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mc:AlternateContent xmlns:mc="http://schemas.openxmlformats.org/markup-compatibility/2006">
    <mc:Choice Requires="x15">
      <x15ac:absPath xmlns:x15ac="http://schemas.microsoft.com/office/spreadsheetml/2010/11/ac" url="\\p18-oafile01\zaisei$\02財務\110財政状況関係\11 財政状況資料集関係\R3決算\06　照会（公会計部分等の追記）\回答\"/>
    </mc:Choice>
  </mc:AlternateContent>
  <xr:revisionPtr revIDLastSave="0" documentId="13_ncr:1_{7A5527A0-0FC7-476F-BB62-5AB142584791}" xr6:coauthVersionLast="36" xr6:coauthVersionMax="36" xr10:uidLastSave="{00000000-0000-0000-0000-000000000000}"/>
  <bookViews>
    <workbookView xWindow="0" yWindow="0" windowWidth="25125" windowHeight="12210" tabRatio="668"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20"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AM37" i="10"/>
  <c r="U37" i="10"/>
  <c r="C37" i="10"/>
  <c r="C36"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E35" i="10" s="1"/>
  <c r="BE36" i="10" s="1"/>
  <c r="BE37" i="10" s="1"/>
  <c r="BW34" i="10" l="1"/>
  <c r="BW35" i="10" s="1"/>
  <c r="BW36" i="10" s="1"/>
  <c r="BW37" i="10" s="1"/>
  <c r="CO34" i="10" l="1"/>
  <c r="CO35" i="10" s="1"/>
  <c r="CO36" i="10" s="1"/>
  <c r="CO37" i="10" s="1"/>
  <c r="CO38" i="10" s="1"/>
</calcChain>
</file>

<file path=xl/sharedStrings.xml><?xml version="1.0" encoding="utf-8"?>
<sst xmlns="http://schemas.openxmlformats.org/spreadsheetml/2006/main" count="1086" uniqueCount="612">
  <si>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</si>
  <si>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</si>
  <si>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</si>
  <si>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</si>
  <si>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</si>
  <si>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</si>
  <si>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</si>
  <si>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</si>
  <si>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</si>
  <si>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</si>
  <si>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</si>
  <si>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</si>
  <si>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</si>
  <si>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</si>
  <si>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</si>
  <si>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</si>
  <si>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</si>
  <si>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</si>
  <si>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</si>
  <si>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</si>
  <si>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</si>
  <si>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</si>
  <si>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</si>
  <si>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</si>
  <si>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</si>
  <si>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</si>
  <si>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</si>
  <si>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</si>
  <si>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</si>
  <si>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</si>
  <si>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</si>
  <si>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</si>
  <si>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</si>
  <si>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</si>
  <si>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</si>
  <si>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</si>
  <si>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</si>
  <si>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</si>
  <si>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</si>
  <si>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</si>
  <si>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</si>
  <si>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</si>
  <si>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</si>
  <si>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</si>
  <si>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</si>
  <si>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</si>
  <si>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</si>
  <si>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</si>
  <si>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</si>
  <si>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</si>
  <si>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</si>
  <si>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</si>
  <si>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</si>
  <si>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</si>
  <si>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</si>
  <si>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</si>
  <si>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</si>
  <si>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</si>
  <si>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</si>
  <si>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</si>
  <si>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</si>
  <si>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</si>
  <si>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</si>
  <si>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</si>
  <si>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</si>
  <si>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</si>
  <si>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</si>
  <si>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</si>
  <si>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</si>
  <si>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</si>
  <si>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</si>
  <si>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</si>
  <si>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</si>
  <si>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</si>
  <si>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</si>
  <si>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</si>
  <si>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</si>
  <si>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</si>
  <si>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</si>
  <si>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</si>
  <si>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</si>
  <si>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</si>
  <si>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</si>
  <si>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</si>
  <si>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</si>
  <si>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</si>
  <si>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</si>
  <si>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</si>
  <si>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</si>
  <si>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</si>
  <si>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</si>
  <si>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</si>
  <si>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</si>
  <si>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</si>
  <si>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</si>
  <si>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</si>
  <si>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</si>
  <si>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岩見沢市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</si>
  <si>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</si>
  <si>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</si>
  <si>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</si>
  <si>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</si>
  <si>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</si>
  <si>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</si>
  <si>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</si>
  <si>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</si>
  <si>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</si>
  <si>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</si>
  <si>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</si>
  <si>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</si>
  <si>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</si>
  <si>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</si>
  <si>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</si>
  <si>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</si>
  <si>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</si>
  <si>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</si>
  <si>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</si>
  <si>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</si>
  <si>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</si>
  <si>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</si>
  <si>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</si>
  <si>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</si>
  <si>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</si>
  <si>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</si>
  <si>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</si>
  <si>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</si>
  <si>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</si>
  <si>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</si>
  <si>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</si>
  <si>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</si>
  <si>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</si>
  <si>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</si>
  <si>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</si>
  <si>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</si>
  <si>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</si>
  <si>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</si>
  <si>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</si>
  <si>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</si>
  <si>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</si>
  <si>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</si>
  <si>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</si>
  <si>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</si>
  <si>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</si>
  <si>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</si>
  <si>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</si>
  <si>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</si>
  <si>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</si>
  <si>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</si>
  <si>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</si>
  <si>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</si>
  <si>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</si>
  <si>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</si>
  <si>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</si>
  <si>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</si>
  <si>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</si>
  <si>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</si>
  <si>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</si>
  <si>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</si>
  <si>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</si>
  <si>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</si>
  <si>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</si>
  <si>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</si>
  <si>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</si>
  <si>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</si>
  <si>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</si>
  <si>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</si>
  <si>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</si>
  <si>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</si>
  <si>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</si>
  <si>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</si>
  <si>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</si>
  <si>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</si>
  <si>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</si>
  <si>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</si>
  <si>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</si>
  <si>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</si>
  <si>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</si>
  <si>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</si>
  <si>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</si>
  <si>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</si>
  <si>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</si>
  <si>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</si>
  <si>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</si>
  <si>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</si>
  <si>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</si>
  <si>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</si>
  <si>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</si>
  <si>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</si>
  <si>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</si>
  <si>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</si>
  <si>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</si>
  <si>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</si>
  <si>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</si>
  <si>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</si>
  <si>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</si>
  <si>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</si>
  <si>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</si>
  <si>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</si>
  <si>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</si>
  <si>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</si>
  <si>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</si>
  <si>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</si>
  <si>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</si>
  <si>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</si>
  <si>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</si>
  <si>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</si>
  <si>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</si>
  <si>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</si>
  <si>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</si>
  <si>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</si>
  <si>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</si>
  <si>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北海道岩見沢市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</si>
  <si>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</si>
  <si>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</si>
  <si>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</si>
  <si>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</si>
  <si>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</si>
  <si>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</si>
  <si>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</si>
  <si>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</si>
  <si>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</si>
  <si>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</si>
  <si>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</si>
  <si>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</si>
  <si>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</si>
  <si>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</si>
  <si>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</si>
  <si>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</si>
  <si>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</si>
  <si>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</si>
  <si>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</si>
  <si>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</si>
  <si>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</si>
  <si>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</si>
  <si>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</si>
  <si>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</si>
  <si>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</si>
  <si>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</si>
  <si>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</si>
  <si>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</si>
  <si>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</si>
  <si>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</si>
  <si>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</si>
  <si>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</si>
  <si>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</si>
  <si>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</si>
  <si>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</si>
  <si>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</si>
  <si>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</si>
  <si>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</si>
  <si>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</si>
  <si>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</si>
  <si>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</si>
  <si>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</si>
  <si>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</si>
  <si>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</si>
  <si>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</si>
  <si>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</si>
  <si>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</si>
  <si>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</si>
  <si>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</si>
  <si>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</si>
  <si>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</si>
  <si>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</si>
  <si>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</si>
  <si>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</si>
  <si>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</si>
  <si>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</si>
  <si>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</si>
  <si>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</si>
  <si>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</si>
  <si>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</si>
  <si>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</si>
  <si>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</si>
  <si>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</si>
  <si>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</si>
  <si>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</si>
  <si>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</si>
  <si>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</si>
  <si>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</si>
  <si>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</si>
  <si>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</si>
  <si>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</si>
  <si>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</si>
  <si>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</si>
  <si>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</si>
  <si>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</si>
  <si>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</si>
  <si>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</si>
  <si>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</si>
  <si>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</si>
  <si>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</si>
  <si>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</si>
  <si>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</si>
  <si>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</si>
  <si>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</si>
  <si>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</si>
  <si>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</si>
  <si>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</si>
  <si>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</si>
  <si>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</si>
  <si>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</si>
  <si>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</si>
  <si>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</si>
  <si>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</si>
  <si>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</si>
  <si>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</si>
  <si>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</si>
  <si>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</si>
  <si>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</si>
  <si>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</si>
  <si>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</si>
  <si>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</si>
  <si>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</si>
  <si>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</si>
  <si>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</si>
  <si>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</si>
  <si>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</si>
  <si>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</si>
  <si>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</si>
  <si>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</si>
  <si>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</si>
  <si>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</si>
  <si>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</si>
  <si>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</si>
  <si>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</si>
  <si>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</si>
  <si>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</si>
  <si>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</si>
  <si>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</si>
  <si>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</si>
  <si>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</si>
  <si>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</si>
  <si>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</si>
  <si>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</si>
  <si>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市場</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</si>
  <si>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</si>
  <si>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</si>
  <si>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</si>
  <si>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</si>
  <si>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</si>
  <si>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</si>
  <si>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</si>
  <si>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</si>
  <si>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</si>
  <si>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</si>
  <si>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</si>
  <si>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</si>
  <si>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</si>
  <si>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</si>
  <si>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</si>
  <si>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</si>
  <si>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</si>
  <si>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</si>
  <si>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</si>
  <si>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</si>
  <si>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</si>
  <si>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</si>
  <si>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</si>
  <si>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</si>
  <si>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</si>
  <si>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</si>
  <si>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</si>
  <si>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</si>
  <si>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</si>
  <si>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北海道岩見沢市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</si>
  <si>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</si>
  <si>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</si>
  <si>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</si>
  <si>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</si>
  <si>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</si>
  <si>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</si>
  <si>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</si>
  <si>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</si>
  <si>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</si>
  <si>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</si>
  <si>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</si>
  <si>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</si>
  <si>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</si>
  <si>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</si>
  <si>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</si>
  <si>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</si>
  <si>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</si>
  <si>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</si>
  <si>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</si>
  <si>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</si>
  <si>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高等学校費会計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</si>
  <si>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</si>
  <si>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</si>
  <si>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</si>
  <si>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</si>
  <si>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</si>
  <si>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</si>
  <si>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</si>
  <si>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</si>
  <si>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</si>
  <si>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</si>
  <si>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</si>
  <si>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</si>
  <si>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</si>
  <si>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国民健康保険費会計</t>
    <phoneticPr fontId="5"/>
  </si>
  <si>
    <t>介護保険費会計</t>
    <phoneticPr fontId="5"/>
  </si>
  <si>
    <t>後期高齢者医療費会計</t>
    <phoneticPr fontId="5"/>
  </si>
  <si>
    <t>水道事業会計</t>
    <phoneticPr fontId="5"/>
  </si>
  <si>
    <t>法適用企業</t>
    <phoneticPr fontId="5"/>
  </si>
  <si>
    <t>病院事業会計</t>
    <phoneticPr fontId="5"/>
  </si>
  <si>
    <t>法適用企業</t>
    <phoneticPr fontId="5"/>
  </si>
  <si>
    <t>下水道事業会計</t>
    <phoneticPr fontId="5"/>
  </si>
  <si>
    <t>法適用企業</t>
    <phoneticPr fontId="5"/>
  </si>
  <si>
    <t>公設卸売市場費会計</t>
    <phoneticPr fontId="5"/>
  </si>
  <si>
    <t>法非適用企業</t>
    <phoneticPr fontId="5"/>
  </si>
  <si>
    <t>農業集落排水事業費会計</t>
    <phoneticPr fontId="5"/>
  </si>
  <si>
    <t>公共用地等造成費会計</t>
    <phoneticPr fontId="5"/>
  </si>
  <si>
    <t>企業用地造成費会計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</si>
  <si>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</si>
  <si>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</si>
  <si>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</si>
  <si>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</si>
  <si>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</si>
  <si>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</si>
  <si>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</si>
  <si>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</si>
  <si>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</si>
  <si>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</si>
  <si>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</si>
  <si>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</si>
  <si>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</si>
  <si>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</si>
  <si>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</si>
  <si>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</si>
  <si>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</si>
  <si>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</si>
  <si>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</si>
  <si>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</si>
  <si>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</si>
  <si>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</si>
  <si>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</si>
  <si>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</si>
  <si>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</si>
  <si>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</si>
  <si>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</si>
  <si>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</si>
  <si>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</si>
  <si>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</si>
  <si>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</si>
  <si>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</si>
  <si>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</si>
  <si>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</si>
  <si>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</si>
  <si>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</si>
  <si>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</si>
  <si>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</si>
  <si>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</si>
  <si>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</si>
  <si>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</si>
  <si>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</si>
  <si>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</si>
  <si>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</si>
  <si>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</si>
  <si>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</si>
  <si>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</si>
  <si>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</si>
  <si>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</si>
  <si>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</si>
  <si>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</si>
  <si>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</si>
  <si>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</si>
  <si>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</si>
  <si>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</si>
  <si>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</si>
  <si>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</si>
  <si>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</si>
  <si>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</si>
  <si>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農業集落排水事業費会計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</si>
  <si>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</si>
  <si>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</si>
  <si>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</si>
  <si>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</si>
  <si>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</si>
  <si>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</si>
  <si>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</si>
  <si>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</si>
  <si>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</si>
  <si>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</si>
  <si>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</si>
  <si>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</si>
  <si>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</si>
  <si>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</si>
  <si>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</si>
  <si>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</si>
  <si>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</si>
  <si>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</si>
  <si>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</si>
  <si>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</si>
  <si>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</si>
  <si>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</si>
  <si>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</si>
  <si>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</si>
  <si>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</si>
  <si>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</si>
  <si>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</si>
  <si>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</si>
  <si>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</si>
  <si>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</si>
  <si>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</si>
  <si>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</si>
  <si>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</si>
  <si>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</si>
  <si>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</si>
  <si>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</si>
  <si>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</si>
  <si>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</si>
  <si>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</si>
  <si>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</si>
  <si>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</si>
  <si>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</si>
  <si>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</si>
  <si>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</si>
  <si>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</si>
  <si>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</si>
  <si>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</si>
  <si>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</si>
  <si>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</si>
  <si>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</si>
  <si>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</si>
  <si>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</si>
  <si>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</si>
  <si>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</si>
  <si>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</si>
  <si>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</si>
  <si>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</si>
  <si>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</si>
  <si>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</si>
  <si>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</si>
  <si>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</si>
  <si>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</si>
  <si>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</si>
  <si>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</si>
  <si>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</si>
  <si>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</si>
  <si>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</si>
  <si>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</si>
  <si>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</si>
  <si>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</si>
  <si>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</si>
  <si>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</si>
  <si>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</si>
  <si>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</si>
  <si>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</si>
  <si>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</si>
  <si>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</si>
  <si>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</si>
  <si>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</si>
  <si>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</si>
  <si>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</si>
  <si>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</si>
  <si>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</si>
  <si>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</si>
  <si>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</si>
  <si>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0.83</t>
  </si>
  <si>
    <t>▲ 0.32</t>
  </si>
  <si>
    <t>▲ 0.05</t>
  </si>
  <si>
    <t>▲ 1.34</t>
  </si>
  <si>
    <t>▲ 1.47</t>
  </si>
  <si>
    <t>病院事業会計</t>
  </si>
  <si>
    <t>下水道事業会計</t>
  </si>
  <si>
    <t>水道事業会計</t>
  </si>
  <si>
    <t>介護保険費会計</t>
  </si>
  <si>
    <t>一般会計</t>
  </si>
  <si>
    <t>国民健康保険費会計</t>
  </si>
  <si>
    <t>▲ 0.56</t>
  </si>
  <si>
    <t>企業用地造成費会計</t>
  </si>
  <si>
    <t>公共用地等造成費会計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</si>
  <si>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</si>
  <si>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</si>
  <si>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</si>
  <si>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</si>
  <si>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</si>
  <si>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</si>
  <si>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</si>
  <si>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</si>
  <si>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</si>
  <si>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特定公共施設等整備基金</t>
    <phoneticPr fontId="2"/>
  </si>
  <si>
    <t>ふるさとづくり推進基金</t>
    <phoneticPr fontId="2"/>
  </si>
  <si>
    <t>合併まちづくり基金</t>
    <phoneticPr fontId="2"/>
  </si>
  <si>
    <t>地域福祉基金</t>
    <phoneticPr fontId="2"/>
  </si>
  <si>
    <t>緑が丘霊園管理基金</t>
    <phoneticPr fontId="2"/>
  </si>
  <si>
    <t>空知教育センター組合</t>
  </si>
  <si>
    <t>岩見沢地区消防事務組合</t>
  </si>
  <si>
    <t>南空知ふるさと市町村圏組合</t>
  </si>
  <si>
    <t>桂沢水道企業団</t>
  </si>
  <si>
    <t>岩見沢市土地開発公社</t>
    <phoneticPr fontId="2"/>
  </si>
  <si>
    <t>(一財)岩見沢振興公社</t>
    <phoneticPr fontId="2"/>
  </si>
  <si>
    <t>(一財)いわみざわ地域交流センター</t>
    <phoneticPr fontId="2"/>
  </si>
  <si>
    <t>㈱振興いわみざわ</t>
    <phoneticPr fontId="2"/>
  </si>
  <si>
    <t>㈱コミュニティエフエムはまなす</t>
    <phoneticPr fontId="2"/>
  </si>
  <si>
    <t>-</t>
    <phoneticPr fontId="2"/>
  </si>
  <si>
    <t>-</t>
    <phoneticPr fontId="2"/>
  </si>
  <si>
    <t>-</t>
    <phoneticPr fontId="2"/>
  </si>
  <si>
    <t>※8：職員の状況については、令和3年地方公務員給与実態調査に基づいている。</t>
  </si>
  <si>
    <t>-</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</si>
  <si>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</si>
  <si>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</si>
  <si>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将来負担比率は類似団体と比べて高い水準にある一方、有形固定資産減価償却率は類似団体よりも低い水準にある。
　公営住宅は長寿命化計画に基づく建替えや改修を、学校施設は耐震化にあわせた建替えや大規模改修を計画的に進めてきており、今後も公共施設等総合管理計画に基づき、総床面積を３０年間で３０％削減するという目標に向け、老朽化した施設の集約化・複合化や除却などに取り組んでいく。
　将来負担比率は一時的に上昇するが、今後、公共施設等の維持管理に要する経費が減少することが見込まれる。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</si>
  <si>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</si>
  <si>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</si>
  <si>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</si>
  <si>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</si>
  <si>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</si>
  <si>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</si>
  <si>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高い水準にあり、過去に実施した大型建設改良事業の財源として発行した地方債の元利償還が開始されたため、前年と比較し増加している。今後は、大型の建設改良事業の財源として発行した地方債の元利償還が開始されることも十分に考慮し、引き続き許可制移行基準である１８％を超えることのないように努める。
　将来負担比率は、近年、財政調整基金を取り崩して収支均衡を図っていたため、充当可能基金が減少傾向となっていることと、市庁舎整備などの大型の建設改良事業の財源として地方債の発行も多くなったことから上昇し、今後も一時的に上昇が続くものと考えられる。これまでどおり良質な起債を活用し、将来にわたって安定した財政運営が継続できるよう努める。</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</si>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</sst>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wrapText="1"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A2F01477-DB07-4AA2-9088-C2DBD1F74E7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160C-449D-B18B-C5AAC44A016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103535</c:v>
                </c:pt>
                <c:pt idx="1">
                  <c:v>75933</c:v>
                </c:pt>
                <c:pt idx="2">
                  <c:v>67184</c:v>
                </c:pt>
                <c:pt idx="3">
                  <c:v>92190</c:v>
                </c:pt>
                <c:pt idx="4">
                  <c:v>123274</c:v>
                </c:pt>
              </c:numCache>
            </c:numRef>
          </c:val>
          <c:smooth val="0"/>
          <c:extLst>
            <c:ext xmlns:c16="http://schemas.microsoft.com/office/drawing/2014/chart" uri="{C3380CC4-5D6E-409C-BE32-E72D297353CC}">
              <c16:uniqueId val="{00000001-160C-449D-B18B-C5AAC44A016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numRef>
              <c:f>データシート!$B$18:$F$18</c:f>
              <c:numCache>
                <c:formatCode>General</c:formatCode>
                <c:ptCount val="5"/>
                <c:pt idx="0">
                  <c:v>0</c:v>
                </c:pt>
                <c:pt idx="1">
                  <c:v>0</c:v>
                </c:pt>
                <c:pt idx="2">
                  <c:v>0</c:v>
                </c:pt>
                <c:pt idx="3">
                  <c:v>0</c:v>
                </c:pt>
                <c:pt idx="4">
                  <c:v>0</c:v>
                </c:pt>
              </c:numCache>
            </c:numRef>
          </c:cat>
          <c:val>
            <c:numRef>
              <c:f>データシート!$B$19:$F$19</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DE70-46C0-8984-712DBA32FCF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numRef>
              <c:f>データシート!$B$18:$F$18</c:f>
              <c:numCache>
                <c:formatCode>General</c:formatCode>
                <c:ptCount val="5"/>
                <c:pt idx="0">
                  <c:v>0</c:v>
                </c:pt>
                <c:pt idx="1">
                  <c:v>0</c:v>
                </c:pt>
                <c:pt idx="2">
                  <c:v>0</c:v>
                </c:pt>
                <c:pt idx="3">
                  <c:v>0</c:v>
                </c:pt>
                <c:pt idx="4">
                  <c:v>0</c:v>
                </c:pt>
              </c:numCache>
            </c:numRef>
          </c:cat>
          <c:val>
            <c:numRef>
              <c:f>データシート!$B$20:$F$20</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DE70-46C0-8984-712DBA32FCF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numRef>
              <c:f>データシート!$B$18:$F$18</c:f>
              <c:numCache>
                <c:formatCode>General</c:formatCode>
                <c:ptCount val="5"/>
                <c:pt idx="0">
                  <c:v>0</c:v>
                </c:pt>
                <c:pt idx="1">
                  <c:v>0</c:v>
                </c:pt>
                <c:pt idx="2">
                  <c:v>0</c:v>
                </c:pt>
                <c:pt idx="3">
                  <c:v>0</c:v>
                </c:pt>
                <c:pt idx="4">
                  <c:v>0</c:v>
                </c:pt>
              </c:numCache>
            </c:numRef>
          </c:cat>
          <c:val>
            <c:numRef>
              <c:f>データシート!$B$21:$F$21</c:f>
              <c:numCache>
                <c:formatCode>General</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2-DE70-46C0-8984-712DBA32FCF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0-E71B-4BA6-BB4D-B58847B4FE7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1B-4BA6-BB4D-B58847B4FE70}"/>
            </c:ext>
          </c:extLst>
        </c:ser>
        <c:ser>
          <c:idx val="2"/>
          <c:order val="2"/>
          <c:tx>
            <c:strRef>
              <c:f>データシート!$A$29</c:f>
              <c:strCache>
                <c:ptCount val="1"/>
                <c:pt idx="0">
                  <c:v>公共用地等造成費会計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0.08</c:v>
                </c:pt>
                <c:pt idx="8">
                  <c:v>#N/A</c:v>
                </c:pt>
                <c:pt idx="9">
                  <c:v>0.08</c:v>
                </c:pt>
              </c:numCache>
            </c:numRef>
          </c:val>
          <c:extLst>
            <c:ext xmlns:c16="http://schemas.microsoft.com/office/drawing/2014/chart" uri="{C3380CC4-5D6E-409C-BE32-E72D297353CC}">
              <c16:uniqueId val="{00000002-E71B-4BA6-BB4D-B58847B4FE70}"/>
            </c:ext>
          </c:extLst>
        </c:ser>
        <c:ser>
          <c:idx val="3"/>
          <c:order val="3"/>
          <c:tx>
            <c:strRef>
              <c:f>データシート!$A$30</c:f>
              <c:strCache>
                <c:ptCount val="1"/>
                <c:pt idx="0">
                  <c:v>企業用地造成費会計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0.05</c:v>
                </c:pt>
                <c:pt idx="8">
                  <c:v>#N/A</c:v>
                </c:pt>
                <c:pt idx="9">
                  <c:v>0.14000000000000001</c:v>
                </c:pt>
              </c:numCache>
            </c:numRef>
          </c:val>
          <c:extLst>
            <c:ext xmlns:c16="http://schemas.microsoft.com/office/drawing/2014/chart" uri="{C3380CC4-5D6E-409C-BE32-E72D297353CC}">
              <c16:uniqueId val="{00000003-E71B-4BA6-BB4D-B58847B4FE70}"/>
            </c:ext>
          </c:extLst>
        </c:ser>
        <c:ser>
          <c:idx val="4"/>
          <c:order val="4"/>
          <c:tx>
            <c:strRef>
              <c:f>データシート!$A$31</c:f>
              <c:strCache>
                <c:ptCount val="1"/>
                <c:pt idx="0">
                  <c:v>国民健康保険費会計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0.56000000000000005</c:v>
                </c:pt>
                <c:pt idx="1">
                  <c:v>#N/A</c:v>
                </c:pt>
                <c:pt idx="2">
                  <c:v>#N/A</c:v>
                </c:pt>
                <c:pt idx="3">
                  <c:v>0.06</c:v>
                </c:pt>
                <c:pt idx="4">
                  <c:v>#N/A</c:v>
                </c:pt>
                <c:pt idx="5">
                  <c:v>0.94</c:v>
                </c:pt>
                <c:pt idx="6">
                  <c:v>#N/A</c:v>
                </c:pt>
                <c:pt idx="7">
                  <c:v>1.53</c:v>
                </c:pt>
                <c:pt idx="8">
                  <c:v>#N/A</c:v>
                </c:pt>
                <c:pt idx="9">
                  <c:v>1.1499999999999999</c:v>
                </c:pt>
              </c:numCache>
            </c:numRef>
          </c:val>
          <c:extLst>
            <c:ext xmlns:c16="http://schemas.microsoft.com/office/drawing/2014/chart" uri="{C3380CC4-5D6E-409C-BE32-E72D297353CC}">
              <c16:uniqueId val="{00000004-E71B-4BA6-BB4D-B58847B4FE70}"/>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0.42</c:v>
                </c:pt>
                <c:pt idx="2">
                  <c:v>#N/A</c:v>
                </c:pt>
                <c:pt idx="3">
                  <c:v>1.1200000000000001</c:v>
                </c:pt>
                <c:pt idx="4">
                  <c:v>#N/A</c:v>
                </c:pt>
                <c:pt idx="5">
                  <c:v>0.51</c:v>
                </c:pt>
                <c:pt idx="6">
                  <c:v>#N/A</c:v>
                </c:pt>
                <c:pt idx="7">
                  <c:v>0.56000000000000005</c:v>
                </c:pt>
                <c:pt idx="8">
                  <c:v>#N/A</c:v>
                </c:pt>
                <c:pt idx="9">
                  <c:v>1.59</c:v>
                </c:pt>
              </c:numCache>
            </c:numRef>
          </c:val>
          <c:extLst>
            <c:ext xmlns:c16="http://schemas.microsoft.com/office/drawing/2014/chart" uri="{C3380CC4-5D6E-409C-BE32-E72D297353CC}">
              <c16:uniqueId val="{00000005-E71B-4BA6-BB4D-B58847B4FE70}"/>
            </c:ext>
          </c:extLst>
        </c:ser>
        <c:ser>
          <c:idx val="6"/>
          <c:order val="6"/>
          <c:tx>
            <c:strRef>
              <c:f>データシート!$A$33</c:f>
              <c:strCache>
                <c:ptCount val="1"/>
                <c:pt idx="0">
                  <c:v>介護保険費会計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1.71</c:v>
                </c:pt>
                <c:pt idx="2">
                  <c:v>#N/A</c:v>
                </c:pt>
                <c:pt idx="3">
                  <c:v>1.52</c:v>
                </c:pt>
                <c:pt idx="4">
                  <c:v>#N/A</c:v>
                </c:pt>
                <c:pt idx="5">
                  <c:v>1.43</c:v>
                </c:pt>
                <c:pt idx="6">
                  <c:v>#N/A</c:v>
                </c:pt>
                <c:pt idx="7">
                  <c:v>1.89</c:v>
                </c:pt>
                <c:pt idx="8">
                  <c:v>#N/A</c:v>
                </c:pt>
                <c:pt idx="9">
                  <c:v>1.89</c:v>
                </c:pt>
              </c:numCache>
            </c:numRef>
          </c:val>
          <c:extLst>
            <c:ext xmlns:c16="http://schemas.microsoft.com/office/drawing/2014/chart" uri="{C3380CC4-5D6E-409C-BE32-E72D297353CC}">
              <c16:uniqueId val="{00000006-E71B-4BA6-BB4D-B58847B4FE7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4.8899999999999997</c:v>
                </c:pt>
                <c:pt idx="2">
                  <c:v>#N/A</c:v>
                </c:pt>
                <c:pt idx="3">
                  <c:v>4.3499999999999996</c:v>
                </c:pt>
                <c:pt idx="4">
                  <c:v>#N/A</c:v>
                </c:pt>
                <c:pt idx="5">
                  <c:v>4.17</c:v>
                </c:pt>
                <c:pt idx="6">
                  <c:v>#N/A</c:v>
                </c:pt>
                <c:pt idx="7">
                  <c:v>3.91</c:v>
                </c:pt>
                <c:pt idx="8">
                  <c:v>#N/A</c:v>
                </c:pt>
                <c:pt idx="9">
                  <c:v>3.04</c:v>
                </c:pt>
              </c:numCache>
            </c:numRef>
          </c:val>
          <c:extLst>
            <c:ext xmlns:c16="http://schemas.microsoft.com/office/drawing/2014/chart" uri="{C3380CC4-5D6E-409C-BE32-E72D297353CC}">
              <c16:uniqueId val="{00000007-E71B-4BA6-BB4D-B58847B4FE7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5.18</c:v>
                </c:pt>
                <c:pt idx="2">
                  <c:v>#N/A</c:v>
                </c:pt>
                <c:pt idx="3">
                  <c:v>5.3</c:v>
                </c:pt>
                <c:pt idx="4">
                  <c:v>#N/A</c:v>
                </c:pt>
                <c:pt idx="5">
                  <c:v>5.72</c:v>
                </c:pt>
                <c:pt idx="6">
                  <c:v>#N/A</c:v>
                </c:pt>
                <c:pt idx="7">
                  <c:v>6.42</c:v>
                </c:pt>
                <c:pt idx="8">
                  <c:v>#N/A</c:v>
                </c:pt>
                <c:pt idx="9">
                  <c:v>7.39</c:v>
                </c:pt>
              </c:numCache>
            </c:numRef>
          </c:val>
          <c:extLst>
            <c:ext xmlns:c16="http://schemas.microsoft.com/office/drawing/2014/chart" uri="{C3380CC4-5D6E-409C-BE32-E72D297353CC}">
              <c16:uniqueId val="{00000008-E71B-4BA6-BB4D-B58847B4FE7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12.29</c:v>
                </c:pt>
                <c:pt idx="2">
                  <c:v>#N/A</c:v>
                </c:pt>
                <c:pt idx="3">
                  <c:v>12.66</c:v>
                </c:pt>
                <c:pt idx="4">
                  <c:v>#N/A</c:v>
                </c:pt>
                <c:pt idx="5">
                  <c:v>12.47</c:v>
                </c:pt>
                <c:pt idx="6">
                  <c:v>#N/A</c:v>
                </c:pt>
                <c:pt idx="7">
                  <c:v>13.54</c:v>
                </c:pt>
                <c:pt idx="8">
                  <c:v>#N/A</c:v>
                </c:pt>
                <c:pt idx="9">
                  <c:v>14.92</c:v>
                </c:pt>
              </c:numCache>
            </c:numRef>
          </c:val>
          <c:extLst>
            <c:ext xmlns:c16="http://schemas.microsoft.com/office/drawing/2014/chart" uri="{C3380CC4-5D6E-409C-BE32-E72D297353CC}">
              <c16:uniqueId val="{00000009-E71B-4BA6-BB4D-B58847B4FE7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4688</c:v>
                </c:pt>
                <c:pt idx="5">
                  <c:v>4762</c:v>
                </c:pt>
                <c:pt idx="8">
                  <c:v>4690</c:v>
                </c:pt>
                <c:pt idx="11">
                  <c:v>4644</c:v>
                </c:pt>
                <c:pt idx="14">
                  <c:v>4659</c:v>
                </c:pt>
              </c:numCache>
            </c:numRef>
          </c:val>
          <c:extLst>
            <c:ext xmlns:c16="http://schemas.microsoft.com/office/drawing/2014/chart" uri="{C3380CC4-5D6E-409C-BE32-E72D297353CC}">
              <c16:uniqueId val="{00000000-16F5-40F2-A00D-6B898C604A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1-16F5-40F2-A00D-6B898C604A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95</c:v>
                </c:pt>
                <c:pt idx="3">
                  <c:v>94</c:v>
                </c:pt>
                <c:pt idx="6">
                  <c:v>93</c:v>
                </c:pt>
                <c:pt idx="9">
                  <c:v>91</c:v>
                </c:pt>
                <c:pt idx="12">
                  <c:v>92</c:v>
                </c:pt>
              </c:numCache>
            </c:numRef>
          </c:val>
          <c:extLst>
            <c:ext xmlns:c16="http://schemas.microsoft.com/office/drawing/2014/chart" uri="{C3380CC4-5D6E-409C-BE32-E72D297353CC}">
              <c16:uniqueId val="{00000002-16F5-40F2-A00D-6B898C604A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23</c:v>
                </c:pt>
                <c:pt idx="3">
                  <c:v>59</c:v>
                </c:pt>
                <c:pt idx="6">
                  <c:v>60</c:v>
                </c:pt>
                <c:pt idx="9">
                  <c:v>60</c:v>
                </c:pt>
                <c:pt idx="12">
                  <c:v>77</c:v>
                </c:pt>
              </c:numCache>
            </c:numRef>
          </c:val>
          <c:extLst>
            <c:ext xmlns:c16="http://schemas.microsoft.com/office/drawing/2014/chart" uri="{C3380CC4-5D6E-409C-BE32-E72D297353CC}">
              <c16:uniqueId val="{00000003-16F5-40F2-A00D-6B898C604A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1074</c:v>
                </c:pt>
                <c:pt idx="3">
                  <c:v>1084</c:v>
                </c:pt>
                <c:pt idx="6">
                  <c:v>1074</c:v>
                </c:pt>
                <c:pt idx="9">
                  <c:v>1019</c:v>
                </c:pt>
                <c:pt idx="12">
                  <c:v>943</c:v>
                </c:pt>
              </c:numCache>
            </c:numRef>
          </c:val>
          <c:extLst>
            <c:ext xmlns:c16="http://schemas.microsoft.com/office/drawing/2014/chart" uri="{C3380CC4-5D6E-409C-BE32-E72D297353CC}">
              <c16:uniqueId val="{00000004-16F5-40F2-A00D-6B898C604A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6F5-40F2-A00D-6B898C604A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6F5-40F2-A00D-6B898C604A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4762</c:v>
                </c:pt>
                <c:pt idx="3">
                  <c:v>5049</c:v>
                </c:pt>
                <c:pt idx="6">
                  <c:v>5148</c:v>
                </c:pt>
                <c:pt idx="9">
                  <c:v>5369</c:v>
                </c:pt>
                <c:pt idx="12">
                  <c:v>5734</c:v>
                </c:pt>
              </c:numCache>
            </c:numRef>
          </c:val>
          <c:extLst>
            <c:ext xmlns:c16="http://schemas.microsoft.com/office/drawing/2014/chart" uri="{C3380CC4-5D6E-409C-BE32-E72D297353CC}">
              <c16:uniqueId val="{00000007-16F5-40F2-A00D-6B898C604A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1266</c:v>
                </c:pt>
                <c:pt idx="2">
                  <c:v>#N/A</c:v>
                </c:pt>
                <c:pt idx="3">
                  <c:v>#N/A</c:v>
                </c:pt>
                <c:pt idx="4">
                  <c:v>1524</c:v>
                </c:pt>
                <c:pt idx="5">
                  <c:v>#N/A</c:v>
                </c:pt>
                <c:pt idx="6">
                  <c:v>#N/A</c:v>
                </c:pt>
                <c:pt idx="7">
                  <c:v>1685</c:v>
                </c:pt>
                <c:pt idx="8">
                  <c:v>#N/A</c:v>
                </c:pt>
                <c:pt idx="9">
                  <c:v>#N/A</c:v>
                </c:pt>
                <c:pt idx="10">
                  <c:v>1895</c:v>
                </c:pt>
                <c:pt idx="11">
                  <c:v>#N/A</c:v>
                </c:pt>
                <c:pt idx="12">
                  <c:v>#N/A</c:v>
                </c:pt>
                <c:pt idx="13">
                  <c:v>2188</c:v>
                </c:pt>
                <c:pt idx="14">
                  <c:v>#N/A</c:v>
                </c:pt>
              </c:numCache>
            </c:numRef>
          </c:val>
          <c:smooth val="0"/>
          <c:extLst>
            <c:ext xmlns:c16="http://schemas.microsoft.com/office/drawing/2014/chart" uri="{C3380CC4-5D6E-409C-BE32-E72D297353CC}">
              <c16:uniqueId val="{00000008-16F5-40F2-A00D-6B898C604A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44129</c:v>
                </c:pt>
                <c:pt idx="5">
                  <c:v>42589</c:v>
                </c:pt>
                <c:pt idx="8">
                  <c:v>41906</c:v>
                </c:pt>
                <c:pt idx="11">
                  <c:v>41884</c:v>
                </c:pt>
                <c:pt idx="14">
                  <c:v>42126</c:v>
                </c:pt>
              </c:numCache>
            </c:numRef>
          </c:val>
          <c:extLst>
            <c:ext xmlns:c16="http://schemas.microsoft.com/office/drawing/2014/chart" uri="{C3380CC4-5D6E-409C-BE32-E72D297353CC}">
              <c16:uniqueId val="{00000000-54C3-4940-9ED9-93A926B9F3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6418</c:v>
                </c:pt>
                <c:pt idx="5">
                  <c:v>6279</c:v>
                </c:pt>
                <c:pt idx="8">
                  <c:v>5831</c:v>
                </c:pt>
                <c:pt idx="11">
                  <c:v>5724</c:v>
                </c:pt>
                <c:pt idx="14">
                  <c:v>5542</c:v>
                </c:pt>
              </c:numCache>
            </c:numRef>
          </c:val>
          <c:extLst>
            <c:ext xmlns:c16="http://schemas.microsoft.com/office/drawing/2014/chart" uri="{C3380CC4-5D6E-409C-BE32-E72D297353CC}">
              <c16:uniqueId val="{00000001-54C3-4940-9ED9-93A926B9F3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14781</c:v>
                </c:pt>
                <c:pt idx="5">
                  <c:v>14718</c:v>
                </c:pt>
                <c:pt idx="8">
                  <c:v>14156</c:v>
                </c:pt>
                <c:pt idx="11">
                  <c:v>13461</c:v>
                </c:pt>
                <c:pt idx="14">
                  <c:v>12045</c:v>
                </c:pt>
              </c:numCache>
            </c:numRef>
          </c:val>
          <c:extLst>
            <c:ext xmlns:c16="http://schemas.microsoft.com/office/drawing/2014/chart" uri="{C3380CC4-5D6E-409C-BE32-E72D297353CC}">
              <c16:uniqueId val="{00000002-54C3-4940-9ED9-93A926B9F3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C3-4940-9ED9-93A926B9F3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C3-4940-9ED9-93A926B9F3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1569</c:v>
                </c:pt>
                <c:pt idx="3">
                  <c:v>1407</c:v>
                </c:pt>
                <c:pt idx="6">
                  <c:v>1152</c:v>
                </c:pt>
                <c:pt idx="9">
                  <c:v>1032</c:v>
                </c:pt>
                <c:pt idx="12">
                  <c:v>227</c:v>
                </c:pt>
              </c:numCache>
            </c:numRef>
          </c:val>
          <c:extLst>
            <c:ext xmlns:c16="http://schemas.microsoft.com/office/drawing/2014/chart" uri="{C3380CC4-5D6E-409C-BE32-E72D297353CC}">
              <c16:uniqueId val="{00000005-54C3-4940-9ED9-93A926B9F3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5137</c:v>
                </c:pt>
                <c:pt idx="3">
                  <c:v>4804</c:v>
                </c:pt>
                <c:pt idx="6">
                  <c:v>4589</c:v>
                </c:pt>
                <c:pt idx="9">
                  <c:v>4515</c:v>
                </c:pt>
                <c:pt idx="12">
                  <c:v>4498</c:v>
                </c:pt>
              </c:numCache>
            </c:numRef>
          </c:val>
          <c:extLst>
            <c:ext xmlns:c16="http://schemas.microsoft.com/office/drawing/2014/chart" uri="{C3380CC4-5D6E-409C-BE32-E72D297353CC}">
              <c16:uniqueId val="{00000006-54C3-4940-9ED9-93A926B9F3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397</c:v>
                </c:pt>
                <c:pt idx="3">
                  <c:v>383</c:v>
                </c:pt>
                <c:pt idx="6">
                  <c:v>569</c:v>
                </c:pt>
                <c:pt idx="9">
                  <c:v>538</c:v>
                </c:pt>
                <c:pt idx="12">
                  <c:v>495</c:v>
                </c:pt>
              </c:numCache>
            </c:numRef>
          </c:val>
          <c:extLst>
            <c:ext xmlns:c16="http://schemas.microsoft.com/office/drawing/2014/chart" uri="{C3380CC4-5D6E-409C-BE32-E72D297353CC}">
              <c16:uniqueId val="{00000007-54C3-4940-9ED9-93A926B9F3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8030</c:v>
                </c:pt>
                <c:pt idx="3">
                  <c:v>7518</c:v>
                </c:pt>
                <c:pt idx="6">
                  <c:v>6780</c:v>
                </c:pt>
                <c:pt idx="9">
                  <c:v>6121</c:v>
                </c:pt>
                <c:pt idx="12">
                  <c:v>6037</c:v>
                </c:pt>
              </c:numCache>
            </c:numRef>
          </c:val>
          <c:extLst>
            <c:ext xmlns:c16="http://schemas.microsoft.com/office/drawing/2014/chart" uri="{C3380CC4-5D6E-409C-BE32-E72D297353CC}">
              <c16:uniqueId val="{00000008-54C3-4940-9ED9-93A926B9F3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550</c:v>
                </c:pt>
                <c:pt idx="3">
                  <c:v>456</c:v>
                </c:pt>
                <c:pt idx="6">
                  <c:v>363</c:v>
                </c:pt>
                <c:pt idx="9">
                  <c:v>439</c:v>
                </c:pt>
                <c:pt idx="12">
                  <c:v>348</c:v>
                </c:pt>
              </c:numCache>
            </c:numRef>
          </c:val>
          <c:extLst>
            <c:ext xmlns:c16="http://schemas.microsoft.com/office/drawing/2014/chart" uri="{C3380CC4-5D6E-409C-BE32-E72D297353CC}">
              <c16:uniqueId val="{00000009-54C3-4940-9ED9-93A926B9F3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60731</c:v>
                </c:pt>
                <c:pt idx="3">
                  <c:v>61400</c:v>
                </c:pt>
                <c:pt idx="6">
                  <c:v>61388</c:v>
                </c:pt>
                <c:pt idx="9">
                  <c:v>62736</c:v>
                </c:pt>
                <c:pt idx="12">
                  <c:v>63964</c:v>
                </c:pt>
              </c:numCache>
            </c:numRef>
          </c:val>
          <c:extLst>
            <c:ext xmlns:c16="http://schemas.microsoft.com/office/drawing/2014/chart" uri="{C3380CC4-5D6E-409C-BE32-E72D297353CC}">
              <c16:uniqueId val="{0000000A-54C3-4940-9ED9-93A926B9F31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11086</c:v>
                </c:pt>
                <c:pt idx="2">
                  <c:v>#N/A</c:v>
                </c:pt>
                <c:pt idx="3">
                  <c:v>#N/A</c:v>
                </c:pt>
                <c:pt idx="4">
                  <c:v>12382</c:v>
                </c:pt>
                <c:pt idx="5">
                  <c:v>#N/A</c:v>
                </c:pt>
                <c:pt idx="6">
                  <c:v>#N/A</c:v>
                </c:pt>
                <c:pt idx="7">
                  <c:v>12950</c:v>
                </c:pt>
                <c:pt idx="8">
                  <c:v>#N/A</c:v>
                </c:pt>
                <c:pt idx="9">
                  <c:v>#N/A</c:v>
                </c:pt>
                <c:pt idx="10">
                  <c:v>14311</c:v>
                </c:pt>
                <c:pt idx="11">
                  <c:v>#N/A</c:v>
                </c:pt>
                <c:pt idx="12">
                  <c:v>#N/A</c:v>
                </c:pt>
                <c:pt idx="13">
                  <c:v>15856</c:v>
                </c:pt>
                <c:pt idx="14">
                  <c:v>#N/A</c:v>
                </c:pt>
              </c:numCache>
            </c:numRef>
          </c:val>
          <c:smooth val="0"/>
          <c:extLst>
            <c:ext xmlns:c16="http://schemas.microsoft.com/office/drawing/2014/chart" uri="{C3380CC4-5D6E-409C-BE32-E72D297353CC}">
              <c16:uniqueId val="{0000000B-54C3-4940-9ED9-93A926B9F31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5556</c:v>
                </c:pt>
                <c:pt idx="1">
                  <c:v>5218</c:v>
                </c:pt>
                <c:pt idx="2">
                  <c:v>4586</c:v>
                </c:pt>
              </c:numCache>
            </c:numRef>
          </c:val>
          <c:extLst>
            <c:ext xmlns:c16="http://schemas.microsoft.com/office/drawing/2014/chart" uri="{C3380CC4-5D6E-409C-BE32-E72D297353CC}">
              <c16:uniqueId val="{00000000-2FBA-4E3B-8E6F-C2C0AC101E2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657</c:v>
                </c:pt>
                <c:pt idx="1">
                  <c:v>469</c:v>
                </c:pt>
                <c:pt idx="2">
                  <c:v>469</c:v>
                </c:pt>
              </c:numCache>
            </c:numRef>
          </c:val>
          <c:extLst>
            <c:ext xmlns:c16="http://schemas.microsoft.com/office/drawing/2014/chart" uri="{C3380CC4-5D6E-409C-BE32-E72D297353CC}">
              <c16:uniqueId val="{00000001-2FBA-4E3B-8E6F-C2C0AC101E2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7647</c:v>
                </c:pt>
                <c:pt idx="1">
                  <c:v>7324</c:v>
                </c:pt>
                <c:pt idx="2">
                  <c:v>6762</c:v>
                </c:pt>
              </c:numCache>
            </c:numRef>
          </c:val>
          <c:extLst>
            <c:ext xmlns:c16="http://schemas.microsoft.com/office/drawing/2014/chart" uri="{C3380CC4-5D6E-409C-BE32-E72D297353CC}">
              <c16:uniqueId val="{00000002-2FBA-4E3B-8E6F-C2C0AC101E2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{AE574260-5A2F-4451-970A-7A3AF1DAA619}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6CC-49F9-889C-82215E999EF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{7E0F958F-8081-4EE3-AFDE-AD27DD1EF24D}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CC-49F9-889C-82215E999EF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{71D35546-5C99-45C6-8675-9EC0CDE98A81}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CC-49F9-889C-82215E999EF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{84368FA4-9F14-4820-A180-BD51DEC99EAB}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CC-49F9-889C-82215E999EF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{5D14B176-C2CE-401F-8B68-24F56CE5A126}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CC-49F9-889C-82215E999EF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{62595D32-992C-47EB-A3B1-BA065069D4F1}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6CC-49F9-889C-82215E999EF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{08C1E1B5-2681-43BD-8F0B-E088A2BE47A2}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6CC-49F9-889C-82215E999EF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{0CE4F425-3976-40EE-95F3-8C478B6F99D4}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6CC-49F9-889C-82215E999EF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{FB11E8E3-AFA8-47D0-AB17-386DBF1F03A6}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6CC-49F9-889C-82215E999EF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56.8</c:v>
                </c:pt>
                <c:pt idx="16">
                  <c:v>57.8</c:v>
                </c:pt>
                <c:pt idx="24">
                  <c:v>58.9</c:v>
                </c:pt>
                <c:pt idx="32">
                  <c:v>57.1</c:v>
                </c:pt>
              </c:numCache>
            </c:numRef>
          </c:xVal>
          <c:yVal>
            <c:numRef>
              <c:f>公会計指標分析・財政指標組合せ分析表!$BP$51:$DC$51</c:f>
              <c:numCache>
                <c:formatCode>#,##0.0;"▲ "#,##0.0</c:formatCode>
                <c:ptCount val="40"/>
                <c:pt idx="0">
                  <c:v>54.6</c:v>
                </c:pt>
                <c:pt idx="8">
                  <c:v>61.4</c:v>
                </c:pt>
                <c:pt idx="16">
                  <c:v>64.900000000000006</c:v>
                </c:pt>
                <c:pt idx="24">
                  <c:v>70.7</c:v>
                </c:pt>
                <c:pt idx="32">
                  <c:v>75.400000000000006</c:v>
                </c:pt>
              </c:numCache>
            </c:numRef>
          </c:yVal>
          <c:smooth val="0"/>
          <c:extLst>
            <c:ext xmlns:c16="http://schemas.microsoft.com/office/drawing/2014/chart" uri="{C3380CC4-5D6E-409C-BE32-E72D297353CC}">
              <c16:uniqueId val="{00000009-F6CC-49F9-889C-82215E999EF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{8C229CA9-F69D-4541-8B30-EB20C1AB9053}</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6CC-49F9-889C-82215E999EF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{FC3183AC-B01B-4486-A33C-C1CE5CE7440F}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CC-49F9-889C-82215E999EF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{A2CF2F9C-5DA7-430D-B457-9FF0CC8645F2}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CC-49F9-889C-82215E999EF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{EC3244C5-A9F7-4E2B-A85F-C236120EBBD1}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CC-49F9-889C-82215E999EF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{5395EEB4-75A6-4A16-ACF6-A3A4A5684A60}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CC-49F9-889C-82215E999EF6}"/>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{EADE9C0B-7CF1-442D-B77B-01975DA47193}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6CC-49F9-889C-82215E999EF6}"/>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{1A6C40F4-AD7D-4691-90C9-8EE9AA7C4A36}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6CC-49F9-889C-82215E999EF6}"/>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{3245F3FA-E0A6-4B47-A889-14E203641F50}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6CC-49F9-889C-82215E999EF6}"/>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{A641097D-D10B-42BC-870E-3877C888BA3B}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6CC-49F9-889C-82215E999EF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F6CC-49F9-889C-82215E999EF6}"/>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{637564B1-8C59-4848-A02B-CAD53BE0389E}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341-4266-8E8A-F3571D18596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{21189DE9-75D5-46D3-8300-FE30F9CFFF12}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41-4266-8E8A-F3571D18596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{4AE742F7-8834-4859-86B1-305D00A9A1CC}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41-4266-8E8A-F3571D18596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{7AD517B7-D138-416F-B097-4629A7A85181}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41-4266-8E8A-F3571D18596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{B6E5264E-62FC-4350-B108-6E94F41F21FF}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41-4266-8E8A-F3571D185968}"/>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{01394328-CE42-4ADA-8BBC-08BD3A3693EC}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341-4266-8E8A-F3571D185968}"/>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{68F4B627-0392-4FF4-AD6D-9CDC15E7D2EF}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341-4266-8E8A-F3571D1859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{8AADBC21-2443-44E6-8E3B-51C0E4D010C9}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341-4266-8E8A-F3571D1859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{15115EA4-102E-4FA6-A2B4-F39E74566739}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341-4266-8E8A-F3571D18596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5.9</c:v>
                </c:pt>
                <c:pt idx="8">
                  <c:v>6.5</c:v>
                </c:pt>
                <c:pt idx="16">
                  <c:v>7.4</c:v>
                </c:pt>
                <c:pt idx="24">
                  <c:v>8.4</c:v>
                </c:pt>
                <c:pt idx="32">
                  <c:v>9.4</c:v>
                </c:pt>
              </c:numCache>
            </c:numRef>
          </c:xVal>
          <c:yVal>
            <c:numRef>
              <c:f>公会計指標分析・財政指標組合せ分析表!$BP$73:$DC$73</c:f>
              <c:numCache>
                <c:formatCode>#,##0.0;"▲ "#,##0.0</c:formatCode>
                <c:ptCount val="40"/>
                <c:pt idx="0">
                  <c:v>54.6</c:v>
                </c:pt>
                <c:pt idx="8">
                  <c:v>61.4</c:v>
                </c:pt>
                <c:pt idx="16">
                  <c:v>64.900000000000006</c:v>
                </c:pt>
                <c:pt idx="24">
                  <c:v>70.7</c:v>
                </c:pt>
                <c:pt idx="32">
                  <c:v>75.400000000000006</c:v>
                </c:pt>
              </c:numCache>
            </c:numRef>
          </c:yVal>
          <c:smooth val="0"/>
          <c:extLst>
            <c:ext xmlns:c16="http://schemas.microsoft.com/office/drawing/2014/chart" uri="{C3380CC4-5D6E-409C-BE32-E72D297353CC}">
              <c16:uniqueId val="{00000009-4341-4266-8E8A-F3571D18596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{2F0DA9FE-4EE8-427D-8077-DC07ADE9B38A}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341-4266-8E8A-F3571D18596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{5EC396BC-DD6D-4E25-BD8A-2D76E38C25A5}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41-4266-8E8A-F3571D18596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{B6EC59D0-BDFD-405A-A6B8-6795F72A6332}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41-4266-8E8A-F3571D18596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{B6EE2721-3170-4CF8-982D-CB06941206B5}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41-4266-8E8A-F3571D18596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{BE84EBBA-1644-465E-9AFE-09EDC65A130C}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41-4266-8E8A-F3571D185968}"/>
                </c:ext>
              </c:extLst>
            </c:dLbl>
            <c:dLbl>
              <c:idx val="8"/>
              <c:layout>
                <c:manualLayout>
                  <c:x val="-3.662116105643322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{388F5A26-1AB2-4331-8729-8D46DE06124C}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341-4266-8E8A-F3571D185968}"/>
                </c:ext>
              </c:extLst>
            </c:dLbl>
            <c:dLbl>
              <c:idx val="16"/>
              <c:layout>
                <c:manualLayout>
                  <c:x val="-2.6647173287753123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{5457971E-4226-4FE4-BA7B-34A746667D00}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341-4266-8E8A-F3571D185968}"/>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{DD30F65E-F883-4C83-9D58-04275D9A5818}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341-4266-8E8A-F3571D185968}"/>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{455F28C4-7C20-4E28-A572-289942DB1632}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341-4266-8E8A-F3571D18596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4341-4266-8E8A-F3571D185968}"/>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AF47F95-F64A-425D-BEB7-9E64CA60FAB5}"/>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1FA5EFA-DB1D-4F45-82AF-078A113E7C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過去に実施した大型の建設改良事業の財源として発行した地方債の元利償還が開始されたため増加傾向となっている。今後も庁舎建設など建設改良事業の財源として発行した地方債の元利償還金が増加することを十分に考慮し、引き続き許可制移行基準である１８％を超えることのないよ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満期一括償還地方債は利用していない。</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地方債現在高の増加により、悪化傾向となっているが、早期健全化基準は下回っており、良好な状態である。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将来負担比率が低く抑えられている要因としては、充当可能財源等が多いことが挙げられる。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充当可能基金が財政調整基金を始めとして、約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億円あること、交付税措置のある起債を活用していることから、基準財政需要額算入見込額が約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億円あることによる。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今後予定されている大型の建設改良事業の財源として多額の起債発行を予定しており、将来負担額が増加する見込みであることから、今後も良質な起債を活用し、将来にわたって安定した財政運営が継続できるよう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北海道岩見沢市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市庁舎建設費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を要因とし、財源不足が生じたため財政調整基金を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億円取り崩したほか、ふるさとづくり推進基金や特定公共施設等整備基金、合併まちづくり推進基金等を取り崩しており、基金全体の残高は減少した。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向けて持続可能な健全財政を維持していくためには、一定程度の基金残高を確保しておくことが必要であると考えており、特定の使途のために基金を蓄えているということではなく、自然災害への対応や年度間収支の調整など、必要やむを得ない場合にのみ、基金を取り崩すことになる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ふるさとづくり推進基金　～　岩見沢市の特色を活かした個性豊かな新しいふるさとづくりを推進し、地域の振興を図る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特定公共施設等整備基金　～　岩見沢市の総合計画に基づく特定公共施設等整備</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合併まちづくり基金　～　市町村の合併に伴う市民の連帯の強化及び地域の振興に資する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　～　地域福祉づくりの推進及び交通遺児の福祉増進を図る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緑が丘霊園管理基金　～　岩見沢市緑が丘霊園の管理</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ふるさと応援寄附金を財源としているふるさとづくり推進基金については、寄附の目的に応じ取り崩し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よりも積立が多いため、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基金残高は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特定公共施設等整備基金については、財源不足が生じたため、岩見沢市の総合計画に基づく特定公共施設整備に係る財源として取り崩したため基金残高は減少している。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合併まちづくり基金については、各年度の起債償還額の範囲内での取崩しをしているため、減少している。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地域福祉基金については、財源不足が生じたため、地域福祉づくりの推進等に係る財源として取り崩したため基金残高は減少している。　</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緑が丘霊園管理基金については、大きな動きはなく、横ばいとなっている。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将来に向けて持続可能な健全財政を維持していくためには、一定程度の基金残高を確保しておくことが必要であると考えており、必要やむを得ない場合にのみ、基金を取り崩すことになると思われる。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市庁舎建設費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を要因とし、財源不足が生じたため財政調整基金を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億円取り崩した。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向けて持続可能な健全財政を維持していくためには、一定程度の基金残高を確保しておくことが必要であると考えており、特定の使途のために基金を蓄えているということではなく、自然災害への対応や年度間収支の調整など、必要やむを得ない場合にのみ、基金を取り崩すことになる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増減なし。</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将来に向けて持続可能な健全財政を維持していくためには、一定程度の基金残高を確保しておくことが必要であると考えており、必要やむを得ない場合にのみ、基金を取り崩すことになると思われる。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B1D06F8-549C-4A86-BDD7-0B7867CB3F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0F866F9-121C-4854-A20B-1118E701FF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9764D8B8-9BA9-41E9-B2C5-6D60F58CAEC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C7487FB-E7EF-4B48-B327-A93E0914376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A2F7BD3-8D2A-45CE-B142-A183BB9D1C0F}"/>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FE6DE30-3A8E-4ADE-A418-26293F183AE6}"/>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A79D96E5-BC49-4CF1-850D-91ADA6953166}"/>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D8355279-02F1-48D5-AEFA-1B828E9C664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AD137A7-3326-4B12-8AA6-C5B35C91695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1DD16971-E221-4026-91CC-48C3051141BA}"/>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581F600B-7DEE-4AAB-8874-87C614706098}"/>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7CCE7694-8CF1-45A3-B7D4-9705194CDA17}"/>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D8FBF45F-313C-467E-9471-17BAB49560F1}"/>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91033A3-F5C3-4F82-A750-0098BFD01E09}"/>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165BC1C-5E57-4A93-A2D6-E921907F1B7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D820A8ED-891E-4503-88FB-DAB1B164A31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57F003CF-06BE-4DE2-83C6-CF95153BF57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6F6E61C-C07E-4F97-890A-6059B8F5BAF4}"/>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6434920F-39E6-4BB0-8328-CB916C87771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DEAD6C61-C8B2-40FE-81ED-F2BD40B8312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9FEFC793-756F-43EF-9A2E-8900CB543D0A}"/>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F7F9ED3-4E1D-4EE6-A048-E6D2D0B3F89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7545A9D-E182-41F9-AFAD-BD8E98ABCC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55D5C62-13DA-4E59-B00C-850D3726EB6E}"/>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B2195300-CA1A-491C-A21E-898BE678846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92C7487-140C-48A4-9CE3-565EDB4E577D}"/>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911172E9-4647-42F4-93E0-70806FC0E2D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96202DE9-AB03-4A47-9955-67E81D8F9E2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4EEAF24B-6047-4498-803D-FF9500AB02B1}"/>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9DD7F097-107D-4CB0-BE08-B7477191BA13}"/>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91AE6D0-0669-4089-8282-8CF2D3DF8F89}"/>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4DB5862-C2BF-4CFA-963F-3E24A1665D36}"/>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6B5B11A-5601-4DD6-9664-2759578F5D45}"/>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8A63F311-822C-4416-87A2-CB8F0AB6793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926EB63-0DDA-4152-8DC6-F81D8E5C39AB}"/>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860D2A81-031F-4601-9D2D-563BF8F984F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3B6CA58F-88F1-4266-9034-6AE3AF22650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BEF7908-D5A9-432E-AABB-7590234FE13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7C1DB1BE-2124-4661-B440-24FCD1B3E06C}"/>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CCB1006D-1EC0-4652-854B-12EDD29A248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9CA3CD5B-7DD0-4E57-8302-F0F27BE3FBE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643BD16-25FF-4454-9E93-66A016AB4ACF}"/>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40C8137-CD75-4D92-BB3F-E27B212F9EA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78847E6F-CE60-47FE-BA84-77A0171732A7}"/>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E517A76-A66B-4664-B42D-1F43D9C8559D}"/>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43489C1-A918-40B0-8295-A9E63870AC01}"/>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348CC19D-6A01-4A79-A2DE-BBB83E27AE8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a:t>
          </a:r>
          <a:r>
            <a:rPr kumimoji="1" lang="ja-JP" altLang="en-US" sz="1100">
              <a:solidFill>
                <a:schemeClr val="dk1"/>
              </a:solidFill>
              <a:effectLst/>
              <a:latin typeface="+mn-lt"/>
              <a:ea typeface="+mn-ea"/>
              <a:cs typeface="+mn-cs"/>
            </a:rPr>
            <a:t>低水準</a:t>
          </a:r>
          <a:r>
            <a:rPr kumimoji="1" lang="ja-JP" altLang="ja-JP" sz="1100">
              <a:solidFill>
                <a:schemeClr val="dk1"/>
              </a:solidFill>
              <a:effectLst/>
              <a:latin typeface="+mn-lt"/>
              <a:ea typeface="+mn-ea"/>
              <a:cs typeface="+mn-cs"/>
            </a:rPr>
            <a:t>となっている。</a:t>
          </a:r>
          <a:endParaRPr lang="ja-JP" altLang="ja-JP">
            <a:effectLst/>
          </a:endParaRPr>
        </a:p>
        <a:p>
          <a:r>
            <a:rPr kumimoji="1" lang="ja-JP" altLang="ja-JP" sz="1100">
              <a:solidFill>
                <a:schemeClr val="dk1"/>
              </a:solidFill>
              <a:effectLst/>
              <a:latin typeface="+mn-lt"/>
              <a:ea typeface="+mn-ea"/>
              <a:cs typeface="+mn-cs"/>
            </a:rPr>
            <a:t>　平成２８年度に策定した公共施設等総合管理計画において、建築物系公共施設の総床面積を３０年間で３０％削減するという目標を掲げ、老朽化した施設の集約化・複合化や除却を進めており、今後も老朽化対策に積極的に取り組んで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8936DE2-FA52-4CBA-B8B0-070381854063}"/>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588CCCE7-F070-481B-8734-2C00FBD47DB4}"/>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6FB84E03-7C3C-4E68-BB07-CC2C6A9F7839}"/>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ACA95A1-9FE6-4A26-9474-6E79673BC38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6140D7F-3BA0-4460-A4C2-39F29242C258}"/>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21897B91-FB5A-4597-B5CC-ECB3D9470E99}"/>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2E14559-987E-4AE0-8F8A-38F0406ADBAB}"/>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B9441FB-1122-4C72-BC33-A2809FD4697B}"/>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E0D99DBB-7BE1-48D6-B2A0-5B56852621DB}"/>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EE2D7720-3AAE-445D-A799-D14B5F42A03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EF4A4B90-BCD0-4882-B18B-F7DFE189240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BC9B236-A0E9-4061-A367-C6C3179701B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8157EE61-8362-4F17-9A31-5EDC121666DD}"/>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83C24478-381F-4AFE-A7C6-025F1496C7D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A2960D00-68F9-415B-A16D-B7765ED77E0C}"/>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F17D12CC-2586-48CF-B377-B06620B3098F}"/>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88059F9E-94E1-440D-BED8-725D2B257BA9}"/>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F2BE97AB-34FE-456E-A58E-B92EE02E246F}"/>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D6FD4B07-1C77-4869-911D-8FE23F569E0A}"/>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DF2D874F-AC73-49E0-A247-00B2C297B3E9}"/>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59B8B1AB-1B4D-48F4-A809-9756E1450319}"/>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B7AA13D2-01B1-4520-B97E-D610A74B16CE}"/>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785B72FA-11DD-480A-B6D9-E595A0B1075F}"/>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E21769F1-186B-45A7-A780-1D7159BB5C28}"/>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A276DD49-6A17-4BEB-A9E9-F4EB453B5259}"/>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4306F1C7-4C10-4440-B638-4369F80E2C64}"/>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98334F26-1321-4883-9E4B-235106CDE995}"/>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3F95A0AA-C0E6-4413-87D4-63B648A858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5A15C28E-FF8A-4752-B9C9-5589C0F53E1F}"/>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B71047BC-BB93-4624-B732-982F67FE4B62}"/>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C161010-2D24-4F0E-AEDF-66BDC975D9AB}"/>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3746E904-B5F4-4E89-B921-0F360FBD1AD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133773</xdr:rowOff>
    </xdr:from>
    <xdr:to>
      <xdr:col>23</xdr:col>
      <xdr:colOff>136525</xdr:colOff>
      <xdr:row>30</xdr:row>
      <xdr:rowOff>63923</xdr:rowOff>
    </xdr:to>
    <xdr:sp macro="" textlink="">
      <xdr:nvSpPr>
        <xdr:cNvPr id="81" name="楕円 80">
          <a:extLst>
            <a:ext uri="{FF2B5EF4-FFF2-40B4-BE49-F238E27FC236}">
              <a16:creationId xmlns:a16="http://schemas.microsoft.com/office/drawing/2014/main" id="{0D2A8569-4E24-4F84-9E78-5787CD2B6603}"/>
            </a:ext>
          </a:extLst>
        </xdr:cNvPr>
        <xdr:cNvSpPr/>
      </xdr:nvSpPr>
      <xdr:spPr>
        <a:xfrm>
          <a:off x="4711700" y="58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156650</xdr:rowOff>
    </xdr:from>
    <xdr:ext cx="405111" cy="259045"/>
    <xdr:sp macro="" textlink="">
      <xdr:nvSpPr>
        <xdr:cNvPr id="82" name="有形固定資産減価償却率該当値テキスト">
          <a:extLst>
            <a:ext uri="{FF2B5EF4-FFF2-40B4-BE49-F238E27FC236}">
              <a16:creationId xmlns:a16="http://schemas.microsoft.com/office/drawing/2014/main" id="{C585A4CA-04A4-46B1-8BC8-6084A32BEFAF}"/>
            </a:ext>
          </a:extLst>
        </xdr:cNvPr>
        <xdr:cNvSpPr txBox="1"/>
      </xdr:nvSpPr>
      <xdr:spPr>
        <a:xfrm>
          <a:off x="4813300" y="572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27093</xdr:rowOff>
    </xdr:from>
    <xdr:to>
      <xdr:col>19</xdr:col>
      <xdr:colOff>187325</xdr:colOff>
      <xdr:row>30</xdr:row>
      <xdr:rowOff>128693</xdr:rowOff>
    </xdr:to>
    <xdr:sp macro="" textlink="">
      <xdr:nvSpPr>
        <xdr:cNvPr id="83" name="楕円 82">
          <a:extLst>
            <a:ext uri="{FF2B5EF4-FFF2-40B4-BE49-F238E27FC236}">
              <a16:creationId xmlns:a16="http://schemas.microsoft.com/office/drawing/2014/main" id="{2631BBF2-C9AF-4EA3-8229-6355EFF9303F}"/>
            </a:ext>
          </a:extLst>
        </xdr:cNvPr>
        <xdr:cNvSpPr/>
      </xdr:nvSpPr>
      <xdr:spPr>
        <a:xfrm>
          <a:off x="4000500" y="594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13123</xdr:rowOff>
    </xdr:from>
    <xdr:to>
      <xdr:col>23</xdr:col>
      <xdr:colOff>85725</xdr:colOff>
      <xdr:row>30</xdr:row>
      <xdr:rowOff>77893</xdr:rowOff>
    </xdr:to>
    <xdr:cxnSp macro="">
      <xdr:nvCxnSpPr>
        <xdr:cNvPr id="84" name="直線コネクタ 83">
          <a:extLst>
            <a:ext uri="{FF2B5EF4-FFF2-40B4-BE49-F238E27FC236}">
              <a16:creationId xmlns:a16="http://schemas.microsoft.com/office/drawing/2014/main" id="{0DCEBC7D-3CFD-45A7-9D6B-F27F1D428F11}"/>
            </a:ext>
          </a:extLst>
        </xdr:cNvPr>
        <xdr:cNvCxnSpPr/>
      </xdr:nvCxnSpPr>
      <xdr:spPr>
        <a:xfrm flipV="1">
          <a:off x="4051300" y="5928148"/>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158962</xdr:rowOff>
    </xdr:from>
    <xdr:to>
      <xdr:col>15</xdr:col>
      <xdr:colOff>187325</xdr:colOff>
      <xdr:row>30</xdr:row>
      <xdr:rowOff>89112</xdr:rowOff>
    </xdr:to>
    <xdr:sp macro="" textlink="">
      <xdr:nvSpPr>
        <xdr:cNvPr id="85" name="楕円 84">
          <a:extLst>
            <a:ext uri="{FF2B5EF4-FFF2-40B4-BE49-F238E27FC236}">
              <a16:creationId xmlns:a16="http://schemas.microsoft.com/office/drawing/2014/main" id="{FADC006B-B858-4BE3-854C-202AD16A89F1}"/>
            </a:ext>
          </a:extLst>
        </xdr:cNvPr>
        <xdr:cNvSpPr/>
      </xdr:nvSpPr>
      <xdr:spPr>
        <a:xfrm>
          <a:off x="3238500" y="5902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38312</xdr:rowOff>
    </xdr:from>
    <xdr:to>
      <xdr:col>19</xdr:col>
      <xdr:colOff>136525</xdr:colOff>
      <xdr:row>30</xdr:row>
      <xdr:rowOff>77893</xdr:rowOff>
    </xdr:to>
    <xdr:cxnSp macro="">
      <xdr:nvCxnSpPr>
        <xdr:cNvPr id="86" name="直線コネクタ 85">
          <a:extLst>
            <a:ext uri="{FF2B5EF4-FFF2-40B4-BE49-F238E27FC236}">
              <a16:creationId xmlns:a16="http://schemas.microsoft.com/office/drawing/2014/main" id="{D1CDDCCD-2718-43D6-9D9B-F288795A4907}"/>
            </a:ext>
          </a:extLst>
        </xdr:cNvPr>
        <xdr:cNvCxnSpPr/>
      </xdr:nvCxnSpPr>
      <xdr:spPr>
        <a:xfrm>
          <a:off x="3289300" y="5953337"/>
          <a:ext cx="762000" cy="39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122978</xdr:rowOff>
    </xdr:from>
    <xdr:to>
      <xdr:col>11</xdr:col>
      <xdr:colOff>187325</xdr:colOff>
      <xdr:row>30</xdr:row>
      <xdr:rowOff>53128</xdr:rowOff>
    </xdr:to>
    <xdr:sp macro="" textlink="">
      <xdr:nvSpPr>
        <xdr:cNvPr id="87" name="楕円 86">
          <a:extLst>
            <a:ext uri="{FF2B5EF4-FFF2-40B4-BE49-F238E27FC236}">
              <a16:creationId xmlns:a16="http://schemas.microsoft.com/office/drawing/2014/main" id="{FCFC7A8C-F305-4233-A2A0-98041E93B20C}"/>
            </a:ext>
          </a:extLst>
        </xdr:cNvPr>
        <xdr:cNvSpPr/>
      </xdr:nvSpPr>
      <xdr:spPr>
        <a:xfrm>
          <a:off x="2476500" y="58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2328</xdr:rowOff>
    </xdr:from>
    <xdr:to>
      <xdr:col>15</xdr:col>
      <xdr:colOff>136525</xdr:colOff>
      <xdr:row>30</xdr:row>
      <xdr:rowOff>38312</xdr:rowOff>
    </xdr:to>
    <xdr:cxnSp macro="">
      <xdr:nvCxnSpPr>
        <xdr:cNvPr id="88" name="直線コネクタ 87">
          <a:extLst>
            <a:ext uri="{FF2B5EF4-FFF2-40B4-BE49-F238E27FC236}">
              <a16:creationId xmlns:a16="http://schemas.microsoft.com/office/drawing/2014/main" id="{1605CA8E-30DD-4150-85D6-6A6ED6B47E9F}"/>
            </a:ext>
          </a:extLst>
        </xdr:cNvPr>
        <xdr:cNvCxnSpPr/>
      </xdr:nvCxnSpPr>
      <xdr:spPr>
        <a:xfrm>
          <a:off x="2527300" y="5917353"/>
          <a:ext cx="762000" cy="3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101388</xdr:rowOff>
    </xdr:from>
    <xdr:to>
      <xdr:col>7</xdr:col>
      <xdr:colOff>187325</xdr:colOff>
      <xdr:row>30</xdr:row>
      <xdr:rowOff>31538</xdr:rowOff>
    </xdr:to>
    <xdr:sp macro="" textlink="">
      <xdr:nvSpPr>
        <xdr:cNvPr id="89" name="楕円 88">
          <a:extLst>
            <a:ext uri="{FF2B5EF4-FFF2-40B4-BE49-F238E27FC236}">
              <a16:creationId xmlns:a16="http://schemas.microsoft.com/office/drawing/2014/main" id="{11FC8470-5A9A-4E63-8E26-CE714574DE80}"/>
            </a:ext>
          </a:extLst>
        </xdr:cNvPr>
        <xdr:cNvSpPr/>
      </xdr:nvSpPr>
      <xdr:spPr>
        <a:xfrm>
          <a:off x="1714500" y="584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152188</xdr:rowOff>
    </xdr:from>
    <xdr:to>
      <xdr:col>11</xdr:col>
      <xdr:colOff>136525</xdr:colOff>
      <xdr:row>30</xdr:row>
      <xdr:rowOff>2328</xdr:rowOff>
    </xdr:to>
    <xdr:cxnSp macro="">
      <xdr:nvCxnSpPr>
        <xdr:cNvPr id="90" name="直線コネクタ 89">
          <a:extLst>
            <a:ext uri="{FF2B5EF4-FFF2-40B4-BE49-F238E27FC236}">
              <a16:creationId xmlns:a16="http://schemas.microsoft.com/office/drawing/2014/main" id="{77F64C4B-8958-48DB-89A6-0E26C2179B7B}"/>
            </a:ext>
          </a:extLst>
        </xdr:cNvPr>
        <xdr:cNvCxnSpPr/>
      </xdr:nvCxnSpPr>
      <xdr:spPr>
        <a:xfrm>
          <a:off x="1765300" y="5895763"/>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4BE0889F-5C7F-407C-9C12-232886012908}"/>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39B83934-B260-4D07-89F2-4EC94DDEECBF}"/>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B8447099-A69C-4A84-A3D3-93368390DFA2}"/>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C2E2DE9B-DFD1-4251-8440-591C2E8FF601}"/>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145220</xdr:rowOff>
    </xdr:from>
    <xdr:ext cx="405111" cy="259045"/>
    <xdr:sp macro="" textlink="">
      <xdr:nvSpPr>
        <xdr:cNvPr id="95" name="n_1mainValue有形固定資産減価償却率">
          <a:extLst>
            <a:ext uri="{FF2B5EF4-FFF2-40B4-BE49-F238E27FC236}">
              <a16:creationId xmlns:a16="http://schemas.microsoft.com/office/drawing/2014/main" id="{59996845-1FB7-4B96-B009-64F14FA2719B}"/>
            </a:ext>
          </a:extLst>
        </xdr:cNvPr>
        <xdr:cNvSpPr txBox="1"/>
      </xdr:nvSpPr>
      <xdr:spPr>
        <a:xfrm>
          <a:off x="38360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105639</xdr:rowOff>
    </xdr:from>
    <xdr:ext cx="405111" cy="259045"/>
    <xdr:sp macro="" textlink="">
      <xdr:nvSpPr>
        <xdr:cNvPr id="96" name="n_2mainValue有形固定資産減価償却率">
          <a:extLst>
            <a:ext uri="{FF2B5EF4-FFF2-40B4-BE49-F238E27FC236}">
              <a16:creationId xmlns:a16="http://schemas.microsoft.com/office/drawing/2014/main" id="{307936AE-F743-4937-BEA7-B42B37D700C6}"/>
            </a:ext>
          </a:extLst>
        </xdr:cNvPr>
        <xdr:cNvSpPr txBox="1"/>
      </xdr:nvSpPr>
      <xdr:spPr>
        <a:xfrm>
          <a:off x="30867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69655</xdr:rowOff>
    </xdr:from>
    <xdr:ext cx="405111" cy="259045"/>
    <xdr:sp macro="" textlink="">
      <xdr:nvSpPr>
        <xdr:cNvPr id="97" name="n_3mainValue有形固定資産減価償却率">
          <a:extLst>
            <a:ext uri="{FF2B5EF4-FFF2-40B4-BE49-F238E27FC236}">
              <a16:creationId xmlns:a16="http://schemas.microsoft.com/office/drawing/2014/main" id="{4FA17B10-FD9C-40BA-B9CC-E701FF9823BD}"/>
            </a:ext>
          </a:extLst>
        </xdr:cNvPr>
        <xdr:cNvSpPr txBox="1"/>
      </xdr:nvSpPr>
      <xdr:spPr>
        <a:xfrm>
          <a:off x="2324744" y="5641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48065</xdr:rowOff>
    </xdr:from>
    <xdr:ext cx="405111" cy="259045"/>
    <xdr:sp macro="" textlink="">
      <xdr:nvSpPr>
        <xdr:cNvPr id="98" name="n_4mainValue有形固定資産減価償却率">
          <a:extLst>
            <a:ext uri="{FF2B5EF4-FFF2-40B4-BE49-F238E27FC236}">
              <a16:creationId xmlns:a16="http://schemas.microsoft.com/office/drawing/2014/main" id="{A98DAB3E-CC21-487D-B72F-4A0FA51A54FD}"/>
            </a:ext>
          </a:extLst>
        </xdr:cNvPr>
        <xdr:cNvSpPr txBox="1"/>
      </xdr:nvSpPr>
      <xdr:spPr>
        <a:xfrm>
          <a:off x="1562744" y="562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76F4FF1D-A836-4571-8634-452652296BF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FF982A39-AE3D-4501-867C-3692876D173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893534F5-5131-46FD-B405-3445EAEDEAB3}"/>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D691E20A-5D68-4D7D-8AD9-5C9023A4A5C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BBB9D2C0-7886-49D6-9C4F-F23E94C3A80A}"/>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9EF11BE-6F99-4B0A-B624-D2676449C56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B3EE467E-C98B-465A-9BC0-C7112329C8FB}"/>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51287990-5ED3-441C-BAB7-28A0594A0933}"/>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8AEE042B-7424-49BF-A8B9-A0D7B36C1636}"/>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ACB1D44-13E0-48B7-91C6-3895FB06CCD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5E2D4C35-A2DE-48F7-BEC7-2A42B44D36F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C1EE3CDD-AD90-47A7-9D93-7CC8BD438D47}"/>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EFF15D48-012F-4E4B-8E79-C3EBA07D393E}"/>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類似団体平均と比較すると高い水準にある。</a:t>
          </a:r>
          <a:endParaRPr lang="ja-JP" altLang="ja-JP">
            <a:effectLst/>
          </a:endParaRPr>
        </a:p>
        <a:p>
          <a:r>
            <a:rPr kumimoji="1" lang="ja-JP" altLang="ja-JP" sz="1100">
              <a:solidFill>
                <a:schemeClr val="dk1"/>
              </a:solidFill>
              <a:effectLst/>
              <a:latin typeface="+mn-lt"/>
              <a:ea typeface="+mn-ea"/>
              <a:cs typeface="+mn-cs"/>
            </a:rPr>
            <a:t>　大型の建設改良事業の財源として発行した地方債により、将来負担額が増加傾向にあり、今後も市庁舎整備事業などの財源として地方債の発行や基金の取崩しが多くなることから、一時的に高い水準が続くものと考えられる。</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DC5747D3-FE08-41C3-A62B-443E81EE0C4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F3D14682-D31C-49BE-A664-3C5139CAE55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B6F2EAA-A35F-42B3-B2C3-2D2A857EC4B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25D29D9C-0994-407E-9DA2-96A5640D3A1A}"/>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91F73B2B-20AB-4732-89DB-4CC5E74C098D}"/>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1B5FF75E-B71C-4863-BEB7-E6B961ED1AC8}"/>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438BC6D0-59C1-40EF-8826-68FBE153884A}"/>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924A4A7F-CB6C-4A61-8F82-348F27A2C1DD}"/>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6BFCDD75-C1D2-48E9-81EF-9CB120C54CB6}"/>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5271A469-1EF1-42B8-961B-EBC7E0306EA3}"/>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A10879FE-921E-4897-8370-A17407A13262}"/>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1FF53B1D-5941-40D3-9410-948CFC5E5CC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C341B658-1B7E-4E8A-BAB9-75DD57C97E7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92B0F091-C568-4478-8541-88E68E02D348}"/>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4CDEACC8-F321-4F16-A208-6EEFB49A8187}"/>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34234657-178E-481E-8E41-210E5312E19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24103804-DF18-44FE-9A86-F45B5FC15A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94025</xdr:rowOff>
    </xdr:to>
    <xdr:cxnSp macro="">
      <xdr:nvCxnSpPr>
        <xdr:cNvPr id="129" name="直線コネクタ 128">
          <a:extLst>
            <a:ext uri="{FF2B5EF4-FFF2-40B4-BE49-F238E27FC236}">
              <a16:creationId xmlns:a16="http://schemas.microsoft.com/office/drawing/2014/main" id="{916A43CB-DE31-464D-95A5-D21A6D848B27}"/>
            </a:ext>
          </a:extLst>
        </xdr:cNvPr>
        <xdr:cNvCxnSpPr/>
      </xdr:nvCxnSpPr>
      <xdr:spPr>
        <a:xfrm flipV="1">
          <a:off x="14793595" y="5261428"/>
          <a:ext cx="1269" cy="14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97852</xdr:rowOff>
    </xdr:from>
    <xdr:ext cx="469744" cy="259045"/>
    <xdr:sp macro="" textlink="">
      <xdr:nvSpPr>
        <xdr:cNvPr id="130" name="債務償還比率最小値テキスト">
          <a:extLst>
            <a:ext uri="{FF2B5EF4-FFF2-40B4-BE49-F238E27FC236}">
              <a16:creationId xmlns:a16="http://schemas.microsoft.com/office/drawing/2014/main" id="{91EDF6E9-8A01-4DD0-B2BF-29D38F7D31E7}"/>
            </a:ext>
          </a:extLst>
        </xdr:cNvPr>
        <xdr:cNvSpPr txBox="1"/>
      </xdr:nvSpPr>
      <xdr:spPr>
        <a:xfrm>
          <a:off x="14846300" y="6698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94025</xdr:rowOff>
    </xdr:from>
    <xdr:to>
      <xdr:col>76</xdr:col>
      <xdr:colOff>111125</xdr:colOff>
      <xdr:row>34</xdr:row>
      <xdr:rowOff>94025</xdr:rowOff>
    </xdr:to>
    <xdr:cxnSp macro="">
      <xdr:nvCxnSpPr>
        <xdr:cNvPr id="131" name="直線コネクタ 130">
          <a:extLst>
            <a:ext uri="{FF2B5EF4-FFF2-40B4-BE49-F238E27FC236}">
              <a16:creationId xmlns:a16="http://schemas.microsoft.com/office/drawing/2014/main" id="{203D3AA5-E3A6-41C1-83D1-EE7B61DB33C3}"/>
            </a:ext>
          </a:extLst>
        </xdr:cNvPr>
        <xdr:cNvCxnSpPr/>
      </xdr:nvCxnSpPr>
      <xdr:spPr>
        <a:xfrm>
          <a:off x="14706600" y="669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D2B4B948-9D31-43A6-BA78-5C5E51E768AF}"/>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4D6F5E33-4E7E-4919-AA90-015CCB61D707}"/>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136896</xdr:rowOff>
    </xdr:from>
    <xdr:ext cx="469744" cy="259045"/>
    <xdr:sp macro="" textlink="">
      <xdr:nvSpPr>
        <xdr:cNvPr id="134" name="債務償還比率平均値テキスト">
          <a:extLst>
            <a:ext uri="{FF2B5EF4-FFF2-40B4-BE49-F238E27FC236}">
              <a16:creationId xmlns:a16="http://schemas.microsoft.com/office/drawing/2014/main" id="{C5F16CBA-5EC3-452A-89B1-7C590CB20130}"/>
            </a:ext>
          </a:extLst>
        </xdr:cNvPr>
        <xdr:cNvSpPr txBox="1"/>
      </xdr:nvSpPr>
      <xdr:spPr>
        <a:xfrm>
          <a:off x="14846300" y="58804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114019</xdr:rowOff>
    </xdr:from>
    <xdr:to>
      <xdr:col>76</xdr:col>
      <xdr:colOff>73025</xdr:colOff>
      <xdr:row>31</xdr:row>
      <xdr:rowOff>44169</xdr:rowOff>
    </xdr:to>
    <xdr:sp macro="" textlink="">
      <xdr:nvSpPr>
        <xdr:cNvPr id="135" name="フローチャート: 判断 134">
          <a:extLst>
            <a:ext uri="{FF2B5EF4-FFF2-40B4-BE49-F238E27FC236}">
              <a16:creationId xmlns:a16="http://schemas.microsoft.com/office/drawing/2014/main" id="{816B0948-086E-4D72-B1A0-B6AB47C98145}"/>
            </a:ext>
          </a:extLst>
        </xdr:cNvPr>
        <xdr:cNvSpPr/>
      </xdr:nvSpPr>
      <xdr:spPr>
        <a:xfrm>
          <a:off x="14744700" y="60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112821</xdr:rowOff>
    </xdr:from>
    <xdr:to>
      <xdr:col>72</xdr:col>
      <xdr:colOff>123825</xdr:colOff>
      <xdr:row>32</xdr:row>
      <xdr:rowOff>42971</xdr:rowOff>
    </xdr:to>
    <xdr:sp macro="" textlink="">
      <xdr:nvSpPr>
        <xdr:cNvPr id="136" name="フローチャート: 判断 135">
          <a:extLst>
            <a:ext uri="{FF2B5EF4-FFF2-40B4-BE49-F238E27FC236}">
              <a16:creationId xmlns:a16="http://schemas.microsoft.com/office/drawing/2014/main" id="{9F5ABD85-B36F-41CF-AC61-5BD2957B9D0C}"/>
            </a:ext>
          </a:extLst>
        </xdr:cNvPr>
        <xdr:cNvSpPr/>
      </xdr:nvSpPr>
      <xdr:spPr>
        <a:xfrm>
          <a:off x="14033500" y="619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114980</xdr:rowOff>
    </xdr:from>
    <xdr:to>
      <xdr:col>68</xdr:col>
      <xdr:colOff>123825</xdr:colOff>
      <xdr:row>32</xdr:row>
      <xdr:rowOff>45130</xdr:rowOff>
    </xdr:to>
    <xdr:sp macro="" textlink="">
      <xdr:nvSpPr>
        <xdr:cNvPr id="137" name="フローチャート: 判断 136">
          <a:extLst>
            <a:ext uri="{FF2B5EF4-FFF2-40B4-BE49-F238E27FC236}">
              <a16:creationId xmlns:a16="http://schemas.microsoft.com/office/drawing/2014/main" id="{B46B16C5-A032-45C4-B16C-BDA1A39C0EB0}"/>
            </a:ext>
          </a:extLst>
        </xdr:cNvPr>
        <xdr:cNvSpPr/>
      </xdr:nvSpPr>
      <xdr:spPr>
        <a:xfrm>
          <a:off x="13271500" y="620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114826</xdr:rowOff>
    </xdr:from>
    <xdr:to>
      <xdr:col>64</xdr:col>
      <xdr:colOff>123825</xdr:colOff>
      <xdr:row>32</xdr:row>
      <xdr:rowOff>44976</xdr:rowOff>
    </xdr:to>
    <xdr:sp macro="" textlink="">
      <xdr:nvSpPr>
        <xdr:cNvPr id="138" name="フローチャート: 判断 137">
          <a:extLst>
            <a:ext uri="{FF2B5EF4-FFF2-40B4-BE49-F238E27FC236}">
              <a16:creationId xmlns:a16="http://schemas.microsoft.com/office/drawing/2014/main" id="{A47BE40F-2E77-47B5-84CB-4A7DC3CA6E36}"/>
            </a:ext>
          </a:extLst>
        </xdr:cNvPr>
        <xdr:cNvSpPr/>
      </xdr:nvSpPr>
      <xdr:spPr>
        <a:xfrm>
          <a:off x="12509500" y="620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109891</xdr:rowOff>
    </xdr:from>
    <xdr:to>
      <xdr:col>60</xdr:col>
      <xdr:colOff>123825</xdr:colOff>
      <xdr:row>32</xdr:row>
      <xdr:rowOff>40041</xdr:rowOff>
    </xdr:to>
    <xdr:sp macro="" textlink="">
      <xdr:nvSpPr>
        <xdr:cNvPr id="139" name="フローチャート: 判断 138">
          <a:extLst>
            <a:ext uri="{FF2B5EF4-FFF2-40B4-BE49-F238E27FC236}">
              <a16:creationId xmlns:a16="http://schemas.microsoft.com/office/drawing/2014/main" id="{CC78E6BA-4C39-4068-BFE6-F6C1ED40DB5E}"/>
            </a:ext>
          </a:extLst>
        </xdr:cNvPr>
        <xdr:cNvSpPr/>
      </xdr:nvSpPr>
      <xdr:spPr>
        <a:xfrm>
          <a:off x="11747500" y="619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6850DA5B-FA5A-4732-86EA-24218F84FBA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7086D6FC-5CF9-4AD3-BDC5-AF6C098A9D8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70B15386-43F8-419C-8D60-11962041D051}"/>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124B25F9-DBF2-4B62-91D1-E30997428973}"/>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954C03E9-9F20-47A2-BCB9-192A15C923B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33</xdr:row>
      <xdr:rowOff>20674</xdr:rowOff>
    </xdr:from>
    <xdr:to>
      <xdr:col>76</xdr:col>
      <xdr:colOff>73025</xdr:colOff>
      <xdr:row>33</xdr:row>
      <xdr:rowOff>122274</xdr:rowOff>
    </xdr:to>
    <xdr:sp macro="" textlink="">
      <xdr:nvSpPr>
        <xdr:cNvPr id="145" name="楕円 144">
          <a:extLst>
            <a:ext uri="{FF2B5EF4-FFF2-40B4-BE49-F238E27FC236}">
              <a16:creationId xmlns:a16="http://schemas.microsoft.com/office/drawing/2014/main" id="{4F49ACB7-1CE2-4EB0-830B-33C590AA9859}"/>
            </a:ext>
          </a:extLst>
        </xdr:cNvPr>
        <xdr:cNvSpPr/>
      </xdr:nvSpPr>
      <xdr:spPr>
        <a:xfrm>
          <a:off x="14744700" y="645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170551</xdr:rowOff>
    </xdr:from>
    <xdr:ext cx="469744" cy="259045"/>
    <xdr:sp macro="" textlink="">
      <xdr:nvSpPr>
        <xdr:cNvPr id="146" name="債務償還比率該当値テキスト">
          <a:extLst>
            <a:ext uri="{FF2B5EF4-FFF2-40B4-BE49-F238E27FC236}">
              <a16:creationId xmlns:a16="http://schemas.microsoft.com/office/drawing/2014/main" id="{D402C578-D611-4CE6-A235-FE14156FF806}"/>
            </a:ext>
          </a:extLst>
        </xdr:cNvPr>
        <xdr:cNvSpPr txBox="1"/>
      </xdr:nvSpPr>
      <xdr:spPr>
        <a:xfrm>
          <a:off x="14846300" y="642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76345</xdr:rowOff>
    </xdr:from>
    <xdr:to>
      <xdr:col>72</xdr:col>
      <xdr:colOff>123825</xdr:colOff>
      <xdr:row>34</xdr:row>
      <xdr:rowOff>6495</xdr:rowOff>
    </xdr:to>
    <xdr:sp macro="" textlink="">
      <xdr:nvSpPr>
        <xdr:cNvPr id="147" name="楕円 146">
          <a:extLst>
            <a:ext uri="{FF2B5EF4-FFF2-40B4-BE49-F238E27FC236}">
              <a16:creationId xmlns:a16="http://schemas.microsoft.com/office/drawing/2014/main" id="{D15BF02B-7654-4BE3-897A-137AA3BE1093}"/>
            </a:ext>
          </a:extLst>
        </xdr:cNvPr>
        <xdr:cNvSpPr/>
      </xdr:nvSpPr>
      <xdr:spPr>
        <a:xfrm>
          <a:off x="14033500" y="65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71474</xdr:rowOff>
    </xdr:from>
    <xdr:to>
      <xdr:col>76</xdr:col>
      <xdr:colOff>22225</xdr:colOff>
      <xdr:row>33</xdr:row>
      <xdr:rowOff>127145</xdr:rowOff>
    </xdr:to>
    <xdr:cxnSp macro="">
      <xdr:nvCxnSpPr>
        <xdr:cNvPr id="148" name="直線コネクタ 147">
          <a:extLst>
            <a:ext uri="{FF2B5EF4-FFF2-40B4-BE49-F238E27FC236}">
              <a16:creationId xmlns:a16="http://schemas.microsoft.com/office/drawing/2014/main" id="{11CB6A8D-573C-44EB-96C3-69F1BA58C8A5}"/>
            </a:ext>
          </a:extLst>
        </xdr:cNvPr>
        <xdr:cNvCxnSpPr/>
      </xdr:nvCxnSpPr>
      <xdr:spPr>
        <a:xfrm flipV="1">
          <a:off x="14084300" y="6500849"/>
          <a:ext cx="711200" cy="55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108268</xdr:rowOff>
    </xdr:from>
    <xdr:to>
      <xdr:col>68</xdr:col>
      <xdr:colOff>123825</xdr:colOff>
      <xdr:row>34</xdr:row>
      <xdr:rowOff>38418</xdr:rowOff>
    </xdr:to>
    <xdr:sp macro="" textlink="">
      <xdr:nvSpPr>
        <xdr:cNvPr id="149" name="楕円 148">
          <a:extLst>
            <a:ext uri="{FF2B5EF4-FFF2-40B4-BE49-F238E27FC236}">
              <a16:creationId xmlns:a16="http://schemas.microsoft.com/office/drawing/2014/main" id="{39565EC5-7BCA-44CB-B50C-BD405B0072BB}"/>
            </a:ext>
          </a:extLst>
        </xdr:cNvPr>
        <xdr:cNvSpPr/>
      </xdr:nvSpPr>
      <xdr:spPr>
        <a:xfrm>
          <a:off x="13271500" y="653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127145</xdr:rowOff>
    </xdr:from>
    <xdr:to>
      <xdr:col>72</xdr:col>
      <xdr:colOff>73025</xdr:colOff>
      <xdr:row>33</xdr:row>
      <xdr:rowOff>159068</xdr:rowOff>
    </xdr:to>
    <xdr:cxnSp macro="">
      <xdr:nvCxnSpPr>
        <xdr:cNvPr id="150" name="直線コネクタ 149">
          <a:extLst>
            <a:ext uri="{FF2B5EF4-FFF2-40B4-BE49-F238E27FC236}">
              <a16:creationId xmlns:a16="http://schemas.microsoft.com/office/drawing/2014/main" id="{ABE85675-AD82-4B23-A1F8-A8B2B6F8D28D}"/>
            </a:ext>
          </a:extLst>
        </xdr:cNvPr>
        <xdr:cNvCxnSpPr/>
      </xdr:nvCxnSpPr>
      <xdr:spPr>
        <a:xfrm flipV="1">
          <a:off x="13322300" y="6556520"/>
          <a:ext cx="762000" cy="3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101791</xdr:rowOff>
    </xdr:from>
    <xdr:to>
      <xdr:col>64</xdr:col>
      <xdr:colOff>123825</xdr:colOff>
      <xdr:row>34</xdr:row>
      <xdr:rowOff>31941</xdr:rowOff>
    </xdr:to>
    <xdr:sp macro="" textlink="">
      <xdr:nvSpPr>
        <xdr:cNvPr id="151" name="楕円 150">
          <a:extLst>
            <a:ext uri="{FF2B5EF4-FFF2-40B4-BE49-F238E27FC236}">
              <a16:creationId xmlns:a16="http://schemas.microsoft.com/office/drawing/2014/main" id="{227BB4A0-40C1-4E39-BDF6-CB0F2EF9E025}"/>
            </a:ext>
          </a:extLst>
        </xdr:cNvPr>
        <xdr:cNvSpPr/>
      </xdr:nvSpPr>
      <xdr:spPr>
        <a:xfrm>
          <a:off x="12509500" y="653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152591</xdr:rowOff>
    </xdr:from>
    <xdr:to>
      <xdr:col>68</xdr:col>
      <xdr:colOff>73025</xdr:colOff>
      <xdr:row>33</xdr:row>
      <xdr:rowOff>159068</xdr:rowOff>
    </xdr:to>
    <xdr:cxnSp macro="">
      <xdr:nvCxnSpPr>
        <xdr:cNvPr id="152" name="直線コネクタ 151">
          <a:extLst>
            <a:ext uri="{FF2B5EF4-FFF2-40B4-BE49-F238E27FC236}">
              <a16:creationId xmlns:a16="http://schemas.microsoft.com/office/drawing/2014/main" id="{C0B9ECDD-7FA0-46CF-95E4-6F13B4720A8B}"/>
            </a:ext>
          </a:extLst>
        </xdr:cNvPr>
        <xdr:cNvCxnSpPr/>
      </xdr:nvCxnSpPr>
      <xdr:spPr>
        <a:xfrm>
          <a:off x="12560300" y="6581966"/>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136489</xdr:rowOff>
    </xdr:from>
    <xdr:to>
      <xdr:col>60</xdr:col>
      <xdr:colOff>123825</xdr:colOff>
      <xdr:row>34</xdr:row>
      <xdr:rowOff>66639</xdr:rowOff>
    </xdr:to>
    <xdr:sp macro="" textlink="">
      <xdr:nvSpPr>
        <xdr:cNvPr id="153" name="楕円 152">
          <a:extLst>
            <a:ext uri="{FF2B5EF4-FFF2-40B4-BE49-F238E27FC236}">
              <a16:creationId xmlns:a16="http://schemas.microsoft.com/office/drawing/2014/main" id="{0791E018-E694-4870-BF9C-BF7B44B3E62F}"/>
            </a:ext>
          </a:extLst>
        </xdr:cNvPr>
        <xdr:cNvSpPr/>
      </xdr:nvSpPr>
      <xdr:spPr>
        <a:xfrm>
          <a:off x="11747500" y="656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152591</xdr:rowOff>
    </xdr:from>
    <xdr:to>
      <xdr:col>64</xdr:col>
      <xdr:colOff>73025</xdr:colOff>
      <xdr:row>34</xdr:row>
      <xdr:rowOff>15839</xdr:rowOff>
    </xdr:to>
    <xdr:cxnSp macro="">
      <xdr:nvCxnSpPr>
        <xdr:cNvPr id="154" name="直線コネクタ 153">
          <a:extLst>
            <a:ext uri="{FF2B5EF4-FFF2-40B4-BE49-F238E27FC236}">
              <a16:creationId xmlns:a16="http://schemas.microsoft.com/office/drawing/2014/main" id="{E802E9A6-00C6-46A6-8620-799297E4ACFA}"/>
            </a:ext>
          </a:extLst>
        </xdr:cNvPr>
        <xdr:cNvCxnSpPr/>
      </xdr:nvCxnSpPr>
      <xdr:spPr>
        <a:xfrm flipV="1">
          <a:off x="11798300" y="6581966"/>
          <a:ext cx="762000" cy="34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59498</xdr:rowOff>
    </xdr:from>
    <xdr:ext cx="469744" cy="259045"/>
    <xdr:sp macro="" textlink="">
      <xdr:nvSpPr>
        <xdr:cNvPr id="155" name="n_1aveValue債務償還比率">
          <a:extLst>
            <a:ext uri="{FF2B5EF4-FFF2-40B4-BE49-F238E27FC236}">
              <a16:creationId xmlns:a16="http://schemas.microsoft.com/office/drawing/2014/main" id="{81F75E05-A3B5-43A0-B0AA-B1322DDC8154}"/>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61657</xdr:rowOff>
    </xdr:from>
    <xdr:ext cx="469744" cy="259045"/>
    <xdr:sp macro="" textlink="">
      <xdr:nvSpPr>
        <xdr:cNvPr id="156" name="n_2aveValue債務償還比率">
          <a:extLst>
            <a:ext uri="{FF2B5EF4-FFF2-40B4-BE49-F238E27FC236}">
              <a16:creationId xmlns:a16="http://schemas.microsoft.com/office/drawing/2014/main" id="{8DA333E4-29E0-4F88-81C4-E821384FFEA6}"/>
            </a:ext>
          </a:extLst>
        </xdr:cNvPr>
        <xdr:cNvSpPr txBox="1"/>
      </xdr:nvSpPr>
      <xdr:spPr>
        <a:xfrm>
          <a:off x="13087427" y="597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61503</xdr:rowOff>
    </xdr:from>
    <xdr:ext cx="469744" cy="259045"/>
    <xdr:sp macro="" textlink="">
      <xdr:nvSpPr>
        <xdr:cNvPr id="157" name="n_3aveValue債務償還比率">
          <a:extLst>
            <a:ext uri="{FF2B5EF4-FFF2-40B4-BE49-F238E27FC236}">
              <a16:creationId xmlns:a16="http://schemas.microsoft.com/office/drawing/2014/main" id="{575AD6A6-A278-4392-8399-435F9F156EC0}"/>
            </a:ext>
          </a:extLst>
        </xdr:cNvPr>
        <xdr:cNvSpPr txBox="1"/>
      </xdr:nvSpPr>
      <xdr:spPr>
        <a:xfrm>
          <a:off x="12325427" y="597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56568</xdr:rowOff>
    </xdr:from>
    <xdr:ext cx="469744" cy="259045"/>
    <xdr:sp macro="" textlink="">
      <xdr:nvSpPr>
        <xdr:cNvPr id="158" name="n_4aveValue債務償還比率">
          <a:extLst>
            <a:ext uri="{FF2B5EF4-FFF2-40B4-BE49-F238E27FC236}">
              <a16:creationId xmlns:a16="http://schemas.microsoft.com/office/drawing/2014/main" id="{C34C72DC-772D-46E5-8753-AD4051376CC2}"/>
            </a:ext>
          </a:extLst>
        </xdr:cNvPr>
        <xdr:cNvSpPr txBox="1"/>
      </xdr:nvSpPr>
      <xdr:spPr>
        <a:xfrm>
          <a:off x="11563427" y="597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169072</xdr:rowOff>
    </xdr:from>
    <xdr:ext cx="469744" cy="259045"/>
    <xdr:sp macro="" textlink="">
      <xdr:nvSpPr>
        <xdr:cNvPr id="159" name="n_1mainValue債務償還比率">
          <a:extLst>
            <a:ext uri="{FF2B5EF4-FFF2-40B4-BE49-F238E27FC236}">
              <a16:creationId xmlns:a16="http://schemas.microsoft.com/office/drawing/2014/main" id="{D39582D7-C838-43E3-BB23-66ED11B8AB0E}"/>
            </a:ext>
          </a:extLst>
        </xdr:cNvPr>
        <xdr:cNvSpPr txBox="1"/>
      </xdr:nvSpPr>
      <xdr:spPr>
        <a:xfrm>
          <a:off x="13836727" y="659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29545</xdr:rowOff>
    </xdr:from>
    <xdr:ext cx="469744" cy="259045"/>
    <xdr:sp macro="" textlink="">
      <xdr:nvSpPr>
        <xdr:cNvPr id="160" name="n_2mainValue債務償還比率">
          <a:extLst>
            <a:ext uri="{FF2B5EF4-FFF2-40B4-BE49-F238E27FC236}">
              <a16:creationId xmlns:a16="http://schemas.microsoft.com/office/drawing/2014/main" id="{08942C5B-E6EE-4344-A2D7-35513D07C8DA}"/>
            </a:ext>
          </a:extLst>
        </xdr:cNvPr>
        <xdr:cNvSpPr txBox="1"/>
      </xdr:nvSpPr>
      <xdr:spPr>
        <a:xfrm>
          <a:off x="13087427" y="663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23068</xdr:rowOff>
    </xdr:from>
    <xdr:ext cx="469744" cy="259045"/>
    <xdr:sp macro="" textlink="">
      <xdr:nvSpPr>
        <xdr:cNvPr id="161" name="n_3mainValue債務償還比率">
          <a:extLst>
            <a:ext uri="{FF2B5EF4-FFF2-40B4-BE49-F238E27FC236}">
              <a16:creationId xmlns:a16="http://schemas.microsoft.com/office/drawing/2014/main" id="{BE674C8D-73E4-4326-9E46-7EF27435F2E7}"/>
            </a:ext>
          </a:extLst>
        </xdr:cNvPr>
        <xdr:cNvSpPr txBox="1"/>
      </xdr:nvSpPr>
      <xdr:spPr>
        <a:xfrm>
          <a:off x="12325427" y="662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57766</xdr:rowOff>
    </xdr:from>
    <xdr:ext cx="469744" cy="259045"/>
    <xdr:sp macro="" textlink="">
      <xdr:nvSpPr>
        <xdr:cNvPr id="162" name="n_4mainValue債務償還比率">
          <a:extLst>
            <a:ext uri="{FF2B5EF4-FFF2-40B4-BE49-F238E27FC236}">
              <a16:creationId xmlns:a16="http://schemas.microsoft.com/office/drawing/2014/main" id="{EC1DD2DC-E9E8-4F51-86C4-2A73EF43A750}"/>
            </a:ext>
          </a:extLst>
        </xdr:cNvPr>
        <xdr:cNvSpPr txBox="1"/>
      </xdr:nvSpPr>
      <xdr:spPr>
        <a:xfrm>
          <a:off x="11563427" y="665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D162B0B2-AF11-47BB-BA73-5352B91BAF6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FAE8E7F3-53EF-4375-A923-D1C6AD38811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C5C0B5B-3AB5-4636-A071-68B59B064F6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A55C12C7-AF09-42BD-9306-69B691BF399E}"/>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A5092323-F95F-42E6-A469-07BB56FC81B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16D2A91A-CEDC-4229-A65C-73C79D250FD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E7D4D5A-A590-4052-8DD8-72C078B83A5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5C3628-63D6-49DB-A587-E32E14E53582}"/>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2F1D3B-E157-4CE8-AB9E-8E3C08DB5E1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B0186B5-C563-4DF1-BA83-A84EB664EA2D}"/>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3C895BC-3C77-4B99-AEB6-679EBF4F55B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F5675A8-7B50-4895-914B-6581C8FC698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E91FEC-A075-48D2-B88D-44ABC2212C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2C4CA333-B7E3-4E46-A6FA-B0509FB1724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7326C4-FE04-4B58-B278-7FFAB82C31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BA9F89E-A2B3-40C6-B153-2460B18DCF9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1A03ABB-3456-4213-A624-5C602186138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2AC105C-C007-42B4-8D39-AEDAE3184E9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EA0CEC-4A85-4565-BAA2-06E80263F0F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3432E73-4EF2-410A-9F6B-262DC95902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2EE81E-C871-45FA-8620-F3D528D14FA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5A06A2FD-E8F8-4653-B2DA-C028FA5EB22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DBC0C0D-5AC2-4768-85F2-3E3CAD5531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5200486-357F-43D1-9008-02403200FD2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56B870-D117-4EC8-ABA0-893E147A9F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2C8337F-6E02-4CC7-A4CF-AC9E819E3A2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40DE323-923F-4D05-9DA0-58DE966C6CA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C0CC1904-F62E-42E5-8565-20561350C67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318DC92-AC88-4C6F-8156-1525763B571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50111BE-9792-4314-8E14-C030CF253A2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35FABAA-CACB-4EC7-B600-D0AD0B2BFBC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7FA81C8-67E0-477B-9FFB-5470D03BC18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2E1FFC6-D2B3-429D-A6F8-D318A82BF25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E18E48D-583A-4C8F-8D63-96E67FC08C6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B0B8169-7AC0-4B41-BD4E-0550B5DF9F3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E40BFDD-2009-40BF-824B-73EA59B32DC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F9EE131-E132-4EF2-8184-5E3D68F7D79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63144011-8C96-4065-899B-DB81005B547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9344F1A-9A32-49EF-B16B-BAE6B4E0FC6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B50612E-71D4-4A4C-A9E1-B80FA984DECA}"/>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8B05C0B-D1E4-468F-9D9F-0EC0A3F8EB2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2E791EB-B0B2-4278-A645-0594E61D795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998268C-D9C7-4FA4-BEE2-CE755B3DAD8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CA8FE99-8786-4035-BE52-D8E675C2950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CD83EC6-2E19-4829-AD41-480440B9AA3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FF1B303-AD5F-48F8-A927-D1F4140F6046}"/>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F496CA-6415-4256-B8E1-84C29AB1E1A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8CB1461A-62F2-4233-8057-269A790D66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1E2AA94-3CB7-4A2E-98AB-6176C890745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5717BCC5-2F3D-4BD0-ACC7-4F858DD7E9C7}"/>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14EAE40-FC0F-4D3F-9383-E028B40DD49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1C80735-8F2B-4D01-8647-D57E8554A3A1}"/>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C0AEB768-FDDA-4718-B1BF-DD43568B97C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2570EBDB-9B33-4B56-BB3E-4E72F1EBBCF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93FBE9C-AF69-4BE3-B4E9-47C358017792}"/>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DB887081-8522-4B82-848F-11787DC4C152}"/>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81D26395-4417-44AE-8A77-AC7AF4A1AC4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89641C6-672B-4626-9A1B-FDC7AB80692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EED95BB7-A5AF-4650-A253-14981A1355B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256A6451-8AF2-449B-9F28-FAF258028293}"/>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453F2A8-0AC4-42FC-AB1A-0344A6BFC9CA}"/>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B6183CFB-70CC-4B6F-A459-588A2AF28EE0}"/>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3C6AFA11-96D2-453D-8913-F5D2993E435E}"/>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84B0C73F-81BD-4CD0-8D69-69669A680A8C}"/>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4EBAB33B-D061-4A75-91C7-2341871462F5}"/>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DAD217B4-69C6-48BE-8E2C-1ABA966C34CE}"/>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162577</xdr:rowOff>
    </xdr:from>
    <xdr:ext cx="405111" cy="259045"/>
    <xdr:sp macro="" textlink="">
      <xdr:nvSpPr>
        <xdr:cNvPr id="62" name="【道路】&#10;有形固定資産減価償却率平均値テキスト">
          <a:extLst>
            <a:ext uri="{FF2B5EF4-FFF2-40B4-BE49-F238E27FC236}">
              <a16:creationId xmlns:a16="http://schemas.microsoft.com/office/drawing/2014/main" id="{DB5A3366-21C0-4478-8215-425DCF3E5680}"/>
            </a:ext>
          </a:extLst>
        </xdr:cNvPr>
        <xdr:cNvSpPr txBox="1"/>
      </xdr:nvSpPr>
      <xdr:spPr>
        <a:xfrm>
          <a:off x="4673600" y="633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03F47CF8-9C4D-44E8-9B79-74D3A28CA5F6}"/>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BDD91240-4399-44C6-BB2F-C63E9B0365D6}"/>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1D75B049-3035-4E0C-9141-EE629731ECDA}"/>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92607FF9-DCC7-4EAD-A71B-423F6F6FD572}"/>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6D48A945-18A6-4F70-A748-B986A8422221}"/>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492B8106-BB8E-4B18-8A38-1BA439411A3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07AF4D2-C8AF-4730-8E6D-6D780D1412B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8B23D5E-1F89-4FAF-AF96-B2B750D9931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FAC73A9C-075E-44F2-AF14-E10DA988F4B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C18F8A7E-C3E6-4F24-A30B-280BF416A4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48260</xdr:rowOff>
    </xdr:from>
    <xdr:to>
      <xdr:col>24</xdr:col>
      <xdr:colOff>114300</xdr:colOff>
      <xdr:row>38</xdr:row>
      <xdr:rowOff>149860</xdr:rowOff>
    </xdr:to>
    <xdr:sp macro="" textlink="">
      <xdr:nvSpPr>
        <xdr:cNvPr id="73" name="楕円 72">
          <a:extLst>
            <a:ext uri="{FF2B5EF4-FFF2-40B4-BE49-F238E27FC236}">
              <a16:creationId xmlns:a16="http://schemas.microsoft.com/office/drawing/2014/main" id="{94B9F277-DE43-4535-815B-CE871688A76E}"/>
            </a:ext>
          </a:extLst>
        </xdr:cNvPr>
        <xdr:cNvSpPr/>
      </xdr:nvSpPr>
      <xdr:spPr>
        <a:xfrm>
          <a:off x="4584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26687</xdr:rowOff>
    </xdr:from>
    <xdr:ext cx="405111" cy="259045"/>
    <xdr:sp macro="" textlink="">
      <xdr:nvSpPr>
        <xdr:cNvPr id="74" name="【道路】&#10;有形固定資産減価償却率該当値テキスト">
          <a:extLst>
            <a:ext uri="{FF2B5EF4-FFF2-40B4-BE49-F238E27FC236}">
              <a16:creationId xmlns:a16="http://schemas.microsoft.com/office/drawing/2014/main" id="{E4D96F4B-E150-48DB-AA41-71404C97AF14}"/>
            </a:ext>
          </a:extLst>
        </xdr:cNvPr>
        <xdr:cNvSpPr txBox="1"/>
      </xdr:nvSpPr>
      <xdr:spPr>
        <a:xfrm>
          <a:off x="4673600" y="654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635</xdr:rowOff>
    </xdr:from>
    <xdr:to>
      <xdr:col>20</xdr:col>
      <xdr:colOff>38100</xdr:colOff>
      <xdr:row>38</xdr:row>
      <xdr:rowOff>102235</xdr:rowOff>
    </xdr:to>
    <xdr:sp macro="" textlink="">
      <xdr:nvSpPr>
        <xdr:cNvPr id="75" name="楕円 74">
          <a:extLst>
            <a:ext uri="{FF2B5EF4-FFF2-40B4-BE49-F238E27FC236}">
              <a16:creationId xmlns:a16="http://schemas.microsoft.com/office/drawing/2014/main" id="{D7C24146-5A0A-46B4-951E-9E8A5434BD05}"/>
            </a:ext>
          </a:extLst>
        </xdr:cNvPr>
        <xdr:cNvSpPr/>
      </xdr:nvSpPr>
      <xdr:spPr>
        <a:xfrm>
          <a:off x="37465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51435</xdr:rowOff>
    </xdr:from>
    <xdr:to>
      <xdr:col>24</xdr:col>
      <xdr:colOff>63500</xdr:colOff>
      <xdr:row>38</xdr:row>
      <xdr:rowOff>99060</xdr:rowOff>
    </xdr:to>
    <xdr:cxnSp macro="">
      <xdr:nvCxnSpPr>
        <xdr:cNvPr id="76" name="直線コネクタ 75">
          <a:extLst>
            <a:ext uri="{FF2B5EF4-FFF2-40B4-BE49-F238E27FC236}">
              <a16:creationId xmlns:a16="http://schemas.microsoft.com/office/drawing/2014/main" id="{B668A210-E991-440A-AE7F-E11F0D4A9B66}"/>
            </a:ext>
          </a:extLst>
        </xdr:cNvPr>
        <xdr:cNvCxnSpPr/>
      </xdr:nvCxnSpPr>
      <xdr:spPr>
        <a:xfrm>
          <a:off x="3797300" y="65665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151130</xdr:rowOff>
    </xdr:from>
    <xdr:to>
      <xdr:col>15</xdr:col>
      <xdr:colOff>101600</xdr:colOff>
      <xdr:row>38</xdr:row>
      <xdr:rowOff>81280</xdr:rowOff>
    </xdr:to>
    <xdr:sp macro="" textlink="">
      <xdr:nvSpPr>
        <xdr:cNvPr id="77" name="楕円 76">
          <a:extLst>
            <a:ext uri="{FF2B5EF4-FFF2-40B4-BE49-F238E27FC236}">
              <a16:creationId xmlns:a16="http://schemas.microsoft.com/office/drawing/2014/main" id="{0396453F-BF9A-4CD3-A451-11C9E6C459B6}"/>
            </a:ext>
          </a:extLst>
        </xdr:cNvPr>
        <xdr:cNvSpPr/>
      </xdr:nvSpPr>
      <xdr:spPr>
        <a:xfrm>
          <a:off x="2857500" y="649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30480</xdr:rowOff>
    </xdr:from>
    <xdr:to>
      <xdr:col>19</xdr:col>
      <xdr:colOff>177800</xdr:colOff>
      <xdr:row>38</xdr:row>
      <xdr:rowOff>51435</xdr:rowOff>
    </xdr:to>
    <xdr:cxnSp macro="">
      <xdr:nvCxnSpPr>
        <xdr:cNvPr id="78" name="直線コネクタ 77">
          <a:extLst>
            <a:ext uri="{FF2B5EF4-FFF2-40B4-BE49-F238E27FC236}">
              <a16:creationId xmlns:a16="http://schemas.microsoft.com/office/drawing/2014/main" id="{9FF757FC-07D3-425C-9CC5-801CADBB9A38}"/>
            </a:ext>
          </a:extLst>
        </xdr:cNvPr>
        <xdr:cNvCxnSpPr/>
      </xdr:nvCxnSpPr>
      <xdr:spPr>
        <a:xfrm>
          <a:off x="2908300" y="65455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135890</xdr:rowOff>
    </xdr:from>
    <xdr:to>
      <xdr:col>10</xdr:col>
      <xdr:colOff>165100</xdr:colOff>
      <xdr:row>38</xdr:row>
      <xdr:rowOff>66040</xdr:rowOff>
    </xdr:to>
    <xdr:sp macro="" textlink="">
      <xdr:nvSpPr>
        <xdr:cNvPr id="79" name="楕円 78">
          <a:extLst>
            <a:ext uri="{FF2B5EF4-FFF2-40B4-BE49-F238E27FC236}">
              <a16:creationId xmlns:a16="http://schemas.microsoft.com/office/drawing/2014/main" id="{79483E33-661C-4649-A847-F6879B738567}"/>
            </a:ext>
          </a:extLst>
        </xdr:cNvPr>
        <xdr:cNvSpPr/>
      </xdr:nvSpPr>
      <xdr:spPr>
        <a:xfrm>
          <a:off x="1968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15240</xdr:rowOff>
    </xdr:from>
    <xdr:to>
      <xdr:col>15</xdr:col>
      <xdr:colOff>50800</xdr:colOff>
      <xdr:row>38</xdr:row>
      <xdr:rowOff>30480</xdr:rowOff>
    </xdr:to>
    <xdr:cxnSp macro="">
      <xdr:nvCxnSpPr>
        <xdr:cNvPr id="80" name="直線コネクタ 79">
          <a:extLst>
            <a:ext uri="{FF2B5EF4-FFF2-40B4-BE49-F238E27FC236}">
              <a16:creationId xmlns:a16="http://schemas.microsoft.com/office/drawing/2014/main" id="{B582B023-767F-482B-95D7-76C0761A7640}"/>
            </a:ext>
          </a:extLst>
        </xdr:cNvPr>
        <xdr:cNvCxnSpPr/>
      </xdr:nvCxnSpPr>
      <xdr:spPr>
        <a:xfrm>
          <a:off x="2019300" y="6530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99695</xdr:rowOff>
    </xdr:from>
    <xdr:to>
      <xdr:col>6</xdr:col>
      <xdr:colOff>38100</xdr:colOff>
      <xdr:row>38</xdr:row>
      <xdr:rowOff>29845</xdr:rowOff>
    </xdr:to>
    <xdr:sp macro="" textlink="">
      <xdr:nvSpPr>
        <xdr:cNvPr id="81" name="楕円 80">
          <a:extLst>
            <a:ext uri="{FF2B5EF4-FFF2-40B4-BE49-F238E27FC236}">
              <a16:creationId xmlns:a16="http://schemas.microsoft.com/office/drawing/2014/main" id="{1140DA20-7386-4EBA-98FE-D64933505527}"/>
            </a:ext>
          </a:extLst>
        </xdr:cNvPr>
        <xdr:cNvSpPr/>
      </xdr:nvSpPr>
      <xdr:spPr>
        <a:xfrm>
          <a:off x="10795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150495</xdr:rowOff>
    </xdr:from>
    <xdr:to>
      <xdr:col>10</xdr:col>
      <xdr:colOff>114300</xdr:colOff>
      <xdr:row>38</xdr:row>
      <xdr:rowOff>15240</xdr:rowOff>
    </xdr:to>
    <xdr:cxnSp macro="">
      <xdr:nvCxnSpPr>
        <xdr:cNvPr id="82" name="直線コネクタ 81">
          <a:extLst>
            <a:ext uri="{FF2B5EF4-FFF2-40B4-BE49-F238E27FC236}">
              <a16:creationId xmlns:a16="http://schemas.microsoft.com/office/drawing/2014/main" id="{EFBC2C5C-3E96-4824-8C6E-BA0C78E71302}"/>
            </a:ext>
          </a:extLst>
        </xdr:cNvPr>
        <xdr:cNvCxnSpPr/>
      </xdr:nvCxnSpPr>
      <xdr:spPr>
        <a:xfrm>
          <a:off x="1130300" y="6494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97807</xdr:rowOff>
    </xdr:from>
    <xdr:ext cx="405111" cy="259045"/>
    <xdr:sp macro="" textlink="">
      <xdr:nvSpPr>
        <xdr:cNvPr id="83" name="n_1aveValue【道路】&#10;有形固定資産減価償却率">
          <a:extLst>
            <a:ext uri="{FF2B5EF4-FFF2-40B4-BE49-F238E27FC236}">
              <a16:creationId xmlns:a16="http://schemas.microsoft.com/office/drawing/2014/main" id="{90FE2BDB-73C4-44E5-98CA-E35B2F89D607}"/>
            </a:ext>
          </a:extLst>
        </xdr:cNvPr>
        <xdr:cNvSpPr txBox="1"/>
      </xdr:nvSpPr>
      <xdr:spPr>
        <a:xfrm>
          <a:off x="3582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4" name="n_2aveValue【道路】&#10;有形固定資産減価償却率">
          <a:extLst>
            <a:ext uri="{FF2B5EF4-FFF2-40B4-BE49-F238E27FC236}">
              <a16:creationId xmlns:a16="http://schemas.microsoft.com/office/drawing/2014/main" id="{09F29366-F87F-4A89-B2B7-315424F166C1}"/>
            </a:ext>
          </a:extLst>
        </xdr:cNvPr>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50182</xdr:rowOff>
    </xdr:from>
    <xdr:ext cx="405111" cy="259045"/>
    <xdr:sp macro="" textlink="">
      <xdr:nvSpPr>
        <xdr:cNvPr id="85" name="n_3aveValue【道路】&#10;有形固定資産減価償却率">
          <a:extLst>
            <a:ext uri="{FF2B5EF4-FFF2-40B4-BE49-F238E27FC236}">
              <a16:creationId xmlns:a16="http://schemas.microsoft.com/office/drawing/2014/main" id="{CA50DCB6-47C5-4B39-A2F6-B21862A0DEF2}"/>
            </a:ext>
          </a:extLst>
        </xdr:cNvPr>
        <xdr:cNvSpPr txBox="1"/>
      </xdr:nvSpPr>
      <xdr:spPr>
        <a:xfrm>
          <a:off x="18167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23512</xdr:rowOff>
    </xdr:from>
    <xdr:ext cx="405111" cy="259045"/>
    <xdr:sp macro="" textlink="">
      <xdr:nvSpPr>
        <xdr:cNvPr id="86" name="n_4aveValue【道路】&#10;有形固定資産減価償却率">
          <a:extLst>
            <a:ext uri="{FF2B5EF4-FFF2-40B4-BE49-F238E27FC236}">
              <a16:creationId xmlns:a16="http://schemas.microsoft.com/office/drawing/2014/main" id="{566A2CC6-2582-4CC7-8494-CD8C38622112}"/>
            </a:ext>
          </a:extLst>
        </xdr:cNvPr>
        <xdr:cNvSpPr txBox="1"/>
      </xdr:nvSpPr>
      <xdr:spPr>
        <a:xfrm>
          <a:off x="927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93362</xdr:rowOff>
    </xdr:from>
    <xdr:ext cx="405111" cy="259045"/>
    <xdr:sp macro="" textlink="">
      <xdr:nvSpPr>
        <xdr:cNvPr id="87" name="n_1mainValue【道路】&#10;有形固定資産減価償却率">
          <a:extLst>
            <a:ext uri="{FF2B5EF4-FFF2-40B4-BE49-F238E27FC236}">
              <a16:creationId xmlns:a16="http://schemas.microsoft.com/office/drawing/2014/main" id="{3D5D0A97-7925-4965-A2F3-5C5BCDCB0700}"/>
            </a:ext>
          </a:extLst>
        </xdr:cNvPr>
        <xdr:cNvSpPr txBox="1"/>
      </xdr:nvSpPr>
      <xdr:spPr>
        <a:xfrm>
          <a:off x="3582044" y="660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72407</xdr:rowOff>
    </xdr:from>
    <xdr:ext cx="405111" cy="259045"/>
    <xdr:sp macro="" textlink="">
      <xdr:nvSpPr>
        <xdr:cNvPr id="88" name="n_2mainValue【道路】&#10;有形固定資産減価償却率">
          <a:extLst>
            <a:ext uri="{FF2B5EF4-FFF2-40B4-BE49-F238E27FC236}">
              <a16:creationId xmlns:a16="http://schemas.microsoft.com/office/drawing/2014/main" id="{59BBE534-9987-494C-A299-FFE334E65C18}"/>
            </a:ext>
          </a:extLst>
        </xdr:cNvPr>
        <xdr:cNvSpPr txBox="1"/>
      </xdr:nvSpPr>
      <xdr:spPr>
        <a:xfrm>
          <a:off x="27057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57167</xdr:rowOff>
    </xdr:from>
    <xdr:ext cx="405111" cy="259045"/>
    <xdr:sp macro="" textlink="">
      <xdr:nvSpPr>
        <xdr:cNvPr id="89" name="n_3mainValue【道路】&#10;有形固定資産減価償却率">
          <a:extLst>
            <a:ext uri="{FF2B5EF4-FFF2-40B4-BE49-F238E27FC236}">
              <a16:creationId xmlns:a16="http://schemas.microsoft.com/office/drawing/2014/main" id="{C399B7E8-3C3B-45E6-8037-02772A4A467C}"/>
            </a:ext>
          </a:extLst>
        </xdr:cNvPr>
        <xdr:cNvSpPr txBox="1"/>
      </xdr:nvSpPr>
      <xdr:spPr>
        <a:xfrm>
          <a:off x="1816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20972</xdr:rowOff>
    </xdr:from>
    <xdr:ext cx="405111" cy="259045"/>
    <xdr:sp macro="" textlink="">
      <xdr:nvSpPr>
        <xdr:cNvPr id="90" name="n_4mainValue【道路】&#10;有形固定資産減価償却率">
          <a:extLst>
            <a:ext uri="{FF2B5EF4-FFF2-40B4-BE49-F238E27FC236}">
              <a16:creationId xmlns:a16="http://schemas.microsoft.com/office/drawing/2014/main" id="{73CA9EA9-B104-4B4B-A258-15F1FA2A6DF6}"/>
            </a:ext>
          </a:extLst>
        </xdr:cNvPr>
        <xdr:cNvSpPr txBox="1"/>
      </xdr:nvSpPr>
      <xdr:spPr>
        <a:xfrm>
          <a:off x="9277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6388B1C2-8C1A-43C2-827B-9FF07A84082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75008C51-31F2-4F59-A5DD-1707780B52A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5F0D76D-1D3B-4796-B6B1-1D39B1EF9E6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15FB59D8-3950-46A9-AF7F-2F29D72D0C5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4840D88-CF61-4869-BA9F-9849CB97B26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58665CCC-8B01-4BB3-86D2-13581F12DE9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9E67092A-4061-447C-8F6F-B18373C988B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ECBEBFF-2473-4C0F-9E7C-E854EB5D8CC4}"/>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5D6E0826-5E7F-4284-BB93-B79137E70419}"/>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628F02D-389E-4E3B-A798-B22292695BF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A9CDE83B-F38F-4D5B-B48C-CA7542294CE1}"/>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E042577F-1B67-47CE-8680-24DA347434F5}"/>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E33AF949-8089-432F-9472-841A7C1B4F61}"/>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F75B4A78-CE26-49E3-B8F1-DD6073B9B6B1}"/>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B2B55BF5-F0AA-40A0-A668-9B19D79EF25E}"/>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4298B154-5187-4316-BF12-9F6963409A79}"/>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54D415C5-A466-43E6-9E07-ECDDADF1C3C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47E76C34-3F32-4D67-9311-54B5702B4B7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A4148E47-CF6A-4B03-891E-515752E9184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268A2E11-0BF3-45F0-AC1A-7AA27DB0A96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9B8DA3CF-D391-4E1E-97AA-93B074790E2D}"/>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57BCA8AD-20CD-41B4-AF07-2CC7F7A5995A}"/>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7A4785A0-892D-4211-9F37-CDA8988DAA1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57CE689D-668E-45D2-939D-64FFB46E56E5}"/>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07E6B57F-0F52-4EDC-904A-4D0654067F9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DF2DEC6C-C1E5-4824-9831-C40B229EA70D}"/>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3C72F587-C460-46A8-9673-D19F3CFEC438}"/>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AD1BFEC7-F930-4A0E-BC41-9B58ACD41FEA}"/>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E84340BC-0797-4CAA-BD1D-3367B46BCC62}"/>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4A1003F6-9BDF-4142-8702-F736FB6C45A2}"/>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26038</xdr:rowOff>
    </xdr:from>
    <xdr:ext cx="534377" cy="259045"/>
    <xdr:sp macro="" textlink="">
      <xdr:nvSpPr>
        <xdr:cNvPr id="121" name="【道路】&#10;一人当たり延長平均値テキスト">
          <a:extLst>
            <a:ext uri="{FF2B5EF4-FFF2-40B4-BE49-F238E27FC236}">
              <a16:creationId xmlns:a16="http://schemas.microsoft.com/office/drawing/2014/main" id="{C17F8407-0113-4CB2-B589-0DE6A6E96C4C}"/>
            </a:ext>
          </a:extLst>
        </xdr:cNvPr>
        <xdr:cNvSpPr txBox="1"/>
      </xdr:nvSpPr>
      <xdr:spPr>
        <a:xfrm>
          <a:off x="10515600" y="63696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856B4850-FB82-42BB-BCFC-7ED117E22D8E}"/>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E5E96451-2EA9-4DD3-A141-295667CF2D04}"/>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2E6AC6BA-DE87-4AF5-B8E0-EC8599781604}"/>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BD43FC91-47F3-4396-B7CB-90FC63748035}"/>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F8B77E6C-4812-455B-A0ED-7F37510D78F7}"/>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653D145-46F9-45D9-ACC6-CB1ED7DB8CB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F1732C7F-AB1B-4B2B-BBE4-BE1CFAC41F01}"/>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93BE7A4C-7B2B-4A3F-AACF-D457CC84788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806F23B1-6488-4AFA-BA51-6760133BDD5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50490EB4-6CC6-4544-BB24-B820187EE322}"/>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96985</xdr:rowOff>
    </xdr:from>
    <xdr:to>
      <xdr:col>55</xdr:col>
      <xdr:colOff>50800</xdr:colOff>
      <xdr:row>40</xdr:row>
      <xdr:rowOff>27135</xdr:rowOff>
    </xdr:to>
    <xdr:sp macro="" textlink="">
      <xdr:nvSpPr>
        <xdr:cNvPr id="132" name="楕円 131">
          <a:extLst>
            <a:ext uri="{FF2B5EF4-FFF2-40B4-BE49-F238E27FC236}">
              <a16:creationId xmlns:a16="http://schemas.microsoft.com/office/drawing/2014/main" id="{95D4E8ED-427B-4F9A-AB93-4811DD5D27A1}"/>
            </a:ext>
          </a:extLst>
        </xdr:cNvPr>
        <xdr:cNvSpPr/>
      </xdr:nvSpPr>
      <xdr:spPr>
        <a:xfrm>
          <a:off x="10426700" y="678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75412</xdr:rowOff>
    </xdr:from>
    <xdr:ext cx="534377" cy="259045"/>
    <xdr:sp macro="" textlink="">
      <xdr:nvSpPr>
        <xdr:cNvPr id="133" name="【道路】&#10;一人当たり延長該当値テキスト">
          <a:extLst>
            <a:ext uri="{FF2B5EF4-FFF2-40B4-BE49-F238E27FC236}">
              <a16:creationId xmlns:a16="http://schemas.microsoft.com/office/drawing/2014/main" id="{FE859AEC-C4FF-4D41-82FD-DC46D6170F95}"/>
            </a:ext>
          </a:extLst>
        </xdr:cNvPr>
        <xdr:cNvSpPr txBox="1"/>
      </xdr:nvSpPr>
      <xdr:spPr>
        <a:xfrm>
          <a:off x="10515600" y="67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104104</xdr:rowOff>
    </xdr:from>
    <xdr:to>
      <xdr:col>50</xdr:col>
      <xdr:colOff>165100</xdr:colOff>
      <xdr:row>40</xdr:row>
      <xdr:rowOff>34254</xdr:rowOff>
    </xdr:to>
    <xdr:sp macro="" textlink="">
      <xdr:nvSpPr>
        <xdr:cNvPr id="134" name="楕円 133">
          <a:extLst>
            <a:ext uri="{FF2B5EF4-FFF2-40B4-BE49-F238E27FC236}">
              <a16:creationId xmlns:a16="http://schemas.microsoft.com/office/drawing/2014/main" id="{081496A3-83B6-45F1-A37F-B6CC21B5ED2E}"/>
            </a:ext>
          </a:extLst>
        </xdr:cNvPr>
        <xdr:cNvSpPr/>
      </xdr:nvSpPr>
      <xdr:spPr>
        <a:xfrm>
          <a:off x="9588500" y="679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147785</xdr:rowOff>
    </xdr:from>
    <xdr:to>
      <xdr:col>55</xdr:col>
      <xdr:colOff>0</xdr:colOff>
      <xdr:row>39</xdr:row>
      <xdr:rowOff>154904</xdr:rowOff>
    </xdr:to>
    <xdr:cxnSp macro="">
      <xdr:nvCxnSpPr>
        <xdr:cNvPr id="135" name="直線コネクタ 134">
          <a:extLst>
            <a:ext uri="{FF2B5EF4-FFF2-40B4-BE49-F238E27FC236}">
              <a16:creationId xmlns:a16="http://schemas.microsoft.com/office/drawing/2014/main" id="{65276694-46F4-415E-808C-98996E130126}"/>
            </a:ext>
          </a:extLst>
        </xdr:cNvPr>
        <xdr:cNvCxnSpPr/>
      </xdr:nvCxnSpPr>
      <xdr:spPr>
        <a:xfrm flipV="1">
          <a:off x="9639300" y="6834335"/>
          <a:ext cx="8382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110080</xdr:rowOff>
    </xdr:from>
    <xdr:to>
      <xdr:col>46</xdr:col>
      <xdr:colOff>38100</xdr:colOff>
      <xdr:row>40</xdr:row>
      <xdr:rowOff>40230</xdr:rowOff>
    </xdr:to>
    <xdr:sp macro="" textlink="">
      <xdr:nvSpPr>
        <xdr:cNvPr id="136" name="楕円 135">
          <a:extLst>
            <a:ext uri="{FF2B5EF4-FFF2-40B4-BE49-F238E27FC236}">
              <a16:creationId xmlns:a16="http://schemas.microsoft.com/office/drawing/2014/main" id="{4D165157-E3F3-42D6-9CD6-2A1128244C6B}"/>
            </a:ext>
          </a:extLst>
        </xdr:cNvPr>
        <xdr:cNvSpPr/>
      </xdr:nvSpPr>
      <xdr:spPr>
        <a:xfrm>
          <a:off x="8699500" y="679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154904</xdr:rowOff>
    </xdr:from>
    <xdr:to>
      <xdr:col>50</xdr:col>
      <xdr:colOff>114300</xdr:colOff>
      <xdr:row>39</xdr:row>
      <xdr:rowOff>160880</xdr:rowOff>
    </xdr:to>
    <xdr:cxnSp macro="">
      <xdr:nvCxnSpPr>
        <xdr:cNvPr id="137" name="直線コネクタ 136">
          <a:extLst>
            <a:ext uri="{FF2B5EF4-FFF2-40B4-BE49-F238E27FC236}">
              <a16:creationId xmlns:a16="http://schemas.microsoft.com/office/drawing/2014/main" id="{BCAB0DA7-FBE2-4A3E-B2EF-0006D7B1344B}"/>
            </a:ext>
          </a:extLst>
        </xdr:cNvPr>
        <xdr:cNvCxnSpPr/>
      </xdr:nvCxnSpPr>
      <xdr:spPr>
        <a:xfrm flipV="1">
          <a:off x="8750300" y="6841454"/>
          <a:ext cx="889000" cy="5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117559</xdr:rowOff>
    </xdr:from>
    <xdr:to>
      <xdr:col>41</xdr:col>
      <xdr:colOff>101600</xdr:colOff>
      <xdr:row>40</xdr:row>
      <xdr:rowOff>47709</xdr:rowOff>
    </xdr:to>
    <xdr:sp macro="" textlink="">
      <xdr:nvSpPr>
        <xdr:cNvPr id="138" name="楕円 137">
          <a:extLst>
            <a:ext uri="{FF2B5EF4-FFF2-40B4-BE49-F238E27FC236}">
              <a16:creationId xmlns:a16="http://schemas.microsoft.com/office/drawing/2014/main" id="{6EEE9988-EB0F-4582-88FE-C51415E07F7B}"/>
            </a:ext>
          </a:extLst>
        </xdr:cNvPr>
        <xdr:cNvSpPr/>
      </xdr:nvSpPr>
      <xdr:spPr>
        <a:xfrm>
          <a:off x="7810500" y="680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160880</xdr:rowOff>
    </xdr:from>
    <xdr:to>
      <xdr:col>45</xdr:col>
      <xdr:colOff>177800</xdr:colOff>
      <xdr:row>39</xdr:row>
      <xdr:rowOff>168359</xdr:rowOff>
    </xdr:to>
    <xdr:cxnSp macro="">
      <xdr:nvCxnSpPr>
        <xdr:cNvPr id="139" name="直線コネクタ 138">
          <a:extLst>
            <a:ext uri="{FF2B5EF4-FFF2-40B4-BE49-F238E27FC236}">
              <a16:creationId xmlns:a16="http://schemas.microsoft.com/office/drawing/2014/main" id="{AB265CE5-F39B-4483-A9C7-76CF4CEC54E2}"/>
            </a:ext>
          </a:extLst>
        </xdr:cNvPr>
        <xdr:cNvCxnSpPr/>
      </xdr:nvCxnSpPr>
      <xdr:spPr>
        <a:xfrm flipV="1">
          <a:off x="7861300" y="6847430"/>
          <a:ext cx="889000" cy="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123175</xdr:rowOff>
    </xdr:from>
    <xdr:to>
      <xdr:col>36</xdr:col>
      <xdr:colOff>165100</xdr:colOff>
      <xdr:row>40</xdr:row>
      <xdr:rowOff>53325</xdr:rowOff>
    </xdr:to>
    <xdr:sp macro="" textlink="">
      <xdr:nvSpPr>
        <xdr:cNvPr id="140" name="楕円 139">
          <a:extLst>
            <a:ext uri="{FF2B5EF4-FFF2-40B4-BE49-F238E27FC236}">
              <a16:creationId xmlns:a16="http://schemas.microsoft.com/office/drawing/2014/main" id="{66A1D38A-187A-40C5-BDFA-C70AA9C48FC0}"/>
            </a:ext>
          </a:extLst>
        </xdr:cNvPr>
        <xdr:cNvSpPr/>
      </xdr:nvSpPr>
      <xdr:spPr>
        <a:xfrm>
          <a:off x="6921500" y="68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168359</xdr:rowOff>
    </xdr:from>
    <xdr:to>
      <xdr:col>41</xdr:col>
      <xdr:colOff>50800</xdr:colOff>
      <xdr:row>40</xdr:row>
      <xdr:rowOff>2525</xdr:rowOff>
    </xdr:to>
    <xdr:cxnSp macro="">
      <xdr:nvCxnSpPr>
        <xdr:cNvPr id="141" name="直線コネクタ 140">
          <a:extLst>
            <a:ext uri="{FF2B5EF4-FFF2-40B4-BE49-F238E27FC236}">
              <a16:creationId xmlns:a16="http://schemas.microsoft.com/office/drawing/2014/main" id="{238D3B9F-B17B-4429-96AE-68539316B24A}"/>
            </a:ext>
          </a:extLst>
        </xdr:cNvPr>
        <xdr:cNvCxnSpPr/>
      </xdr:nvCxnSpPr>
      <xdr:spPr>
        <a:xfrm flipV="1">
          <a:off x="6972300" y="6854909"/>
          <a:ext cx="889000" cy="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62799</xdr:rowOff>
    </xdr:from>
    <xdr:ext cx="534377" cy="259045"/>
    <xdr:sp macro="" textlink="">
      <xdr:nvSpPr>
        <xdr:cNvPr id="142" name="n_1aveValue【道路】&#10;一人当たり延長">
          <a:extLst>
            <a:ext uri="{FF2B5EF4-FFF2-40B4-BE49-F238E27FC236}">
              <a16:creationId xmlns:a16="http://schemas.microsoft.com/office/drawing/2014/main" id="{68E64097-CF20-4C8C-B535-5E01AD797EA2}"/>
            </a:ext>
          </a:extLst>
        </xdr:cNvPr>
        <xdr:cNvSpPr txBox="1"/>
      </xdr:nvSpPr>
      <xdr:spPr>
        <a:xfrm>
          <a:off x="9359411" y="64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46698</xdr:rowOff>
    </xdr:from>
    <xdr:ext cx="534377" cy="259045"/>
    <xdr:sp macro="" textlink="">
      <xdr:nvSpPr>
        <xdr:cNvPr id="143" name="n_2aveValue【道路】&#10;一人当たり延長">
          <a:extLst>
            <a:ext uri="{FF2B5EF4-FFF2-40B4-BE49-F238E27FC236}">
              <a16:creationId xmlns:a16="http://schemas.microsoft.com/office/drawing/2014/main" id="{C94BA4CA-62C5-4037-9DF8-B22D00BDEB45}"/>
            </a:ext>
          </a:extLst>
        </xdr:cNvPr>
        <xdr:cNvSpPr txBox="1"/>
      </xdr:nvSpPr>
      <xdr:spPr>
        <a:xfrm>
          <a:off x="8483111" y="639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55124</xdr:rowOff>
    </xdr:from>
    <xdr:ext cx="534377" cy="259045"/>
    <xdr:sp macro="" textlink="">
      <xdr:nvSpPr>
        <xdr:cNvPr id="144" name="n_3aveValue【道路】&#10;一人当たり延長">
          <a:extLst>
            <a:ext uri="{FF2B5EF4-FFF2-40B4-BE49-F238E27FC236}">
              <a16:creationId xmlns:a16="http://schemas.microsoft.com/office/drawing/2014/main" id="{92F01E10-024A-4284-A1BB-77DB89A58ACC}"/>
            </a:ext>
          </a:extLst>
        </xdr:cNvPr>
        <xdr:cNvSpPr txBox="1"/>
      </xdr:nvSpPr>
      <xdr:spPr>
        <a:xfrm>
          <a:off x="7594111" y="63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84026</xdr:rowOff>
    </xdr:from>
    <xdr:ext cx="534377" cy="259045"/>
    <xdr:sp macro="" textlink="">
      <xdr:nvSpPr>
        <xdr:cNvPr id="145" name="n_4aveValue【道路】&#10;一人当たり延長">
          <a:extLst>
            <a:ext uri="{FF2B5EF4-FFF2-40B4-BE49-F238E27FC236}">
              <a16:creationId xmlns:a16="http://schemas.microsoft.com/office/drawing/2014/main" id="{EC9ADFD0-3D7B-4BFD-8254-4C6F4528285D}"/>
            </a:ext>
          </a:extLst>
        </xdr:cNvPr>
        <xdr:cNvSpPr txBox="1"/>
      </xdr:nvSpPr>
      <xdr:spPr>
        <a:xfrm>
          <a:off x="67051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25381</xdr:rowOff>
    </xdr:from>
    <xdr:ext cx="534377" cy="259045"/>
    <xdr:sp macro="" textlink="">
      <xdr:nvSpPr>
        <xdr:cNvPr id="146" name="n_1mainValue【道路】&#10;一人当たり延長">
          <a:extLst>
            <a:ext uri="{FF2B5EF4-FFF2-40B4-BE49-F238E27FC236}">
              <a16:creationId xmlns:a16="http://schemas.microsoft.com/office/drawing/2014/main" id="{3177F6CA-FA54-42D4-8F2D-C9D3787C66BC}"/>
            </a:ext>
          </a:extLst>
        </xdr:cNvPr>
        <xdr:cNvSpPr txBox="1"/>
      </xdr:nvSpPr>
      <xdr:spPr>
        <a:xfrm>
          <a:off x="9359411" y="688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31357</xdr:rowOff>
    </xdr:from>
    <xdr:ext cx="534377" cy="259045"/>
    <xdr:sp macro="" textlink="">
      <xdr:nvSpPr>
        <xdr:cNvPr id="147" name="n_2mainValue【道路】&#10;一人当たり延長">
          <a:extLst>
            <a:ext uri="{FF2B5EF4-FFF2-40B4-BE49-F238E27FC236}">
              <a16:creationId xmlns:a16="http://schemas.microsoft.com/office/drawing/2014/main" id="{95ECC62B-5422-437D-8BD4-F4D0B5D100E6}"/>
            </a:ext>
          </a:extLst>
        </xdr:cNvPr>
        <xdr:cNvSpPr txBox="1"/>
      </xdr:nvSpPr>
      <xdr:spPr>
        <a:xfrm>
          <a:off x="8483111" y="688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38836</xdr:rowOff>
    </xdr:from>
    <xdr:ext cx="534377" cy="259045"/>
    <xdr:sp macro="" textlink="">
      <xdr:nvSpPr>
        <xdr:cNvPr id="148" name="n_3mainValue【道路】&#10;一人当たり延長">
          <a:extLst>
            <a:ext uri="{FF2B5EF4-FFF2-40B4-BE49-F238E27FC236}">
              <a16:creationId xmlns:a16="http://schemas.microsoft.com/office/drawing/2014/main" id="{4DF0CB5E-91F1-4FD8-A135-53735ACDE556}"/>
            </a:ext>
          </a:extLst>
        </xdr:cNvPr>
        <xdr:cNvSpPr txBox="1"/>
      </xdr:nvSpPr>
      <xdr:spPr>
        <a:xfrm>
          <a:off x="7594111" y="689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44452</xdr:rowOff>
    </xdr:from>
    <xdr:ext cx="534377" cy="259045"/>
    <xdr:sp macro="" textlink="">
      <xdr:nvSpPr>
        <xdr:cNvPr id="149" name="n_4mainValue【道路】&#10;一人当たり延長">
          <a:extLst>
            <a:ext uri="{FF2B5EF4-FFF2-40B4-BE49-F238E27FC236}">
              <a16:creationId xmlns:a16="http://schemas.microsoft.com/office/drawing/2014/main" id="{BEF89262-3FD3-4284-908E-A3672DE9397F}"/>
            </a:ext>
          </a:extLst>
        </xdr:cNvPr>
        <xdr:cNvSpPr txBox="1"/>
      </xdr:nvSpPr>
      <xdr:spPr>
        <a:xfrm>
          <a:off x="6705111" y="690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4D2B3EE7-CB84-47B6-8020-7D505F00E16A}"/>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AAEBBAC4-9AC8-45F5-BBA6-755E9B199CF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D5A47DA6-6C14-4276-B3CA-6187F705DD1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084D4FC1-CC10-46C6-BD3E-1856B23798F9}"/>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38D1785A-D32B-4EC2-8DAA-3D84E3223CA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6CD2F4DA-D18E-48F2-AC56-E2CF18464A5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61E53CA7-F278-449A-A356-D7AF099B3B2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DE7EC943-51B4-4420-B084-288C8FCA49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004E5EEA-80C6-4B28-A7B7-BB0AA6C4C29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9817CA29-DE55-4524-AC11-BF4E376199E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7E21BC17-882C-447A-B7B6-437197E1479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F006A34B-C989-42C7-A0E8-26906F8ECE71}"/>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5DAB6AC0-E318-4C7D-8CAF-EF0BD71C5E24}"/>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A5951CDB-969A-47DC-B944-A7D7E6C4C537}"/>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D91702AC-980D-4039-A93D-1DFD573F3760}"/>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8B8842B9-E99B-49FF-A1D0-1C3A710A2417}"/>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720C5465-6021-4606-9369-14430F7305D8}"/>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9FEE2A0E-0356-4764-AACC-4D6840BC6E85}"/>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4148C1D2-3EB9-4025-B38F-8FA7B5BADA57}"/>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3397D647-72A1-4B8F-A53E-B81E32DBF3A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8777056E-3F5D-4F76-BC4F-08702A796E99}"/>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24B0223C-7945-4EAC-AF7E-6CC708B9FCF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435204F3-C5DE-42DE-A1F8-78DB1033AC5E}"/>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AF4322BF-728B-4B58-9017-50EE5E054546}"/>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659B9FC2-FB9E-4198-9EDD-681E60D3B97F}"/>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D21DA8DF-6E9C-4039-944C-6F20B15E923A}"/>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6AE5187F-A294-4FF3-9D4B-95EC800A93CD}"/>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2F2BE6B8-46EA-48C4-BD17-9A9EF7526A31}"/>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146BBE00-1E83-4F32-B4E2-CE93936726A1}"/>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70A06538-5BA8-40B3-AB00-AD7302901531}"/>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0499B2DD-7251-4D8A-8CF4-1FDC125FE866}"/>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904F6081-7058-4055-B182-B3EBEC22DB0E}"/>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1C57A136-E428-40A4-878D-A8013077A308}"/>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BE2B34B-4651-4E9B-9E41-31A36F14D06F}"/>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812D4882-D061-44FB-BC4F-D8EDEBB69BA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5EAC26B-2FC5-400D-AAC1-30D1F0E16FB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830EB453-27FB-497F-A468-244C8031F48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4DFAB688-11C6-44FB-8385-2207AB3DAA3F}"/>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102362</xdr:rowOff>
    </xdr:from>
    <xdr:to>
      <xdr:col>24</xdr:col>
      <xdr:colOff>114300</xdr:colOff>
      <xdr:row>62</xdr:row>
      <xdr:rowOff>32512</xdr:rowOff>
    </xdr:to>
    <xdr:sp macro="" textlink="">
      <xdr:nvSpPr>
        <xdr:cNvPr id="188" name="楕円 187">
          <a:extLst>
            <a:ext uri="{FF2B5EF4-FFF2-40B4-BE49-F238E27FC236}">
              <a16:creationId xmlns:a16="http://schemas.microsoft.com/office/drawing/2014/main" id="{F2800C78-B270-4632-95C0-A9123C6DA8BA}"/>
            </a:ext>
          </a:extLst>
        </xdr:cNvPr>
        <xdr:cNvSpPr/>
      </xdr:nvSpPr>
      <xdr:spPr>
        <a:xfrm>
          <a:off x="4584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125239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AB92EE2D-7481-465A-90F5-B7E068D99ACE}"/>
            </a:ext>
          </a:extLst>
        </xdr:cNvPr>
        <xdr:cNvSpPr txBox="1"/>
      </xdr:nvSpPr>
      <xdr:spPr>
        <a:xfrm>
          <a:off x="4673600" y="1041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65786</xdr:rowOff>
    </xdr:from>
    <xdr:to>
      <xdr:col>20</xdr:col>
      <xdr:colOff>38100</xdr:colOff>
      <xdr:row>61</xdr:row>
      <xdr:rowOff>167386</xdr:rowOff>
    </xdr:to>
    <xdr:sp macro="" textlink="">
      <xdr:nvSpPr>
        <xdr:cNvPr id="190" name="楕円 189">
          <a:extLst>
            <a:ext uri="{FF2B5EF4-FFF2-40B4-BE49-F238E27FC236}">
              <a16:creationId xmlns:a16="http://schemas.microsoft.com/office/drawing/2014/main" id="{9FEBE3D3-5378-4B9B-9792-55B78B1E3AAF}"/>
            </a:ext>
          </a:extLst>
        </xdr:cNvPr>
        <xdr:cNvSpPr/>
      </xdr:nvSpPr>
      <xdr:spPr>
        <a:xfrm>
          <a:off x="3746500" y="1052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116586</xdr:rowOff>
    </xdr:from>
    <xdr:to>
      <xdr:col>24</xdr:col>
      <xdr:colOff>63500</xdr:colOff>
      <xdr:row>61</xdr:row>
      <xdr:rowOff>153162</xdr:rowOff>
    </xdr:to>
    <xdr:cxnSp macro="">
      <xdr:nvCxnSpPr>
        <xdr:cNvPr id="191" name="直線コネクタ 190">
          <a:extLst>
            <a:ext uri="{FF2B5EF4-FFF2-40B4-BE49-F238E27FC236}">
              <a16:creationId xmlns:a16="http://schemas.microsoft.com/office/drawing/2014/main" id="{03F02BD4-0CC9-4873-B83B-DFA677FC5A46}"/>
            </a:ext>
          </a:extLst>
        </xdr:cNvPr>
        <xdr:cNvCxnSpPr/>
      </xdr:nvCxnSpPr>
      <xdr:spPr>
        <a:xfrm>
          <a:off x="3797300" y="105750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36068</xdr:rowOff>
    </xdr:from>
    <xdr:to>
      <xdr:col>15</xdr:col>
      <xdr:colOff>101600</xdr:colOff>
      <xdr:row>61</xdr:row>
      <xdr:rowOff>137668</xdr:rowOff>
    </xdr:to>
    <xdr:sp macro="" textlink="">
      <xdr:nvSpPr>
        <xdr:cNvPr id="192" name="楕円 191">
          <a:extLst>
            <a:ext uri="{FF2B5EF4-FFF2-40B4-BE49-F238E27FC236}">
              <a16:creationId xmlns:a16="http://schemas.microsoft.com/office/drawing/2014/main" id="{8182C39E-C004-4AF8-9858-A43D4B980FA0}"/>
            </a:ext>
          </a:extLst>
        </xdr:cNvPr>
        <xdr:cNvSpPr/>
      </xdr:nvSpPr>
      <xdr:spPr>
        <a:xfrm>
          <a:off x="2857500" y="1049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86868</xdr:rowOff>
    </xdr:from>
    <xdr:to>
      <xdr:col>19</xdr:col>
      <xdr:colOff>177800</xdr:colOff>
      <xdr:row>61</xdr:row>
      <xdr:rowOff>116586</xdr:rowOff>
    </xdr:to>
    <xdr:cxnSp macro="">
      <xdr:nvCxnSpPr>
        <xdr:cNvPr id="193" name="直線コネクタ 192">
          <a:extLst>
            <a:ext uri="{FF2B5EF4-FFF2-40B4-BE49-F238E27FC236}">
              <a16:creationId xmlns:a16="http://schemas.microsoft.com/office/drawing/2014/main" id="{8DE601C8-AFC2-47F6-A026-202F16AB9B9E}"/>
            </a:ext>
          </a:extLst>
        </xdr:cNvPr>
        <xdr:cNvCxnSpPr/>
      </xdr:nvCxnSpPr>
      <xdr:spPr>
        <a:xfrm>
          <a:off x="2908300" y="1054531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1778</xdr:rowOff>
    </xdr:from>
    <xdr:to>
      <xdr:col>10</xdr:col>
      <xdr:colOff>165100</xdr:colOff>
      <xdr:row>61</xdr:row>
      <xdr:rowOff>103378</xdr:rowOff>
    </xdr:to>
    <xdr:sp macro="" textlink="">
      <xdr:nvSpPr>
        <xdr:cNvPr id="194" name="楕円 193">
          <a:extLst>
            <a:ext uri="{FF2B5EF4-FFF2-40B4-BE49-F238E27FC236}">
              <a16:creationId xmlns:a16="http://schemas.microsoft.com/office/drawing/2014/main" id="{3DD8C5E6-EBE5-4617-9199-F7198A13083F}"/>
            </a:ext>
          </a:extLst>
        </xdr:cNvPr>
        <xdr:cNvSpPr/>
      </xdr:nvSpPr>
      <xdr:spPr>
        <a:xfrm>
          <a:off x="1968500" y="1046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52578</xdr:rowOff>
    </xdr:from>
    <xdr:to>
      <xdr:col>15</xdr:col>
      <xdr:colOff>50800</xdr:colOff>
      <xdr:row>61</xdr:row>
      <xdr:rowOff>86868</xdr:rowOff>
    </xdr:to>
    <xdr:cxnSp macro="">
      <xdr:nvCxnSpPr>
        <xdr:cNvPr id="195" name="直線コネクタ 194">
          <a:extLst>
            <a:ext uri="{FF2B5EF4-FFF2-40B4-BE49-F238E27FC236}">
              <a16:creationId xmlns:a16="http://schemas.microsoft.com/office/drawing/2014/main" id="{70F18A71-D9FF-4CB9-8C0E-98D454720F2E}"/>
            </a:ext>
          </a:extLst>
        </xdr:cNvPr>
        <xdr:cNvCxnSpPr/>
      </xdr:nvCxnSpPr>
      <xdr:spPr>
        <a:xfrm>
          <a:off x="2019300" y="1051102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122936</xdr:rowOff>
    </xdr:from>
    <xdr:to>
      <xdr:col>6</xdr:col>
      <xdr:colOff>38100</xdr:colOff>
      <xdr:row>61</xdr:row>
      <xdr:rowOff>53086</xdr:rowOff>
    </xdr:to>
    <xdr:sp macro="" textlink="">
      <xdr:nvSpPr>
        <xdr:cNvPr id="196" name="楕円 195">
          <a:extLst>
            <a:ext uri="{FF2B5EF4-FFF2-40B4-BE49-F238E27FC236}">
              <a16:creationId xmlns:a16="http://schemas.microsoft.com/office/drawing/2014/main" id="{21A5B69D-3C7E-43E1-BAEE-3AE15014BE5D}"/>
            </a:ext>
          </a:extLst>
        </xdr:cNvPr>
        <xdr:cNvSpPr/>
      </xdr:nvSpPr>
      <xdr:spPr>
        <a:xfrm>
          <a:off x="1079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2286</xdr:rowOff>
    </xdr:from>
    <xdr:to>
      <xdr:col>10</xdr:col>
      <xdr:colOff>114300</xdr:colOff>
      <xdr:row>61</xdr:row>
      <xdr:rowOff>52578</xdr:rowOff>
    </xdr:to>
    <xdr:cxnSp macro="">
      <xdr:nvCxnSpPr>
        <xdr:cNvPr id="197" name="直線コネクタ 196">
          <a:extLst>
            <a:ext uri="{FF2B5EF4-FFF2-40B4-BE49-F238E27FC236}">
              <a16:creationId xmlns:a16="http://schemas.microsoft.com/office/drawing/2014/main" id="{BF3E4A51-BE8A-427D-A6B7-60F89D584217}"/>
            </a:ext>
          </a:extLst>
        </xdr:cNvPr>
        <xdr:cNvCxnSpPr/>
      </xdr:nvCxnSpPr>
      <xdr:spPr>
        <a:xfrm>
          <a:off x="1130300" y="10460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B31C928B-2EF0-4FCD-B005-E4F86DBEB50F}"/>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67A4022-5307-4C75-B2C7-07D3693AFDCE}"/>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9B196776-6E1B-42B5-AA63-C96E6F6E5684}"/>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D8956549-C062-49A4-B098-CF80E05AA5A3}"/>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12463</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BA4E572B-05DD-4A98-AABC-337213FEB20A}"/>
            </a:ext>
          </a:extLst>
        </xdr:cNvPr>
        <xdr:cNvSpPr txBox="1"/>
      </xdr:nvSpPr>
      <xdr:spPr>
        <a:xfrm>
          <a:off x="3582044" y="1029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154195</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FE5B851C-E0B3-4AF5-9747-FFEDA46322D2}"/>
            </a:ext>
          </a:extLst>
        </xdr:cNvPr>
        <xdr:cNvSpPr txBox="1"/>
      </xdr:nvSpPr>
      <xdr:spPr>
        <a:xfrm>
          <a:off x="2705744" y="10269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119905</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178DF3A3-6448-4435-95F9-7DD7F2A7DC92}"/>
            </a:ext>
          </a:extLst>
        </xdr:cNvPr>
        <xdr:cNvSpPr txBox="1"/>
      </xdr:nvSpPr>
      <xdr:spPr>
        <a:xfrm>
          <a:off x="1816744" y="1023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69613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C4395560-C565-4229-8A01-F0560E780941}"/>
            </a:ext>
          </a:extLst>
        </xdr:cNvPr>
        <xdr:cNvSpPr txBox="1"/>
      </xdr:nvSpPr>
      <xdr:spPr>
        <a:xfrm>
          <a:off x="927744" y="1018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221680DE-326B-4AD0-93DD-FA2D0CC01DD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E51532C-BC52-4836-BB23-3F3166B3B72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C09D3061-1007-4AA7-8FBD-5D38BAA4FE19}"/>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206B69B-992E-4A9D-ABD8-40D3164BF2A5}"/>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67F2A9F4-E44D-4214-8181-245B3DFA47B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403024BC-AFF0-4BC7-A2D5-25551A92C2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E96F516B-60E1-4C19-9542-C339006E28A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566B97FB-BA57-4C0C-A96F-613995E63ED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97B660F-DE97-4767-BA3E-314A0808B5D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28E53704-D2E9-47FC-9487-F05054606F5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207906A5-5049-4893-948A-13AD04E46F67}"/>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705176-9938-4FE0-8550-F327BAE2C6A7}"/>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9521E0C2-5D2C-4FBD-9ED5-5C67EC5B2F7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ED7D1765-52DA-4C23-8173-4B1487846A87}"/>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84316AB1-9404-4DD8-B442-DD11912E2F5C}"/>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25CA1137-735C-49E0-905C-9AB8E44D923A}"/>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FF40DD1-D1D7-4767-AD35-532E36E430C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751039D5-8915-4DE0-9437-BF8018824302}"/>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9A578CEA-3BD6-4F7C-A691-FB422934D85B}"/>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AA6B3661-F90F-4A27-AF5B-E787CF614CD7}"/>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F4E65C87-A2DF-45FF-A34A-A205CFEACC2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E81B9A54-072D-4D0F-B7FA-94D66FB26D6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89B3041F-1346-40C7-A1A8-25078C7DE9B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D8C7DA2C-5906-47E1-B730-58E40410DB0C}"/>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271DDB2C-4367-4D95-AE23-D4421BE472C7}"/>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72549BE3-A430-415E-B2AB-EE8FCE779F39}"/>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92ADF119-F117-4C77-9FEE-2AB8B3C9BE1B}"/>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D892F84B-C2DA-4B1F-98B8-8600F58D5EB1}"/>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C71BDD7-C30D-4368-BB18-39F51B80B43A}"/>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4BEFFE88-7B9C-437A-8356-C27145DD5B14}"/>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728539AB-5257-4476-ADA5-221FD0D4C477}"/>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7D7B149E-57D4-4986-9D92-69C7B715E24D}"/>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7BC22773-642D-49F3-AC28-7702B3CF940A}"/>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C1922F97-7027-498A-B59F-3BD60A8C3D19}"/>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83079A8B-4D8D-4241-B521-616EED7A159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9A48DBC5-4830-4212-9AB9-F7C40C075AF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6D1D6D63-D675-4D04-8414-AD9FA526677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A0733B7-0E5D-46FC-B9EE-EC15AA72D6A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B29ADCC3-4865-4BF4-A036-D607BB4D2471}"/>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42921</xdr:rowOff>
    </xdr:from>
    <xdr:to>
      <xdr:col>55</xdr:col>
      <xdr:colOff>50800</xdr:colOff>
      <xdr:row>63</xdr:row>
      <xdr:rowOff>144521</xdr:rowOff>
    </xdr:to>
    <xdr:sp macro="" textlink="">
      <xdr:nvSpPr>
        <xdr:cNvPr id="245" name="楕円 244">
          <a:extLst>
            <a:ext uri="{FF2B5EF4-FFF2-40B4-BE49-F238E27FC236}">
              <a16:creationId xmlns:a16="http://schemas.microsoft.com/office/drawing/2014/main" id="{8E436192-E0D2-4F87-BF8C-4E357F190B13}"/>
            </a:ext>
          </a:extLst>
        </xdr:cNvPr>
        <xdr:cNvSpPr/>
      </xdr:nvSpPr>
      <xdr:spPr>
        <a:xfrm>
          <a:off x="10426700" y="108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21348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DEEC58D-1751-410B-A1F5-E67E22DFB60D}"/>
            </a:ext>
          </a:extLst>
        </xdr:cNvPr>
        <xdr:cNvSpPr txBox="1"/>
      </xdr:nvSpPr>
      <xdr:spPr>
        <a:xfrm>
          <a:off x="10515600" y="108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45725</xdr:rowOff>
    </xdr:from>
    <xdr:to>
      <xdr:col>50</xdr:col>
      <xdr:colOff>165100</xdr:colOff>
      <xdr:row>63</xdr:row>
      <xdr:rowOff>147325</xdr:rowOff>
    </xdr:to>
    <xdr:sp macro="" textlink="">
      <xdr:nvSpPr>
        <xdr:cNvPr id="247" name="楕円 246">
          <a:extLst>
            <a:ext uri="{FF2B5EF4-FFF2-40B4-BE49-F238E27FC236}">
              <a16:creationId xmlns:a16="http://schemas.microsoft.com/office/drawing/2014/main" id="{A196A865-05AD-4B97-B073-5309D4AD7084}"/>
            </a:ext>
          </a:extLst>
        </xdr:cNvPr>
        <xdr:cNvSpPr/>
      </xdr:nvSpPr>
      <xdr:spPr>
        <a:xfrm>
          <a:off x="9588500" y="10847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93721</xdr:rowOff>
    </xdr:from>
    <xdr:to>
      <xdr:col>55</xdr:col>
      <xdr:colOff>0</xdr:colOff>
      <xdr:row>63</xdr:row>
      <xdr:rowOff>96525</xdr:rowOff>
    </xdr:to>
    <xdr:cxnSp macro="">
      <xdr:nvCxnSpPr>
        <xdr:cNvPr id="248" name="直線コネクタ 247">
          <a:extLst>
            <a:ext uri="{FF2B5EF4-FFF2-40B4-BE49-F238E27FC236}">
              <a16:creationId xmlns:a16="http://schemas.microsoft.com/office/drawing/2014/main" id="{50007BCB-5EC8-4AC8-862F-A8647112AC4A}"/>
            </a:ext>
          </a:extLst>
        </xdr:cNvPr>
        <xdr:cNvCxnSpPr/>
      </xdr:nvCxnSpPr>
      <xdr:spPr>
        <a:xfrm flipV="1">
          <a:off x="9639300" y="10895071"/>
          <a:ext cx="838200" cy="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48925</xdr:rowOff>
    </xdr:from>
    <xdr:to>
      <xdr:col>46</xdr:col>
      <xdr:colOff>38100</xdr:colOff>
      <xdr:row>63</xdr:row>
      <xdr:rowOff>150525</xdr:rowOff>
    </xdr:to>
    <xdr:sp macro="" textlink="">
      <xdr:nvSpPr>
        <xdr:cNvPr id="249" name="楕円 248">
          <a:extLst>
            <a:ext uri="{FF2B5EF4-FFF2-40B4-BE49-F238E27FC236}">
              <a16:creationId xmlns:a16="http://schemas.microsoft.com/office/drawing/2014/main" id="{CDC9FF51-4C20-47D9-9A6E-B5470F9FB3EB}"/>
            </a:ext>
          </a:extLst>
        </xdr:cNvPr>
        <xdr:cNvSpPr/>
      </xdr:nvSpPr>
      <xdr:spPr>
        <a:xfrm>
          <a:off x="8699500" y="108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96525</xdr:rowOff>
    </xdr:from>
    <xdr:to>
      <xdr:col>50</xdr:col>
      <xdr:colOff>114300</xdr:colOff>
      <xdr:row>63</xdr:row>
      <xdr:rowOff>99725</xdr:rowOff>
    </xdr:to>
    <xdr:cxnSp macro="">
      <xdr:nvCxnSpPr>
        <xdr:cNvPr id="250" name="直線コネクタ 249">
          <a:extLst>
            <a:ext uri="{FF2B5EF4-FFF2-40B4-BE49-F238E27FC236}">
              <a16:creationId xmlns:a16="http://schemas.microsoft.com/office/drawing/2014/main" id="{DA509C3F-50D9-4BB5-97F4-59CA4B358C5E}"/>
            </a:ext>
          </a:extLst>
        </xdr:cNvPr>
        <xdr:cNvCxnSpPr/>
      </xdr:nvCxnSpPr>
      <xdr:spPr>
        <a:xfrm flipV="1">
          <a:off x="8750300" y="10897875"/>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52039</xdr:rowOff>
    </xdr:from>
    <xdr:to>
      <xdr:col>41</xdr:col>
      <xdr:colOff>101600</xdr:colOff>
      <xdr:row>63</xdr:row>
      <xdr:rowOff>153639</xdr:rowOff>
    </xdr:to>
    <xdr:sp macro="" textlink="">
      <xdr:nvSpPr>
        <xdr:cNvPr id="251" name="楕円 250">
          <a:extLst>
            <a:ext uri="{FF2B5EF4-FFF2-40B4-BE49-F238E27FC236}">
              <a16:creationId xmlns:a16="http://schemas.microsoft.com/office/drawing/2014/main" id="{3B5857E4-3277-4307-84FB-5BC3F0121BA3}"/>
            </a:ext>
          </a:extLst>
        </xdr:cNvPr>
        <xdr:cNvSpPr/>
      </xdr:nvSpPr>
      <xdr:spPr>
        <a:xfrm>
          <a:off x="7810500" y="1085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99725</xdr:rowOff>
    </xdr:from>
    <xdr:to>
      <xdr:col>45</xdr:col>
      <xdr:colOff>177800</xdr:colOff>
      <xdr:row>63</xdr:row>
      <xdr:rowOff>102839</xdr:rowOff>
    </xdr:to>
    <xdr:cxnSp macro="">
      <xdr:nvCxnSpPr>
        <xdr:cNvPr id="252" name="直線コネクタ 251">
          <a:extLst>
            <a:ext uri="{FF2B5EF4-FFF2-40B4-BE49-F238E27FC236}">
              <a16:creationId xmlns:a16="http://schemas.microsoft.com/office/drawing/2014/main" id="{592C50A4-D4B8-4A6E-A84B-3AED753D9977}"/>
            </a:ext>
          </a:extLst>
        </xdr:cNvPr>
        <xdr:cNvCxnSpPr/>
      </xdr:nvCxnSpPr>
      <xdr:spPr>
        <a:xfrm flipV="1">
          <a:off x="7861300" y="10901075"/>
          <a:ext cx="889000" cy="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53131</xdr:rowOff>
    </xdr:from>
    <xdr:to>
      <xdr:col>36</xdr:col>
      <xdr:colOff>165100</xdr:colOff>
      <xdr:row>63</xdr:row>
      <xdr:rowOff>154731</xdr:rowOff>
    </xdr:to>
    <xdr:sp macro="" textlink="">
      <xdr:nvSpPr>
        <xdr:cNvPr id="253" name="楕円 252">
          <a:extLst>
            <a:ext uri="{FF2B5EF4-FFF2-40B4-BE49-F238E27FC236}">
              <a16:creationId xmlns:a16="http://schemas.microsoft.com/office/drawing/2014/main" id="{0180C59B-23BC-4C36-B03E-4F28B56310E5}"/>
            </a:ext>
          </a:extLst>
        </xdr:cNvPr>
        <xdr:cNvSpPr/>
      </xdr:nvSpPr>
      <xdr:spPr>
        <a:xfrm>
          <a:off x="6921500" y="1085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102839</xdr:rowOff>
    </xdr:from>
    <xdr:to>
      <xdr:col>41</xdr:col>
      <xdr:colOff>50800</xdr:colOff>
      <xdr:row>63</xdr:row>
      <xdr:rowOff>103931</xdr:rowOff>
    </xdr:to>
    <xdr:cxnSp macro="">
      <xdr:nvCxnSpPr>
        <xdr:cNvPr id="254" name="直線コネクタ 253">
          <a:extLst>
            <a:ext uri="{FF2B5EF4-FFF2-40B4-BE49-F238E27FC236}">
              <a16:creationId xmlns:a16="http://schemas.microsoft.com/office/drawing/2014/main" id="{D2B2FF66-EF35-4760-A30D-5FC35515C940}"/>
            </a:ext>
          </a:extLst>
        </xdr:cNvPr>
        <xdr:cNvCxnSpPr/>
      </xdr:nvCxnSpPr>
      <xdr:spPr>
        <a:xfrm flipV="1">
          <a:off x="6972300" y="10904189"/>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159995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91183D34-12D9-4C00-AA93-C68C4F9EB53A}"/>
            </a:ext>
          </a:extLst>
        </xdr:cNvPr>
        <xdr:cNvSpPr txBox="1"/>
      </xdr:nvSpPr>
      <xdr:spPr>
        <a:xfrm>
          <a:off x="9327095" y="1096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163644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53D490B6-B3DC-40A6-A574-CBE9BD1DB479}"/>
            </a:ext>
          </a:extLst>
        </xdr:cNvPr>
        <xdr:cNvSpPr txBox="1"/>
      </xdr:nvSpPr>
      <xdr:spPr>
        <a:xfrm>
          <a:off x="8450795" y="1096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162890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26A3A5B2-9554-41D2-822F-9351B9F4F1B3}"/>
            </a:ext>
          </a:extLst>
        </xdr:cNvPr>
        <xdr:cNvSpPr txBox="1"/>
      </xdr:nvSpPr>
      <xdr:spPr>
        <a:xfrm>
          <a:off x="7561795" y="10964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162017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9EC2D881-1D08-4E92-AE52-3A00CA985E6E}"/>
            </a:ext>
          </a:extLst>
        </xdr:cNvPr>
        <xdr:cNvSpPr txBox="1"/>
      </xdr:nvSpPr>
      <xdr:spPr>
        <a:xfrm>
          <a:off x="6672795" y="10963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163852</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1A571FF6-0DB7-4216-89CE-731F99624763}"/>
            </a:ext>
          </a:extLst>
        </xdr:cNvPr>
        <xdr:cNvSpPr txBox="1"/>
      </xdr:nvSpPr>
      <xdr:spPr>
        <a:xfrm>
          <a:off x="9327095" y="1062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167052</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A089C2CE-8118-4C26-86B7-BA19C09C1F05}"/>
            </a:ext>
          </a:extLst>
        </xdr:cNvPr>
        <xdr:cNvSpPr txBox="1"/>
      </xdr:nvSpPr>
      <xdr:spPr>
        <a:xfrm>
          <a:off x="8450795" y="106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170166</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D97A081A-3757-47BF-9789-B417867A2153}"/>
            </a:ext>
          </a:extLst>
        </xdr:cNvPr>
        <xdr:cNvSpPr txBox="1"/>
      </xdr:nvSpPr>
      <xdr:spPr>
        <a:xfrm>
          <a:off x="7561795" y="1062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171258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4DF70EE4-434E-49A3-940A-B8E36D1D85A9}"/>
            </a:ext>
          </a:extLst>
        </xdr:cNvPr>
        <xdr:cNvSpPr txBox="1"/>
      </xdr:nvSpPr>
      <xdr:spPr>
        <a:xfrm>
          <a:off x="6672795" y="106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39E65F81-8FFA-4197-B8CD-DF30BA5D3C65}"/>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B222138E-59D3-4A0D-B2B3-C3F0C6BEF1A1}"/>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18FB1A57-45EF-4F2A-A895-2D57B903CAC2}"/>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15709AF5-6F77-4EAF-AEA3-1FE6200483FD}"/>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94DC8054-F979-418F-AE04-582FEFEA29D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F6389B47-629B-43C1-9B1B-1E568716878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43B89B50-D091-4D03-A3CD-C7B7EB0008E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DAEA7015-B3C7-4937-8C64-AF58C9ADCD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EF30BB59-7131-4834-8D59-1FD010DCEED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869ED9AC-E8B3-47A9-98E6-3BA6C9DB2A3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6BFD04-2315-48AA-92F5-AE191FE00D8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89CABE8-1C92-41C6-8522-C5983A91F85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77F445F9-25FE-4BD6-896F-F50AC67AB24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A4BA5421-31CD-47DC-B43C-DAF0166FFD0F}"/>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4613D1C2-E26F-458F-A2D1-32987BEBFBD3}"/>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E98F64D-3E37-4D7D-99CB-D387E452FD3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D9244031-3A0E-42DB-84B3-5D931343292E}"/>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44A55F37-1C7F-47D0-AAC8-9802CD6181C7}"/>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595EF056-374A-4C81-8D6C-BC34F25AC487}"/>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E139BAC0-D67D-4626-9FEB-21D629D54E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7DF41EDF-6D9D-4FAC-A024-D437A19E46B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96BCAAD9-7BE2-47BB-B8E8-236C0069214B}"/>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98A23F73-9A75-466A-8D81-97EFC8CA131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8AE27E53-A6EC-48B1-A599-FAAC4C9FDC2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7264A92A-2E1D-46CE-A757-7486F4BBF932}"/>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7D617388-AD35-466C-9363-7975AB4E2FD8}"/>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3530C72A-8039-4614-9696-52A2B5B5F1D1}"/>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C2BADE8D-D07D-4D2E-BF8D-3747E6D51BD6}"/>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74B71B01-3F26-4278-B578-91A7B74F83B4}"/>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7079CE4C-6C80-4636-BB1E-681B69013B47}"/>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66FAE3B7-8B0A-4C0B-8C5A-A163B2A67E90}"/>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68AAF27F-74D4-449B-9971-600C731EE8BD}"/>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609F0667-C0D9-4A20-87E8-7D22EA699111}"/>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9D074B71-651A-4D30-9DBE-7EC78E051A11}"/>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A8D785AC-9790-4623-A9D1-4EFF3AB65689}"/>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E2C15182-3037-42D6-8979-27A6DFDD85D2}"/>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DCEB695E-2A55-46EE-8CA9-A01E1A2AE63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2A56CB40-3EDC-4768-B4E7-01BC563B03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450C4656-2985-49B8-8777-D06A54DD6C8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F017132-7AC8-4674-827D-4510F597D15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89A14F3B-261E-484B-9C08-060E719553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304" name="楕円 303">
          <a:extLst>
            <a:ext uri="{FF2B5EF4-FFF2-40B4-BE49-F238E27FC236}">
              <a16:creationId xmlns:a16="http://schemas.microsoft.com/office/drawing/2014/main" id="{39BB0264-505B-42B5-B6A4-AF5D6AA58675}"/>
            </a:ext>
          </a:extLst>
        </xdr:cNvPr>
        <xdr:cNvSpPr/>
      </xdr:nvSpPr>
      <xdr:spPr>
        <a:xfrm>
          <a:off x="45847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6911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4719FC80-ADB5-42B8-83DC-F615C8DDA969}"/>
            </a:ext>
          </a:extLst>
        </xdr:cNvPr>
        <xdr:cNvSpPr txBox="1"/>
      </xdr:nvSpPr>
      <xdr:spPr>
        <a:xfrm>
          <a:off x="4673600" y="14065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122827</xdr:rowOff>
    </xdr:from>
    <xdr:to>
      <xdr:col>20</xdr:col>
      <xdr:colOff>38100</xdr:colOff>
      <xdr:row>83</xdr:row>
      <xdr:rowOff>52977</xdr:rowOff>
    </xdr:to>
    <xdr:sp macro="" textlink="">
      <xdr:nvSpPr>
        <xdr:cNvPr id="306" name="楕円 305">
          <a:extLst>
            <a:ext uri="{FF2B5EF4-FFF2-40B4-BE49-F238E27FC236}">
              <a16:creationId xmlns:a16="http://schemas.microsoft.com/office/drawing/2014/main" id="{82D9AD0E-1B65-46F5-A18A-BF1B6827F224}"/>
            </a:ext>
          </a:extLst>
        </xdr:cNvPr>
        <xdr:cNvSpPr/>
      </xdr:nvSpPr>
      <xdr:spPr>
        <a:xfrm>
          <a:off x="3746500" y="1418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2177</xdr:rowOff>
    </xdr:from>
    <xdr:to>
      <xdr:col>24</xdr:col>
      <xdr:colOff>63500</xdr:colOff>
      <xdr:row>83</xdr:row>
      <xdr:rowOff>34834</xdr:rowOff>
    </xdr:to>
    <xdr:cxnSp macro="">
      <xdr:nvCxnSpPr>
        <xdr:cNvPr id="307" name="直線コネクタ 306">
          <a:extLst>
            <a:ext uri="{FF2B5EF4-FFF2-40B4-BE49-F238E27FC236}">
              <a16:creationId xmlns:a16="http://schemas.microsoft.com/office/drawing/2014/main" id="{23A01BEE-C718-4760-B9DE-DE86A929003D}"/>
            </a:ext>
          </a:extLst>
        </xdr:cNvPr>
        <xdr:cNvCxnSpPr/>
      </xdr:nvCxnSpPr>
      <xdr:spPr>
        <a:xfrm>
          <a:off x="3797300" y="1423252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91802</xdr:rowOff>
    </xdr:from>
    <xdr:to>
      <xdr:col>15</xdr:col>
      <xdr:colOff>101600</xdr:colOff>
      <xdr:row>83</xdr:row>
      <xdr:rowOff>21952</xdr:rowOff>
    </xdr:to>
    <xdr:sp macro="" textlink="">
      <xdr:nvSpPr>
        <xdr:cNvPr id="308" name="楕円 307">
          <a:extLst>
            <a:ext uri="{FF2B5EF4-FFF2-40B4-BE49-F238E27FC236}">
              <a16:creationId xmlns:a16="http://schemas.microsoft.com/office/drawing/2014/main" id="{AB9027C4-8110-44F3-AA32-BABF364210AC}"/>
            </a:ext>
          </a:extLst>
        </xdr:cNvPr>
        <xdr:cNvSpPr/>
      </xdr:nvSpPr>
      <xdr:spPr>
        <a:xfrm>
          <a:off x="2857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142602</xdr:rowOff>
    </xdr:from>
    <xdr:to>
      <xdr:col>19</xdr:col>
      <xdr:colOff>177800</xdr:colOff>
      <xdr:row>83</xdr:row>
      <xdr:rowOff>2177</xdr:rowOff>
    </xdr:to>
    <xdr:cxnSp macro="">
      <xdr:nvCxnSpPr>
        <xdr:cNvPr id="309" name="直線コネクタ 308">
          <a:extLst>
            <a:ext uri="{FF2B5EF4-FFF2-40B4-BE49-F238E27FC236}">
              <a16:creationId xmlns:a16="http://schemas.microsoft.com/office/drawing/2014/main" id="{CCC31EE3-D554-4F20-B865-8029FC54E1A5}"/>
            </a:ext>
          </a:extLst>
        </xdr:cNvPr>
        <xdr:cNvCxnSpPr/>
      </xdr:nvCxnSpPr>
      <xdr:spPr>
        <a:xfrm>
          <a:off x="2908300" y="14201502"/>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67311</xdr:rowOff>
    </xdr:from>
    <xdr:to>
      <xdr:col>10</xdr:col>
      <xdr:colOff>165100</xdr:colOff>
      <xdr:row>82</xdr:row>
      <xdr:rowOff>168911</xdr:rowOff>
    </xdr:to>
    <xdr:sp macro="" textlink="">
      <xdr:nvSpPr>
        <xdr:cNvPr id="310" name="楕円 309">
          <a:extLst>
            <a:ext uri="{FF2B5EF4-FFF2-40B4-BE49-F238E27FC236}">
              <a16:creationId xmlns:a16="http://schemas.microsoft.com/office/drawing/2014/main" id="{E8CE4FE6-802D-4583-9F4A-B8579E7F4E9F}"/>
            </a:ext>
          </a:extLst>
        </xdr:cNvPr>
        <xdr:cNvSpPr/>
      </xdr:nvSpPr>
      <xdr:spPr>
        <a:xfrm>
          <a:off x="19685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118111</xdr:rowOff>
    </xdr:from>
    <xdr:to>
      <xdr:col>15</xdr:col>
      <xdr:colOff>50800</xdr:colOff>
      <xdr:row>82</xdr:row>
      <xdr:rowOff>142602</xdr:rowOff>
    </xdr:to>
    <xdr:cxnSp macro="">
      <xdr:nvCxnSpPr>
        <xdr:cNvPr id="311" name="直線コネクタ 310">
          <a:extLst>
            <a:ext uri="{FF2B5EF4-FFF2-40B4-BE49-F238E27FC236}">
              <a16:creationId xmlns:a16="http://schemas.microsoft.com/office/drawing/2014/main" id="{A6D096FC-6FCB-4B4B-ABEC-B62532DE3BFB}"/>
            </a:ext>
          </a:extLst>
        </xdr:cNvPr>
        <xdr:cNvCxnSpPr/>
      </xdr:nvCxnSpPr>
      <xdr:spPr>
        <a:xfrm>
          <a:off x="2019300" y="141770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49349</xdr:rowOff>
    </xdr:from>
    <xdr:to>
      <xdr:col>6</xdr:col>
      <xdr:colOff>38100</xdr:colOff>
      <xdr:row>82</xdr:row>
      <xdr:rowOff>150949</xdr:rowOff>
    </xdr:to>
    <xdr:sp macro="" textlink="">
      <xdr:nvSpPr>
        <xdr:cNvPr id="312" name="楕円 311">
          <a:extLst>
            <a:ext uri="{FF2B5EF4-FFF2-40B4-BE49-F238E27FC236}">
              <a16:creationId xmlns:a16="http://schemas.microsoft.com/office/drawing/2014/main" id="{B6CA26D7-0AD7-420C-8C14-04B4E51077CF}"/>
            </a:ext>
          </a:extLst>
        </xdr:cNvPr>
        <xdr:cNvSpPr/>
      </xdr:nvSpPr>
      <xdr:spPr>
        <a:xfrm>
          <a:off x="1079500" y="1410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100149</xdr:rowOff>
    </xdr:from>
    <xdr:to>
      <xdr:col>10</xdr:col>
      <xdr:colOff>114300</xdr:colOff>
      <xdr:row>82</xdr:row>
      <xdr:rowOff>118111</xdr:rowOff>
    </xdr:to>
    <xdr:cxnSp macro="">
      <xdr:nvCxnSpPr>
        <xdr:cNvPr id="313" name="直線コネクタ 312">
          <a:extLst>
            <a:ext uri="{FF2B5EF4-FFF2-40B4-BE49-F238E27FC236}">
              <a16:creationId xmlns:a16="http://schemas.microsoft.com/office/drawing/2014/main" id="{E3DB483C-363E-4109-8BF1-D1944AE42610}"/>
            </a:ext>
          </a:extLst>
        </xdr:cNvPr>
        <xdr:cNvCxnSpPr/>
      </xdr:nvCxnSpPr>
      <xdr:spPr>
        <a:xfrm>
          <a:off x="1130300" y="141590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37B49387-45EF-470E-AF32-6BAB44650B90}"/>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7E045C12-B8C2-432E-8D46-341EB1C3BAA0}"/>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E83BFF3B-627E-4AC5-A97F-B2AFB476E521}"/>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53BEE293-447A-4D4D-90CA-DE7E35473424}"/>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69504</xdr:rowOff>
    </xdr:from>
    <xdr:ext cx="405111" cy="259045"/>
    <xdr:sp macro="" textlink="">
      <xdr:nvSpPr>
        <xdr:cNvPr id="318" name="n_1mainValue【公営住宅】&#10;有形固定資産減価償却率">
          <a:extLst>
            <a:ext uri="{FF2B5EF4-FFF2-40B4-BE49-F238E27FC236}">
              <a16:creationId xmlns:a16="http://schemas.microsoft.com/office/drawing/2014/main" id="{2D53DA8B-E4FA-4FE8-B6AF-406BCDAD8164}"/>
            </a:ext>
          </a:extLst>
        </xdr:cNvPr>
        <xdr:cNvSpPr txBox="1"/>
      </xdr:nvSpPr>
      <xdr:spPr>
        <a:xfrm>
          <a:off x="3582044" y="1395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38479</xdr:rowOff>
    </xdr:from>
    <xdr:ext cx="405111" cy="259045"/>
    <xdr:sp macro="" textlink="">
      <xdr:nvSpPr>
        <xdr:cNvPr id="319" name="n_2mainValue【公営住宅】&#10;有形固定資産減価償却率">
          <a:extLst>
            <a:ext uri="{FF2B5EF4-FFF2-40B4-BE49-F238E27FC236}">
              <a16:creationId xmlns:a16="http://schemas.microsoft.com/office/drawing/2014/main" id="{C31E212B-2587-4272-AF7D-DD5E31A8913F}"/>
            </a:ext>
          </a:extLst>
        </xdr:cNvPr>
        <xdr:cNvSpPr txBox="1"/>
      </xdr:nvSpPr>
      <xdr:spPr>
        <a:xfrm>
          <a:off x="2705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13988</xdr:rowOff>
    </xdr:from>
    <xdr:ext cx="405111" cy="259045"/>
    <xdr:sp macro="" textlink="">
      <xdr:nvSpPr>
        <xdr:cNvPr id="320" name="n_3mainValue【公営住宅】&#10;有形固定資産減価償却率">
          <a:extLst>
            <a:ext uri="{FF2B5EF4-FFF2-40B4-BE49-F238E27FC236}">
              <a16:creationId xmlns:a16="http://schemas.microsoft.com/office/drawing/2014/main" id="{F04C64AC-42F1-42FB-9378-33BD0F9D98E9}"/>
            </a:ext>
          </a:extLst>
        </xdr:cNvPr>
        <xdr:cNvSpPr txBox="1"/>
      </xdr:nvSpPr>
      <xdr:spPr>
        <a:xfrm>
          <a:off x="1816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167476</xdr:rowOff>
    </xdr:from>
    <xdr:ext cx="405111" cy="259045"/>
    <xdr:sp macro="" textlink="">
      <xdr:nvSpPr>
        <xdr:cNvPr id="321" name="n_4mainValue【公営住宅】&#10;有形固定資産減価償却率">
          <a:extLst>
            <a:ext uri="{FF2B5EF4-FFF2-40B4-BE49-F238E27FC236}">
              <a16:creationId xmlns:a16="http://schemas.microsoft.com/office/drawing/2014/main" id="{4967B219-230E-4B33-820A-1828C1439494}"/>
            </a:ext>
          </a:extLst>
        </xdr:cNvPr>
        <xdr:cNvSpPr txBox="1"/>
      </xdr:nvSpPr>
      <xdr:spPr>
        <a:xfrm>
          <a:off x="927744" y="1388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8B6ED9A-F46F-45DF-AFED-764C935C257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4DD08AAD-F84C-428B-BAFC-6BE53D916F6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87502522-6A62-4056-BA38-7F53F72F734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31AA55BC-B4D6-405E-9177-32CFAA0654FC}"/>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BBC4FE3-357D-47CC-B90F-D72CA3E78253}"/>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4CB0D66B-BE44-4686-A42B-39BEBF14598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7FA6B4F-6F6B-4C7B-994A-ED578D7FC1A9}"/>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19FE364-260E-4FD3-AE40-67BD67B90DD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51B59244-7201-4437-B1DC-E728A8791592}"/>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B83A560D-37AA-4660-9E27-E7C6C6D39B9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57385ACA-4E09-4BA7-A80C-1CC5E922A77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B4C9D684-2709-4426-93FE-D06F06D7E2D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5CF55920-451B-4BF7-A93E-4DE241BD7F61}"/>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397DF586-3549-46B0-946D-2F6DCA5623F9}"/>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2510FA2A-EA62-4169-8339-08F637996385}"/>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7D17707B-A6FD-42AC-AFF1-D13ADBC1974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2024CE6E-4758-419C-8E5C-BD5202A1C1C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62607A7C-A56C-48FF-9D7A-225A5AEC6C07}"/>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9C4E528-1EF9-4FF5-9D99-26322E5D53F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AFD43A05-1C64-43C3-9425-173FFBA0556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04A96D02-DB67-47A8-BDC8-C15AA511CAF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98FB1B59-B542-44EF-B605-5E30523FC9E0}"/>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F5D04035-5505-436B-967C-EA455ACEF967}"/>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783F19E3-A122-4602-AD46-183559677F96}"/>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A9E499A9-8FC0-40CB-8CCE-652B662FDE62}"/>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E919A6AF-2728-47DA-B880-ABE7EF830F4D}"/>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7666F9CD-A5A5-4D13-A464-2BA35814D441}"/>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6EDBBD4A-5271-4C95-8DB5-6047544D0AA5}"/>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29F66067-5A96-462F-B37B-C8E7DB3035B5}"/>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EAD74287-4EA7-470C-BE09-2FBA037F56B6}"/>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803DCAAF-6EDA-4B83-82F2-5B56BA2D9BE3}"/>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C6788A95-FCCB-42AA-AC5F-15875E431E97}"/>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C1B6F3BE-D5EB-4981-8C9B-7A922FB0747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EFEB5C03-0F67-4CC3-B4DC-D109C7D8962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359A52C-F637-4671-A899-B9ED9B152A9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1F417033-79AB-42B5-8D74-E71B4C3AF9A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2802A2D-D468-4202-A412-58CEDAF53D5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25705</xdr:rowOff>
    </xdr:from>
    <xdr:to>
      <xdr:col>55</xdr:col>
      <xdr:colOff>50800</xdr:colOff>
      <xdr:row>81</xdr:row>
      <xdr:rowOff>127305</xdr:rowOff>
    </xdr:to>
    <xdr:sp macro="" textlink="">
      <xdr:nvSpPr>
        <xdr:cNvPr id="359" name="楕円 358">
          <a:extLst>
            <a:ext uri="{FF2B5EF4-FFF2-40B4-BE49-F238E27FC236}">
              <a16:creationId xmlns:a16="http://schemas.microsoft.com/office/drawing/2014/main" id="{287DADB3-9FED-4FA7-B1EA-8FD2656F73F2}"/>
            </a:ext>
          </a:extLst>
        </xdr:cNvPr>
        <xdr:cNvSpPr/>
      </xdr:nvSpPr>
      <xdr:spPr>
        <a:xfrm>
          <a:off x="10426700" y="139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48582</xdr:rowOff>
    </xdr:from>
    <xdr:ext cx="469744" cy="259045"/>
    <xdr:sp macro="" textlink="">
      <xdr:nvSpPr>
        <xdr:cNvPr id="360" name="【公営住宅】&#10;一人当たり面積該当値テキスト">
          <a:extLst>
            <a:ext uri="{FF2B5EF4-FFF2-40B4-BE49-F238E27FC236}">
              <a16:creationId xmlns:a16="http://schemas.microsoft.com/office/drawing/2014/main" id="{BDC10FE4-75CC-409E-A55B-6D88749F8B76}"/>
            </a:ext>
          </a:extLst>
        </xdr:cNvPr>
        <xdr:cNvSpPr txBox="1"/>
      </xdr:nvSpPr>
      <xdr:spPr>
        <a:xfrm>
          <a:off x="10515600" y="1376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35764</xdr:rowOff>
    </xdr:from>
    <xdr:to>
      <xdr:col>50</xdr:col>
      <xdr:colOff>165100</xdr:colOff>
      <xdr:row>81</xdr:row>
      <xdr:rowOff>137364</xdr:rowOff>
    </xdr:to>
    <xdr:sp macro="" textlink="">
      <xdr:nvSpPr>
        <xdr:cNvPr id="361" name="楕円 360">
          <a:extLst>
            <a:ext uri="{FF2B5EF4-FFF2-40B4-BE49-F238E27FC236}">
              <a16:creationId xmlns:a16="http://schemas.microsoft.com/office/drawing/2014/main" id="{C25896A3-0614-4BBA-BCA4-131C9ECDC2FD}"/>
            </a:ext>
          </a:extLst>
        </xdr:cNvPr>
        <xdr:cNvSpPr/>
      </xdr:nvSpPr>
      <xdr:spPr>
        <a:xfrm>
          <a:off x="9588500" y="139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76505</xdr:rowOff>
    </xdr:from>
    <xdr:to>
      <xdr:col>55</xdr:col>
      <xdr:colOff>0</xdr:colOff>
      <xdr:row>81</xdr:row>
      <xdr:rowOff>86564</xdr:rowOff>
    </xdr:to>
    <xdr:cxnSp macro="">
      <xdr:nvCxnSpPr>
        <xdr:cNvPr id="362" name="直線コネクタ 361">
          <a:extLst>
            <a:ext uri="{FF2B5EF4-FFF2-40B4-BE49-F238E27FC236}">
              <a16:creationId xmlns:a16="http://schemas.microsoft.com/office/drawing/2014/main" id="{F83C3D20-649D-4AA9-A1B3-BA846E978856}"/>
            </a:ext>
          </a:extLst>
        </xdr:cNvPr>
        <xdr:cNvCxnSpPr/>
      </xdr:nvCxnSpPr>
      <xdr:spPr>
        <a:xfrm flipV="1">
          <a:off x="9639300" y="13963955"/>
          <a:ext cx="8382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35306</xdr:rowOff>
    </xdr:from>
    <xdr:to>
      <xdr:col>46</xdr:col>
      <xdr:colOff>38100</xdr:colOff>
      <xdr:row>81</xdr:row>
      <xdr:rowOff>136906</xdr:rowOff>
    </xdr:to>
    <xdr:sp macro="" textlink="">
      <xdr:nvSpPr>
        <xdr:cNvPr id="363" name="楕円 362">
          <a:extLst>
            <a:ext uri="{FF2B5EF4-FFF2-40B4-BE49-F238E27FC236}">
              <a16:creationId xmlns:a16="http://schemas.microsoft.com/office/drawing/2014/main" id="{9454505D-E34C-449A-995F-3E8184C57775}"/>
            </a:ext>
          </a:extLst>
        </xdr:cNvPr>
        <xdr:cNvSpPr/>
      </xdr:nvSpPr>
      <xdr:spPr>
        <a:xfrm>
          <a:off x="8699500" y="1392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86106</xdr:rowOff>
    </xdr:from>
    <xdr:to>
      <xdr:col>50</xdr:col>
      <xdr:colOff>114300</xdr:colOff>
      <xdr:row>81</xdr:row>
      <xdr:rowOff>86564</xdr:rowOff>
    </xdr:to>
    <xdr:cxnSp macro="">
      <xdr:nvCxnSpPr>
        <xdr:cNvPr id="364" name="直線コネクタ 363">
          <a:extLst>
            <a:ext uri="{FF2B5EF4-FFF2-40B4-BE49-F238E27FC236}">
              <a16:creationId xmlns:a16="http://schemas.microsoft.com/office/drawing/2014/main" id="{BAA8172A-7D1D-48A9-9396-9961529F7972}"/>
            </a:ext>
          </a:extLst>
        </xdr:cNvPr>
        <xdr:cNvCxnSpPr/>
      </xdr:nvCxnSpPr>
      <xdr:spPr>
        <a:xfrm>
          <a:off x="8750300" y="13973556"/>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31648</xdr:rowOff>
    </xdr:from>
    <xdr:to>
      <xdr:col>41</xdr:col>
      <xdr:colOff>101600</xdr:colOff>
      <xdr:row>81</xdr:row>
      <xdr:rowOff>133248</xdr:rowOff>
    </xdr:to>
    <xdr:sp macro="" textlink="">
      <xdr:nvSpPr>
        <xdr:cNvPr id="365" name="楕円 364">
          <a:extLst>
            <a:ext uri="{FF2B5EF4-FFF2-40B4-BE49-F238E27FC236}">
              <a16:creationId xmlns:a16="http://schemas.microsoft.com/office/drawing/2014/main" id="{47235E9D-1AC0-4A58-B975-3E6A3B4F6E62}"/>
            </a:ext>
          </a:extLst>
        </xdr:cNvPr>
        <xdr:cNvSpPr/>
      </xdr:nvSpPr>
      <xdr:spPr>
        <a:xfrm>
          <a:off x="7810500" y="139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82448</xdr:rowOff>
    </xdr:from>
    <xdr:to>
      <xdr:col>45</xdr:col>
      <xdr:colOff>177800</xdr:colOff>
      <xdr:row>81</xdr:row>
      <xdr:rowOff>86106</xdr:rowOff>
    </xdr:to>
    <xdr:cxnSp macro="">
      <xdr:nvCxnSpPr>
        <xdr:cNvPr id="366" name="直線コネクタ 365">
          <a:extLst>
            <a:ext uri="{FF2B5EF4-FFF2-40B4-BE49-F238E27FC236}">
              <a16:creationId xmlns:a16="http://schemas.microsoft.com/office/drawing/2014/main" id="{D3D82BB9-9652-48E5-9D21-12504937947E}"/>
            </a:ext>
          </a:extLst>
        </xdr:cNvPr>
        <xdr:cNvCxnSpPr/>
      </xdr:nvCxnSpPr>
      <xdr:spPr>
        <a:xfrm>
          <a:off x="7861300" y="1396989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32105</xdr:rowOff>
    </xdr:from>
    <xdr:to>
      <xdr:col>36</xdr:col>
      <xdr:colOff>165100</xdr:colOff>
      <xdr:row>81</xdr:row>
      <xdr:rowOff>133705</xdr:rowOff>
    </xdr:to>
    <xdr:sp macro="" textlink="">
      <xdr:nvSpPr>
        <xdr:cNvPr id="367" name="楕円 366">
          <a:extLst>
            <a:ext uri="{FF2B5EF4-FFF2-40B4-BE49-F238E27FC236}">
              <a16:creationId xmlns:a16="http://schemas.microsoft.com/office/drawing/2014/main" id="{72FFA993-0386-4024-B130-02FBFEA28A55}"/>
            </a:ext>
          </a:extLst>
        </xdr:cNvPr>
        <xdr:cNvSpPr/>
      </xdr:nvSpPr>
      <xdr:spPr>
        <a:xfrm>
          <a:off x="6921500" y="1391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82448</xdr:rowOff>
    </xdr:from>
    <xdr:to>
      <xdr:col>41</xdr:col>
      <xdr:colOff>50800</xdr:colOff>
      <xdr:row>81</xdr:row>
      <xdr:rowOff>82905</xdr:rowOff>
    </xdr:to>
    <xdr:cxnSp macro="">
      <xdr:nvCxnSpPr>
        <xdr:cNvPr id="368" name="直線コネクタ 367">
          <a:extLst>
            <a:ext uri="{FF2B5EF4-FFF2-40B4-BE49-F238E27FC236}">
              <a16:creationId xmlns:a16="http://schemas.microsoft.com/office/drawing/2014/main" id="{9B8D377C-EAC3-4AC5-8D24-CB4E96155A3F}"/>
            </a:ext>
          </a:extLst>
        </xdr:cNvPr>
        <xdr:cNvCxnSpPr/>
      </xdr:nvCxnSpPr>
      <xdr:spPr>
        <a:xfrm flipV="1">
          <a:off x="6972300" y="1396989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C38CEF5D-3A11-44A9-A4F9-E0213206B339}"/>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F260F64B-FA95-41AD-8903-1C3B175E2DAD}"/>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EDE193DB-CA67-47ED-9506-3B6F190FB68D}"/>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B571DB2D-475A-4859-8447-8FA5928E6A23}"/>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153891</xdr:rowOff>
    </xdr:from>
    <xdr:ext cx="469744" cy="259045"/>
    <xdr:sp macro="" textlink="">
      <xdr:nvSpPr>
        <xdr:cNvPr id="373" name="n_1mainValue【公営住宅】&#10;一人当たり面積">
          <a:extLst>
            <a:ext uri="{FF2B5EF4-FFF2-40B4-BE49-F238E27FC236}">
              <a16:creationId xmlns:a16="http://schemas.microsoft.com/office/drawing/2014/main" id="{E3BFFEB8-4EC8-4C59-A541-A5FA24E169B0}"/>
            </a:ext>
          </a:extLst>
        </xdr:cNvPr>
        <xdr:cNvSpPr txBox="1"/>
      </xdr:nvSpPr>
      <xdr:spPr>
        <a:xfrm>
          <a:off x="9391727" y="136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153433</xdr:rowOff>
    </xdr:from>
    <xdr:ext cx="469744" cy="259045"/>
    <xdr:sp macro="" textlink="">
      <xdr:nvSpPr>
        <xdr:cNvPr id="374" name="n_2mainValue【公営住宅】&#10;一人当たり面積">
          <a:extLst>
            <a:ext uri="{FF2B5EF4-FFF2-40B4-BE49-F238E27FC236}">
              <a16:creationId xmlns:a16="http://schemas.microsoft.com/office/drawing/2014/main" id="{2561CB24-552A-477A-9EB1-2247152EB9CF}"/>
            </a:ext>
          </a:extLst>
        </xdr:cNvPr>
        <xdr:cNvSpPr txBox="1"/>
      </xdr:nvSpPr>
      <xdr:spPr>
        <a:xfrm>
          <a:off x="8515427" y="1369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149775</xdr:rowOff>
    </xdr:from>
    <xdr:ext cx="469744" cy="259045"/>
    <xdr:sp macro="" textlink="">
      <xdr:nvSpPr>
        <xdr:cNvPr id="375" name="n_3mainValue【公営住宅】&#10;一人当たり面積">
          <a:extLst>
            <a:ext uri="{FF2B5EF4-FFF2-40B4-BE49-F238E27FC236}">
              <a16:creationId xmlns:a16="http://schemas.microsoft.com/office/drawing/2014/main" id="{9900B80F-0621-4873-8D73-AB3C492A978D}"/>
            </a:ext>
          </a:extLst>
        </xdr:cNvPr>
        <xdr:cNvSpPr txBox="1"/>
      </xdr:nvSpPr>
      <xdr:spPr>
        <a:xfrm>
          <a:off x="7626427" y="136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150232</xdr:rowOff>
    </xdr:from>
    <xdr:ext cx="469744" cy="259045"/>
    <xdr:sp macro="" textlink="">
      <xdr:nvSpPr>
        <xdr:cNvPr id="376" name="n_4mainValue【公営住宅】&#10;一人当たり面積">
          <a:extLst>
            <a:ext uri="{FF2B5EF4-FFF2-40B4-BE49-F238E27FC236}">
              <a16:creationId xmlns:a16="http://schemas.microsoft.com/office/drawing/2014/main" id="{355C1E4A-A210-4661-BED6-B8DA3094E42E}"/>
            </a:ext>
          </a:extLst>
        </xdr:cNvPr>
        <xdr:cNvSpPr txBox="1"/>
      </xdr:nvSpPr>
      <xdr:spPr>
        <a:xfrm>
          <a:off x="6737427" y="1369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5DF3BF71-B3BE-4A7E-A6DC-0D68B90CBDE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DED03815-20CD-4A0A-9556-20B2F8ABA60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03B5F62A-D5EB-4093-AC0A-3E4BA03778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F7A44A92-7771-4A5B-9AD1-9608810BFCF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E385F40A-57D1-43E7-9F6A-B34F23DFA6B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046E89D0-3F4E-40F6-B1C7-3B339A28626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3F3B0DBB-9D58-4D5E-BB84-84AACF96E30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3DC7F569-FC65-4D74-A688-56A203B0EA5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4AF18488-FCF5-4081-AA60-EBA5DA79E16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4F72038F-1A1B-41E6-B41D-B4EB5E860A38}"/>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A10AD9A6-BD3C-42CC-A855-2ECF19960058}"/>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DD5E3EB0-2241-4E51-B7D8-B4DC4D8D8ED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0A062785-0C8C-46D6-8980-27413FEC3F3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CEF2F401-C026-4F27-9C26-0E4CB4F91D0B}"/>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FF20BF38-39B9-4F62-839E-8D21727EC30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C75F2A81-562C-40D3-AB15-40F17A718F8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B545742C-5EA1-476E-8307-D5C07EFE5A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8D80401F-34F1-4813-A4E8-DC59C67A03BF}"/>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8F0AEA1-70FC-4DF7-940F-F721E326844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0DB209D-FD20-4348-A70F-1252AAB6953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74042F84-4AD2-4971-995D-33BDE8D53A2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EA87AE4F-78BE-4DBB-BD00-9EF3486034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9DBE267E-EDBD-4008-8DE3-328C24DBA43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5B99D6FC-8245-4C0E-B0EE-0254FB8983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A04DD1CA-F2CC-4833-8E80-D629C3969D7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0126DE0-D24B-412B-9473-ECE6A1D64239}"/>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E5FCF8D-FA21-4D6A-83EA-12A58FB7601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551241C1-BDD2-4766-BE54-F855FF77AC65}"/>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E3174498-C21C-4D67-BF60-225242F3EC43}"/>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754BE732-7679-4366-9BD2-3DBE136CA8DE}"/>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631F6CB3-2F5A-4A7D-A6CD-A2F516D659D7}"/>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AAFBF9EF-FEB8-4BB7-8C36-C7AB42406835}"/>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7FFEE710-EE2A-4EEF-AF5F-821FEE68740D}"/>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F5E81784-0B4D-42D8-9835-45CAE2375463}"/>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83532CBF-50F5-40A3-8B9C-6A6D091AC41A}"/>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7DEC5189-D228-4921-8FF9-CCE1641E82AD}"/>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AEDB1A62-02AC-4F18-9283-0200235CAEAE}"/>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7E7737CB-0144-4156-A848-58EF7418FFE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A0B54763-4D7E-43D4-8A42-8B24C4403EAF}"/>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D66E814B-E417-4CD2-B629-DE660C5581E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0E595DB6-BB32-4154-A5C6-FBD23CF9B69C}"/>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590F352E-91EB-4AF5-9DD2-6561EF1F9ACE}"/>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E728314F-7951-4109-946D-E8B40A5E42BD}"/>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5BE514ED-AB40-4A6C-B709-757E5BFC7218}"/>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73703AEA-2386-4EAC-B196-7E37AE094335}"/>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C179C8CA-9BE5-4621-86C5-45601529F4F3}"/>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15ECC59E-FB4C-4BFF-8455-AE4DD6F51547}"/>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237C35BC-7C51-42F1-A89A-CC2A53FFE011}"/>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3CB7AC3D-C15D-482C-98F2-4D2DA50E7140}"/>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F64A4EE-0169-434D-B91B-0475A3F9827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2AFCDD70-DB59-4FE8-AD35-5AD2BDBC1C6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9F48D022-09E4-474B-B09E-FC79ECF4E3A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99BAD9E-06F3-4CE5-BE15-D39F24C2947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39CC3CAB-5817-4D6D-A98E-2B4B32463BA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73406</xdr:rowOff>
    </xdr:from>
    <xdr:to>
      <xdr:col>85</xdr:col>
      <xdr:colOff>177800</xdr:colOff>
      <xdr:row>39</xdr:row>
      <xdr:rowOff>3556</xdr:rowOff>
    </xdr:to>
    <xdr:sp macro="" textlink="">
      <xdr:nvSpPr>
        <xdr:cNvPr id="431" name="楕円 430">
          <a:extLst>
            <a:ext uri="{FF2B5EF4-FFF2-40B4-BE49-F238E27FC236}">
              <a16:creationId xmlns:a16="http://schemas.microsoft.com/office/drawing/2014/main" id="{D12C3B0C-D3FC-4021-B197-CA2871C4AD76}"/>
            </a:ext>
          </a:extLst>
        </xdr:cNvPr>
        <xdr:cNvSpPr/>
      </xdr:nvSpPr>
      <xdr:spPr>
        <a:xfrm>
          <a:off x="162687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51833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2318902E-1666-4D87-B0E1-93FBF3F2D578}"/>
            </a:ext>
          </a:extLst>
        </xdr:cNvPr>
        <xdr:cNvSpPr txBox="1"/>
      </xdr:nvSpPr>
      <xdr:spPr>
        <a:xfrm>
          <a:off x="16357600"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xdr:rowOff>
    </xdr:from>
    <xdr:to>
      <xdr:col>81</xdr:col>
      <xdr:colOff>101600</xdr:colOff>
      <xdr:row>38</xdr:row>
      <xdr:rowOff>110998</xdr:rowOff>
    </xdr:to>
    <xdr:sp macro="" textlink="">
      <xdr:nvSpPr>
        <xdr:cNvPr id="433" name="楕円 432">
          <a:extLst>
            <a:ext uri="{FF2B5EF4-FFF2-40B4-BE49-F238E27FC236}">
              <a16:creationId xmlns:a16="http://schemas.microsoft.com/office/drawing/2014/main" id="{D4B57CE1-30C5-4921-9AA6-D8A1860058D5}"/>
            </a:ext>
          </a:extLst>
        </xdr:cNvPr>
        <xdr:cNvSpPr/>
      </xdr:nvSpPr>
      <xdr:spPr>
        <a:xfrm>
          <a:off x="15430500" y="65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60198</xdr:rowOff>
    </xdr:from>
    <xdr:to>
      <xdr:col>85</xdr:col>
      <xdr:colOff>127000</xdr:colOff>
      <xdr:row>38</xdr:row>
      <xdr:rowOff>124206</xdr:rowOff>
    </xdr:to>
    <xdr:cxnSp macro="">
      <xdr:nvCxnSpPr>
        <xdr:cNvPr id="434" name="直線コネクタ 433">
          <a:extLst>
            <a:ext uri="{FF2B5EF4-FFF2-40B4-BE49-F238E27FC236}">
              <a16:creationId xmlns:a16="http://schemas.microsoft.com/office/drawing/2014/main" id="{265E4086-6E91-47A1-A797-2C9EB4C7921C}"/>
            </a:ext>
          </a:extLst>
        </xdr:cNvPr>
        <xdr:cNvCxnSpPr/>
      </xdr:nvCxnSpPr>
      <xdr:spPr>
        <a:xfrm>
          <a:off x="15481300" y="657529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119126</xdr:rowOff>
    </xdr:from>
    <xdr:to>
      <xdr:col>76</xdr:col>
      <xdr:colOff>165100</xdr:colOff>
      <xdr:row>38</xdr:row>
      <xdr:rowOff>49276</xdr:rowOff>
    </xdr:to>
    <xdr:sp macro="" textlink="">
      <xdr:nvSpPr>
        <xdr:cNvPr id="435" name="楕円 434">
          <a:extLst>
            <a:ext uri="{FF2B5EF4-FFF2-40B4-BE49-F238E27FC236}">
              <a16:creationId xmlns:a16="http://schemas.microsoft.com/office/drawing/2014/main" id="{7A1BEAD5-743A-4EA2-B346-00B080C3E01B}"/>
            </a:ext>
          </a:extLst>
        </xdr:cNvPr>
        <xdr:cNvSpPr/>
      </xdr:nvSpPr>
      <xdr:spPr>
        <a:xfrm>
          <a:off x="14541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169926</xdr:rowOff>
    </xdr:from>
    <xdr:to>
      <xdr:col>81</xdr:col>
      <xdr:colOff>50800</xdr:colOff>
      <xdr:row>38</xdr:row>
      <xdr:rowOff>60198</xdr:rowOff>
    </xdr:to>
    <xdr:cxnSp macro="">
      <xdr:nvCxnSpPr>
        <xdr:cNvPr id="436" name="直線コネクタ 435">
          <a:extLst>
            <a:ext uri="{FF2B5EF4-FFF2-40B4-BE49-F238E27FC236}">
              <a16:creationId xmlns:a16="http://schemas.microsoft.com/office/drawing/2014/main" id="{A9716707-BA6F-447A-B2B3-5B4852CC4DB4}"/>
            </a:ext>
          </a:extLst>
        </xdr:cNvPr>
        <xdr:cNvCxnSpPr/>
      </xdr:nvCxnSpPr>
      <xdr:spPr>
        <a:xfrm>
          <a:off x="14592300" y="65135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55118</xdr:rowOff>
    </xdr:from>
    <xdr:to>
      <xdr:col>72</xdr:col>
      <xdr:colOff>38100</xdr:colOff>
      <xdr:row>37</xdr:row>
      <xdr:rowOff>156718</xdr:rowOff>
    </xdr:to>
    <xdr:sp macro="" textlink="">
      <xdr:nvSpPr>
        <xdr:cNvPr id="437" name="楕円 436">
          <a:extLst>
            <a:ext uri="{FF2B5EF4-FFF2-40B4-BE49-F238E27FC236}">
              <a16:creationId xmlns:a16="http://schemas.microsoft.com/office/drawing/2014/main" id="{49FBAB25-7736-424B-BE26-35081317666F}"/>
            </a:ext>
          </a:extLst>
        </xdr:cNvPr>
        <xdr:cNvSpPr/>
      </xdr:nvSpPr>
      <xdr:spPr>
        <a:xfrm>
          <a:off x="13652500" y="639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105918</xdr:rowOff>
    </xdr:from>
    <xdr:to>
      <xdr:col>76</xdr:col>
      <xdr:colOff>114300</xdr:colOff>
      <xdr:row>37</xdr:row>
      <xdr:rowOff>169926</xdr:rowOff>
    </xdr:to>
    <xdr:cxnSp macro="">
      <xdr:nvCxnSpPr>
        <xdr:cNvPr id="438" name="直線コネクタ 437">
          <a:extLst>
            <a:ext uri="{FF2B5EF4-FFF2-40B4-BE49-F238E27FC236}">
              <a16:creationId xmlns:a16="http://schemas.microsoft.com/office/drawing/2014/main" id="{41465E39-82AE-4C9D-8561-3786741D8AED}"/>
            </a:ext>
          </a:extLst>
        </xdr:cNvPr>
        <xdr:cNvCxnSpPr/>
      </xdr:nvCxnSpPr>
      <xdr:spPr>
        <a:xfrm>
          <a:off x="13703300" y="64495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164846</xdr:rowOff>
    </xdr:from>
    <xdr:to>
      <xdr:col>67</xdr:col>
      <xdr:colOff>101600</xdr:colOff>
      <xdr:row>37</xdr:row>
      <xdr:rowOff>94996</xdr:rowOff>
    </xdr:to>
    <xdr:sp macro="" textlink="">
      <xdr:nvSpPr>
        <xdr:cNvPr id="439" name="楕円 438">
          <a:extLst>
            <a:ext uri="{FF2B5EF4-FFF2-40B4-BE49-F238E27FC236}">
              <a16:creationId xmlns:a16="http://schemas.microsoft.com/office/drawing/2014/main" id="{3658C5FD-3925-4231-98F0-7876181C93AD}"/>
            </a:ext>
          </a:extLst>
        </xdr:cNvPr>
        <xdr:cNvSpPr/>
      </xdr:nvSpPr>
      <xdr:spPr>
        <a:xfrm>
          <a:off x="12763500" y="633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44196</xdr:rowOff>
    </xdr:from>
    <xdr:to>
      <xdr:col>71</xdr:col>
      <xdr:colOff>177800</xdr:colOff>
      <xdr:row>37</xdr:row>
      <xdr:rowOff>105918</xdr:rowOff>
    </xdr:to>
    <xdr:cxnSp macro="">
      <xdr:nvCxnSpPr>
        <xdr:cNvPr id="440" name="直線コネクタ 439">
          <a:extLst>
            <a:ext uri="{FF2B5EF4-FFF2-40B4-BE49-F238E27FC236}">
              <a16:creationId xmlns:a16="http://schemas.microsoft.com/office/drawing/2014/main" id="{D6F74725-2170-48EB-97CF-4D5237A1D3EF}"/>
            </a:ext>
          </a:extLst>
        </xdr:cNvPr>
        <xdr:cNvCxnSpPr/>
      </xdr:nvCxnSpPr>
      <xdr:spPr>
        <a:xfrm>
          <a:off x="12814300" y="63878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120413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CAE304A5-2BAC-45F1-9ADA-35DFB3609C3F}"/>
            </a:ext>
          </a:extLst>
        </xdr:cNvPr>
        <xdr:cNvSpPr txBox="1"/>
      </xdr:nvSpPr>
      <xdr:spPr>
        <a:xfrm>
          <a:off x="15266044" y="663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90695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F94C3B3D-E11C-4906-9DC4-2AE3D0D3429F}"/>
            </a:ext>
          </a:extLst>
        </xdr:cNvPr>
        <xdr:cNvSpPr txBox="1"/>
      </xdr:nvSpPr>
      <xdr:spPr>
        <a:xfrm>
          <a:off x="14389744" y="6605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79265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3175E7D-E7D2-4650-BA38-EBA157DFB491}"/>
            </a:ext>
          </a:extLst>
        </xdr:cNvPr>
        <xdr:cNvSpPr txBox="1"/>
      </xdr:nvSpPr>
      <xdr:spPr>
        <a:xfrm>
          <a:off x="13500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79265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1C794776-A7A2-4B6C-AB09-31DDECC580E5}"/>
            </a:ext>
          </a:extLst>
        </xdr:cNvPr>
        <xdr:cNvSpPr txBox="1"/>
      </xdr:nvSpPr>
      <xdr:spPr>
        <a:xfrm>
          <a:off x="12611744" y="6594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127525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FD6FC0EC-842B-431A-BC09-3F9357FE8B05}"/>
            </a:ext>
          </a:extLst>
        </xdr:cNvPr>
        <xdr:cNvSpPr txBox="1"/>
      </xdr:nvSpPr>
      <xdr:spPr>
        <a:xfrm>
          <a:off x="15266044" y="629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65803</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50196C20-DB70-4228-8AFD-E5D1C3D73D64}"/>
            </a:ext>
          </a:extLst>
        </xdr:cNvPr>
        <xdr:cNvSpPr txBox="1"/>
      </xdr:nvSpPr>
      <xdr:spPr>
        <a:xfrm>
          <a:off x="143897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1795</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DF147FC-4530-4DEA-A367-76E455A54F0E}"/>
            </a:ext>
          </a:extLst>
        </xdr:cNvPr>
        <xdr:cNvSpPr txBox="1"/>
      </xdr:nvSpPr>
      <xdr:spPr>
        <a:xfrm>
          <a:off x="13500744" y="617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111523</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20ABEAE1-CC1A-439D-B4D0-D8FF427843BB}"/>
            </a:ext>
          </a:extLst>
        </xdr:cNvPr>
        <xdr:cNvSpPr txBox="1"/>
      </xdr:nvSpPr>
      <xdr:spPr>
        <a:xfrm>
          <a:off x="12611744" y="611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5518A2C7-FEE7-4F47-A32A-7DECEA3BAA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DA39AD35-FEB1-42E1-9641-918D72D79C34}"/>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EBCC60B5-03C0-42B0-AFCB-DA9D40836AA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C649BAB3-713B-4C30-B470-AD1900EC2701}"/>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2567491-8889-44F2-8E8F-6EB1D45E329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AA6B0565-1F4D-4EAD-9894-0E45E4BAEC39}"/>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7E11A6CF-4B8F-4587-9249-13FA2E56F6F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734360BF-2527-4460-A2F9-A66FA6D4352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3F1667E5-552F-43D9-AB6C-5D4A8894F0B6}"/>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1E3C1570-3E17-47EA-8FDC-329F15C3C86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75D98420-D5FC-4B2A-97B5-9A62C5343D12}"/>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3159DF94-3BA4-4939-9B45-E15515FA2F1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B521AB45-4656-4072-889E-EFD46312533E}"/>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B2F04361-8A82-4ADC-9CA7-D2E9058855EB}"/>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695081DC-7EDC-4EAA-896D-BCD300E84ED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EE94AB7A-0B2D-4ACA-8AEB-3B2285E4AEFE}"/>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693C19B4-2318-4DB9-A2E4-F805AD5DB9A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E92EAE7C-72C8-4004-8969-94FDFE035E6F}"/>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A86AEA0B-EB95-4409-A125-3686997CEF0D}"/>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9B0B6C8B-63B2-4A70-BE93-A49F1ED15E3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BA913FFE-43A3-4267-91B9-9B715593B0F7}"/>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4F0ADFA0-E82D-493A-A2DA-86227E6ABFE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3C5FE10F-5D0A-4587-ADDD-6937330C830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50A1DD48-55DB-4054-A0B3-173E1E6BC18B}"/>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4E92E639-F67B-4EDB-A640-5AE1922C7ED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465BD08A-7C00-4576-925D-0EFD1B41E08B}"/>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7933636A-212F-4C44-8473-DFB392836A19}"/>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759F9CD1-6860-48A7-979E-E757A3BC7D3B}"/>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69A56C22-66DF-4459-B707-C52871CB1C99}"/>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727B0450-180A-4DEE-8A24-DCE0F15648A8}"/>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96D60364-8677-4AD5-BDA8-822F94CA15E7}"/>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CCF6D565-D1DA-41FF-A978-529BD70F53A0}"/>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6F591D6F-5194-4A91-904F-89CA577CB5B4}"/>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D2AA38E7-9525-4EF9-B0CD-8B21BDEC7BB7}"/>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7FBD6AFD-83A8-49F6-901B-2FFC2975D028}"/>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DBF351C1-5FEB-4E0B-ADDD-A912EADDAEC8}"/>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9903AC0-AF45-4D04-868F-1DC77EA71A2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5487B9C-7D6F-41A8-9080-55E5AEBCB54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05CAFE4-C245-4EF3-8731-149CDF2AA6D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8D2EB535-183B-45A3-9270-CB7BD66DBC8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99BEAB1-81AD-4377-BA37-9C83F4E131A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76019</xdr:rowOff>
    </xdr:from>
    <xdr:to>
      <xdr:col>116</xdr:col>
      <xdr:colOff>114300</xdr:colOff>
      <xdr:row>42</xdr:row>
      <xdr:rowOff>6169</xdr:rowOff>
    </xdr:to>
    <xdr:sp macro="" textlink="">
      <xdr:nvSpPr>
        <xdr:cNvPr id="490" name="楕円 489">
          <a:extLst>
            <a:ext uri="{FF2B5EF4-FFF2-40B4-BE49-F238E27FC236}">
              <a16:creationId xmlns:a16="http://schemas.microsoft.com/office/drawing/2014/main" id="{C8525B0B-A0F8-4587-9FA1-9675B73D8AED}"/>
            </a:ext>
          </a:extLst>
        </xdr:cNvPr>
        <xdr:cNvSpPr/>
      </xdr:nvSpPr>
      <xdr:spPr>
        <a:xfrm>
          <a:off x="221107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162396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EC9DD0B4-41B6-494A-9E65-4AB6565E24A9}"/>
            </a:ext>
          </a:extLst>
        </xdr:cNvPr>
        <xdr:cNvSpPr txBox="1"/>
      </xdr:nvSpPr>
      <xdr:spPr>
        <a:xfrm>
          <a:off x="22199600" y="702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79284</xdr:rowOff>
    </xdr:from>
    <xdr:to>
      <xdr:col>112</xdr:col>
      <xdr:colOff>38100</xdr:colOff>
      <xdr:row>42</xdr:row>
      <xdr:rowOff>9434</xdr:rowOff>
    </xdr:to>
    <xdr:sp macro="" textlink="">
      <xdr:nvSpPr>
        <xdr:cNvPr id="492" name="楕円 491">
          <a:extLst>
            <a:ext uri="{FF2B5EF4-FFF2-40B4-BE49-F238E27FC236}">
              <a16:creationId xmlns:a16="http://schemas.microsoft.com/office/drawing/2014/main" id="{4A07D3AF-30C7-431B-9515-86868416CB32}"/>
            </a:ext>
          </a:extLst>
        </xdr:cNvPr>
        <xdr:cNvSpPr/>
      </xdr:nvSpPr>
      <xdr:spPr>
        <a:xfrm>
          <a:off x="21272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126819</xdr:rowOff>
    </xdr:from>
    <xdr:to>
      <xdr:col>116</xdr:col>
      <xdr:colOff>63500</xdr:colOff>
      <xdr:row>41</xdr:row>
      <xdr:rowOff>130084</xdr:rowOff>
    </xdr:to>
    <xdr:cxnSp macro="">
      <xdr:nvCxnSpPr>
        <xdr:cNvPr id="493" name="直線コネクタ 492">
          <a:extLst>
            <a:ext uri="{FF2B5EF4-FFF2-40B4-BE49-F238E27FC236}">
              <a16:creationId xmlns:a16="http://schemas.microsoft.com/office/drawing/2014/main" id="{D46E0A2B-868C-44DD-9EA3-99ECDA6F97C5}"/>
            </a:ext>
          </a:extLst>
        </xdr:cNvPr>
        <xdr:cNvCxnSpPr/>
      </xdr:nvCxnSpPr>
      <xdr:spPr>
        <a:xfrm flipV="1">
          <a:off x="21323300" y="715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79284</xdr:rowOff>
    </xdr:from>
    <xdr:to>
      <xdr:col>107</xdr:col>
      <xdr:colOff>101600</xdr:colOff>
      <xdr:row>42</xdr:row>
      <xdr:rowOff>9434</xdr:rowOff>
    </xdr:to>
    <xdr:sp macro="" textlink="">
      <xdr:nvSpPr>
        <xdr:cNvPr id="494" name="楕円 493">
          <a:extLst>
            <a:ext uri="{FF2B5EF4-FFF2-40B4-BE49-F238E27FC236}">
              <a16:creationId xmlns:a16="http://schemas.microsoft.com/office/drawing/2014/main" id="{602AAD22-6721-45FB-A0AE-8AB6DA7E7CB9}"/>
            </a:ext>
          </a:extLst>
        </xdr:cNvPr>
        <xdr:cNvSpPr/>
      </xdr:nvSpPr>
      <xdr:spPr>
        <a:xfrm>
          <a:off x="203835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130084</xdr:rowOff>
    </xdr:from>
    <xdr:to>
      <xdr:col>111</xdr:col>
      <xdr:colOff>177800</xdr:colOff>
      <xdr:row>41</xdr:row>
      <xdr:rowOff>130084</xdr:rowOff>
    </xdr:to>
    <xdr:cxnSp macro="">
      <xdr:nvCxnSpPr>
        <xdr:cNvPr id="495" name="直線コネクタ 494">
          <a:extLst>
            <a:ext uri="{FF2B5EF4-FFF2-40B4-BE49-F238E27FC236}">
              <a16:creationId xmlns:a16="http://schemas.microsoft.com/office/drawing/2014/main" id="{E4672637-D0C7-4F06-8360-31210AD131F6}"/>
            </a:ext>
          </a:extLst>
        </xdr:cNvPr>
        <xdr:cNvCxnSpPr/>
      </xdr:nvCxnSpPr>
      <xdr:spPr>
        <a:xfrm>
          <a:off x="20434300" y="71595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82550</xdr:rowOff>
    </xdr:from>
    <xdr:to>
      <xdr:col>102</xdr:col>
      <xdr:colOff>165100</xdr:colOff>
      <xdr:row>42</xdr:row>
      <xdr:rowOff>12700</xdr:rowOff>
    </xdr:to>
    <xdr:sp macro="" textlink="">
      <xdr:nvSpPr>
        <xdr:cNvPr id="496" name="楕円 495">
          <a:extLst>
            <a:ext uri="{FF2B5EF4-FFF2-40B4-BE49-F238E27FC236}">
              <a16:creationId xmlns:a16="http://schemas.microsoft.com/office/drawing/2014/main" id="{EB618CB3-0008-4D17-B20F-1621E87C5D93}"/>
            </a:ext>
          </a:extLst>
        </xdr:cNvPr>
        <xdr:cNvSpPr/>
      </xdr:nvSpPr>
      <xdr:spPr>
        <a:xfrm>
          <a:off x="19494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130084</xdr:rowOff>
    </xdr:from>
    <xdr:to>
      <xdr:col>107</xdr:col>
      <xdr:colOff>50800</xdr:colOff>
      <xdr:row>41</xdr:row>
      <xdr:rowOff>133350</xdr:rowOff>
    </xdr:to>
    <xdr:cxnSp macro="">
      <xdr:nvCxnSpPr>
        <xdr:cNvPr id="497" name="直線コネクタ 496">
          <a:extLst>
            <a:ext uri="{FF2B5EF4-FFF2-40B4-BE49-F238E27FC236}">
              <a16:creationId xmlns:a16="http://schemas.microsoft.com/office/drawing/2014/main" id="{28FE438F-2F95-4452-BA0E-413509B7EFD2}"/>
            </a:ext>
          </a:extLst>
        </xdr:cNvPr>
        <xdr:cNvCxnSpPr/>
      </xdr:nvCxnSpPr>
      <xdr:spPr>
        <a:xfrm flipV="1">
          <a:off x="19545300" y="715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85816</xdr:rowOff>
    </xdr:from>
    <xdr:to>
      <xdr:col>98</xdr:col>
      <xdr:colOff>38100</xdr:colOff>
      <xdr:row>42</xdr:row>
      <xdr:rowOff>15966</xdr:rowOff>
    </xdr:to>
    <xdr:sp macro="" textlink="">
      <xdr:nvSpPr>
        <xdr:cNvPr id="498" name="楕円 497">
          <a:extLst>
            <a:ext uri="{FF2B5EF4-FFF2-40B4-BE49-F238E27FC236}">
              <a16:creationId xmlns:a16="http://schemas.microsoft.com/office/drawing/2014/main" id="{EE6CAC83-4995-4C85-852F-841A3C08B1A4}"/>
            </a:ext>
          </a:extLst>
        </xdr:cNvPr>
        <xdr:cNvSpPr/>
      </xdr:nvSpPr>
      <xdr:spPr>
        <a:xfrm>
          <a:off x="18605500" y="711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133350</xdr:rowOff>
    </xdr:from>
    <xdr:to>
      <xdr:col>102</xdr:col>
      <xdr:colOff>114300</xdr:colOff>
      <xdr:row>41</xdr:row>
      <xdr:rowOff>136616</xdr:rowOff>
    </xdr:to>
    <xdr:cxnSp macro="">
      <xdr:nvCxnSpPr>
        <xdr:cNvPr id="499" name="直線コネクタ 498">
          <a:extLst>
            <a:ext uri="{FF2B5EF4-FFF2-40B4-BE49-F238E27FC236}">
              <a16:creationId xmlns:a16="http://schemas.microsoft.com/office/drawing/2014/main" id="{0DDA81F4-77A7-4FBB-A932-D7BAD36E6B58}"/>
            </a:ext>
          </a:extLst>
        </xdr:cNvPr>
        <xdr:cNvCxnSpPr/>
      </xdr:nvCxnSpPr>
      <xdr:spPr>
        <a:xfrm flipV="1">
          <a:off x="18656300" y="716280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48821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B6962B96-CF06-4846-80FE-D7A18609A514}"/>
            </a:ext>
          </a:extLst>
        </xdr:cNvPr>
        <xdr:cNvSpPr txBox="1"/>
      </xdr:nvSpPr>
      <xdr:spPr>
        <a:xfrm>
          <a:off x="210757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35758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9F3B2132-95E0-4EED-B295-796B94C3E795}"/>
            </a:ext>
          </a:extLst>
        </xdr:cNvPr>
        <xdr:cNvSpPr txBox="1"/>
      </xdr:nvSpPr>
      <xdr:spPr>
        <a:xfrm>
          <a:off x="20199427" y="655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45555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B7366210-C644-4315-87B7-59AE2B5C6BDC}"/>
            </a:ext>
          </a:extLst>
        </xdr:cNvPr>
        <xdr:cNvSpPr txBox="1"/>
      </xdr:nvSpPr>
      <xdr:spPr>
        <a:xfrm>
          <a:off x="19310427"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42290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2F39D8E9-F1A0-44DF-95F8-4D1654532EB9}"/>
            </a:ext>
          </a:extLst>
        </xdr:cNvPr>
        <xdr:cNvSpPr txBox="1"/>
      </xdr:nvSpPr>
      <xdr:spPr>
        <a:xfrm>
          <a:off x="18421427" y="655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42</xdr:row>
      <xdr:rowOff>561</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DCBD6C20-D6C0-425B-A60D-A7E42BADA73A}"/>
            </a:ext>
          </a:extLst>
        </xdr:cNvPr>
        <xdr:cNvSpPr txBox="1"/>
      </xdr:nvSpPr>
      <xdr:spPr>
        <a:xfrm>
          <a:off x="210757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42</xdr:row>
      <xdr:rowOff>561</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25821A02-4482-438C-9C24-B798995FF2E2}"/>
            </a:ext>
          </a:extLst>
        </xdr:cNvPr>
        <xdr:cNvSpPr txBox="1"/>
      </xdr:nvSpPr>
      <xdr:spPr>
        <a:xfrm>
          <a:off x="20199427" y="720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42</xdr:row>
      <xdr:rowOff>3827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F6CF7A5C-0326-4029-8D18-91A2A78767EB}"/>
            </a:ext>
          </a:extLst>
        </xdr:cNvPr>
        <xdr:cNvSpPr txBox="1"/>
      </xdr:nvSpPr>
      <xdr:spPr>
        <a:xfrm>
          <a:off x="19310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42</xdr:row>
      <xdr:rowOff>7093</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E69FC282-9F0B-429B-AA9D-5D925D1424A1}"/>
            </a:ext>
          </a:extLst>
        </xdr:cNvPr>
        <xdr:cNvSpPr txBox="1"/>
      </xdr:nvSpPr>
      <xdr:spPr>
        <a:xfrm>
          <a:off x="18421427" y="72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5190869E-5A81-4335-8CDA-E7D321A4976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F19857B-5BD2-4CC2-BB09-03AFDB21EEE8}"/>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B6CEA8D6-A7BE-4764-B7B8-4975FE905B0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6783A4B1-815B-4601-8A3B-A96F6EBF1D3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1652D88D-A535-4688-BA73-59C051C844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E35F1B2C-E261-411C-8880-9DC40BCC040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1783D0CE-CAD4-44B8-B194-E1BCED2DCBD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A507987F-F129-47DC-9E12-46EB8E8F41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6DAEB3B-C0F6-4623-A109-4534C9F1110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D8BB7857-7287-40DA-9311-2AACB1B8FC1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908939DC-178C-41DC-83B0-2277ADCAFA3E}"/>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22D76205-3F09-4B3F-BE7E-BABDD53A8C81}"/>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1F01319E-6105-4625-8C9D-C96AE6739837}"/>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69788F57-6754-4243-A0E2-CD17E66C826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9DE9D921-8EC9-4F91-AC3C-29F5BC3A413D}"/>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B916D546-4A56-40DD-BC21-27EB4A3EDB3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CF86DB98-DC2F-4690-8DA3-A85BCD18DA5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CEAC26CC-E393-4C66-87C9-92995EB66F73}"/>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69ECAC06-18EE-41C9-9348-EDC94C9600B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CC8BE4F2-D0D6-4C29-96EF-3CB2E919FEC1}"/>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7F6935A-EF32-4CFD-9C34-AD78617FCFC8}"/>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16BF52F7-DC67-4DEE-BFE8-564F571AFA1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EB6BD93C-25ED-48CA-B486-F7CDA1DB2E4A}"/>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44F637CF-1E87-40E9-967E-0002840306D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AACC9900-DC47-4403-9CD6-941B6DFBC67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93E7BFA2-BDA0-41B8-B5A2-9F4BD36C5717}"/>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28036487-E365-4B36-8216-F0FC07DD89EC}"/>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90489F65-2397-460D-8DD1-DA648824FFCA}"/>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979CBDD6-365D-4E8F-9ACE-66F318F5F91D}"/>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D55689F7-6223-40A0-B3C7-6E1C23B86868}"/>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4ACB2765-32CD-46D8-8554-E21A2A372F88}"/>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EBC9774E-684F-4227-BEDE-C372D915E2E9}"/>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03CBE27E-86CE-4513-A703-C261EF8E8B4A}"/>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4B32FA2F-AD22-409C-ADFD-1F49B77E7AE2}"/>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A49F50CD-B985-45D9-88BD-2C1E79ABB15A}"/>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4A2BB764-75C4-4ED7-B0E2-0CDD49856797}"/>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EA724ACA-685B-4137-ADD6-13B45E8B8B8B}"/>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FD3C361F-477D-4CFB-BF4A-34D5498594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5ECABAAB-E0A5-4BA1-BEF0-22661197A9A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6F64B30A-7889-4DF1-87E7-E48FDE38CDA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B386257-9F9A-41DF-8EDC-09BB270644A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34109</xdr:rowOff>
    </xdr:from>
    <xdr:to>
      <xdr:col>85</xdr:col>
      <xdr:colOff>177800</xdr:colOff>
      <xdr:row>60</xdr:row>
      <xdr:rowOff>135709</xdr:rowOff>
    </xdr:to>
    <xdr:sp macro="" textlink="">
      <xdr:nvSpPr>
        <xdr:cNvPr id="549" name="楕円 548">
          <a:extLst>
            <a:ext uri="{FF2B5EF4-FFF2-40B4-BE49-F238E27FC236}">
              <a16:creationId xmlns:a16="http://schemas.microsoft.com/office/drawing/2014/main" id="{194F5DA0-7912-48B1-950D-57A29AF8BCFD}"/>
            </a:ext>
          </a:extLst>
        </xdr:cNvPr>
        <xdr:cNvSpPr/>
      </xdr:nvSpPr>
      <xdr:spPr>
        <a:xfrm>
          <a:off x="162687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56986</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729D85A1-2212-49B9-96AA-E1AB169BBE83}"/>
            </a:ext>
          </a:extLst>
        </xdr:cNvPr>
        <xdr:cNvSpPr txBox="1"/>
      </xdr:nvSpPr>
      <xdr:spPr>
        <a:xfrm>
          <a:off x="16357600" y="10172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1451</xdr:rowOff>
    </xdr:from>
    <xdr:to>
      <xdr:col>81</xdr:col>
      <xdr:colOff>101600</xdr:colOff>
      <xdr:row>60</xdr:row>
      <xdr:rowOff>103051</xdr:rowOff>
    </xdr:to>
    <xdr:sp macro="" textlink="">
      <xdr:nvSpPr>
        <xdr:cNvPr id="551" name="楕円 550">
          <a:extLst>
            <a:ext uri="{FF2B5EF4-FFF2-40B4-BE49-F238E27FC236}">
              <a16:creationId xmlns:a16="http://schemas.microsoft.com/office/drawing/2014/main" id="{FFDF5657-0B9D-41EA-BA74-2A6CD3D124E7}"/>
            </a:ext>
          </a:extLst>
        </xdr:cNvPr>
        <xdr:cNvSpPr/>
      </xdr:nvSpPr>
      <xdr:spPr>
        <a:xfrm>
          <a:off x="15430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52251</xdr:rowOff>
    </xdr:from>
    <xdr:to>
      <xdr:col>85</xdr:col>
      <xdr:colOff>127000</xdr:colOff>
      <xdr:row>60</xdr:row>
      <xdr:rowOff>84909</xdr:rowOff>
    </xdr:to>
    <xdr:cxnSp macro="">
      <xdr:nvCxnSpPr>
        <xdr:cNvPr id="552" name="直線コネクタ 551">
          <a:extLst>
            <a:ext uri="{FF2B5EF4-FFF2-40B4-BE49-F238E27FC236}">
              <a16:creationId xmlns:a16="http://schemas.microsoft.com/office/drawing/2014/main" id="{3C92BFF7-F536-4A2D-9D63-7AB19F6215E4}"/>
            </a:ext>
          </a:extLst>
        </xdr:cNvPr>
        <xdr:cNvCxnSpPr/>
      </xdr:nvCxnSpPr>
      <xdr:spPr>
        <a:xfrm>
          <a:off x="15481300" y="1033925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140244</xdr:rowOff>
    </xdr:from>
    <xdr:to>
      <xdr:col>76</xdr:col>
      <xdr:colOff>165100</xdr:colOff>
      <xdr:row>60</xdr:row>
      <xdr:rowOff>70394</xdr:rowOff>
    </xdr:to>
    <xdr:sp macro="" textlink="">
      <xdr:nvSpPr>
        <xdr:cNvPr id="553" name="楕円 552">
          <a:extLst>
            <a:ext uri="{FF2B5EF4-FFF2-40B4-BE49-F238E27FC236}">
              <a16:creationId xmlns:a16="http://schemas.microsoft.com/office/drawing/2014/main" id="{5BC9EAE9-3F41-462A-8E37-F6F4974A7D4C}"/>
            </a:ext>
          </a:extLst>
        </xdr:cNvPr>
        <xdr:cNvSpPr/>
      </xdr:nvSpPr>
      <xdr:spPr>
        <a:xfrm>
          <a:off x="14541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19594</xdr:rowOff>
    </xdr:from>
    <xdr:to>
      <xdr:col>81</xdr:col>
      <xdr:colOff>50800</xdr:colOff>
      <xdr:row>60</xdr:row>
      <xdr:rowOff>52251</xdr:rowOff>
    </xdr:to>
    <xdr:cxnSp macro="">
      <xdr:nvCxnSpPr>
        <xdr:cNvPr id="554" name="直線コネクタ 553">
          <a:extLst>
            <a:ext uri="{FF2B5EF4-FFF2-40B4-BE49-F238E27FC236}">
              <a16:creationId xmlns:a16="http://schemas.microsoft.com/office/drawing/2014/main" id="{4696BCC7-D834-46DE-8D23-B13D6596A888}"/>
            </a:ext>
          </a:extLst>
        </xdr:cNvPr>
        <xdr:cNvCxnSpPr/>
      </xdr:nvCxnSpPr>
      <xdr:spPr>
        <a:xfrm>
          <a:off x="14592300" y="103065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55" name="楕円 554">
          <a:extLst>
            <a:ext uri="{FF2B5EF4-FFF2-40B4-BE49-F238E27FC236}">
              <a16:creationId xmlns:a16="http://schemas.microsoft.com/office/drawing/2014/main" id="{3A8FCF53-5355-4D70-8EDA-1408A21519F1}"/>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19594</xdr:rowOff>
    </xdr:to>
    <xdr:cxnSp macro="">
      <xdr:nvCxnSpPr>
        <xdr:cNvPr id="556" name="直線コネクタ 555">
          <a:extLst>
            <a:ext uri="{FF2B5EF4-FFF2-40B4-BE49-F238E27FC236}">
              <a16:creationId xmlns:a16="http://schemas.microsoft.com/office/drawing/2014/main" id="{660EB34D-B06F-43F3-8B4C-A490CAD049A5}"/>
            </a:ext>
          </a:extLst>
        </xdr:cNvPr>
        <xdr:cNvCxnSpPr/>
      </xdr:nvCxnSpPr>
      <xdr:spPr>
        <a:xfrm>
          <a:off x="13703300" y="102870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154940</xdr:rowOff>
    </xdr:from>
    <xdr:to>
      <xdr:col>67</xdr:col>
      <xdr:colOff>101600</xdr:colOff>
      <xdr:row>60</xdr:row>
      <xdr:rowOff>85090</xdr:rowOff>
    </xdr:to>
    <xdr:sp macro="" textlink="">
      <xdr:nvSpPr>
        <xdr:cNvPr id="557" name="楕円 556">
          <a:extLst>
            <a:ext uri="{FF2B5EF4-FFF2-40B4-BE49-F238E27FC236}">
              <a16:creationId xmlns:a16="http://schemas.microsoft.com/office/drawing/2014/main" id="{DC1554A2-9263-4923-AA0C-C73B62AEBEC9}"/>
            </a:ext>
          </a:extLst>
        </xdr:cNvPr>
        <xdr:cNvSpPr/>
      </xdr:nvSpPr>
      <xdr:spPr>
        <a:xfrm>
          <a:off x="12763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0</xdr:rowOff>
    </xdr:from>
    <xdr:to>
      <xdr:col>71</xdr:col>
      <xdr:colOff>177800</xdr:colOff>
      <xdr:row>60</xdr:row>
      <xdr:rowOff>34290</xdr:rowOff>
    </xdr:to>
    <xdr:cxnSp macro="">
      <xdr:nvCxnSpPr>
        <xdr:cNvPr id="558" name="直線コネクタ 557">
          <a:extLst>
            <a:ext uri="{FF2B5EF4-FFF2-40B4-BE49-F238E27FC236}">
              <a16:creationId xmlns:a16="http://schemas.microsoft.com/office/drawing/2014/main" id="{606E1E51-6920-4497-A38D-B177F033286C}"/>
            </a:ext>
          </a:extLst>
        </xdr:cNvPr>
        <xdr:cNvCxnSpPr/>
      </xdr:nvCxnSpPr>
      <xdr:spPr>
        <a:xfrm flipV="1">
          <a:off x="12814300" y="102870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8B3FF044-EE7C-49F4-924D-042106B1E935}"/>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EC8E295A-4C4D-412B-80BD-3DD18F00DDB9}"/>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3D7FB1B6-C405-4FFF-BE80-DBD22DC92307}"/>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79062E14-9577-4F1D-8CF5-A8B81857A642}"/>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119578</xdr:rowOff>
    </xdr:from>
    <xdr:ext cx="405111" cy="259045"/>
    <xdr:sp macro="" textlink="">
      <xdr:nvSpPr>
        <xdr:cNvPr id="563" name="n_1mainValue【学校施設】&#10;有形固定資産減価償却率">
          <a:extLst>
            <a:ext uri="{FF2B5EF4-FFF2-40B4-BE49-F238E27FC236}">
              <a16:creationId xmlns:a16="http://schemas.microsoft.com/office/drawing/2014/main" id="{C8EEA72D-AA64-4E83-B700-5FFC0F502AAF}"/>
            </a:ext>
          </a:extLst>
        </xdr:cNvPr>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86921</xdr:rowOff>
    </xdr:from>
    <xdr:ext cx="405111" cy="259045"/>
    <xdr:sp macro="" textlink="">
      <xdr:nvSpPr>
        <xdr:cNvPr id="564" name="n_2mainValue【学校施設】&#10;有形固定資産減価償却率">
          <a:extLst>
            <a:ext uri="{FF2B5EF4-FFF2-40B4-BE49-F238E27FC236}">
              <a16:creationId xmlns:a16="http://schemas.microsoft.com/office/drawing/2014/main" id="{52AEA488-E0EB-40FE-9DE0-CE5A28817020}"/>
            </a:ext>
          </a:extLst>
        </xdr:cNvPr>
        <xdr:cNvSpPr txBox="1"/>
      </xdr:nvSpPr>
      <xdr:spPr>
        <a:xfrm>
          <a:off x="14389744" y="1003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67327</xdr:rowOff>
    </xdr:from>
    <xdr:ext cx="405111" cy="259045"/>
    <xdr:sp macro="" textlink="">
      <xdr:nvSpPr>
        <xdr:cNvPr id="565" name="n_3mainValue【学校施設】&#10;有形固定資産減価償却率">
          <a:extLst>
            <a:ext uri="{FF2B5EF4-FFF2-40B4-BE49-F238E27FC236}">
              <a16:creationId xmlns:a16="http://schemas.microsoft.com/office/drawing/2014/main" id="{6C0666F1-B028-44B2-A628-B5107DC941C6}"/>
            </a:ext>
          </a:extLst>
        </xdr:cNvPr>
        <xdr:cNvSpPr txBox="1"/>
      </xdr:nvSpPr>
      <xdr:spPr>
        <a:xfrm>
          <a:off x="13500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101617</xdr:rowOff>
    </xdr:from>
    <xdr:ext cx="405111" cy="259045"/>
    <xdr:sp macro="" textlink="">
      <xdr:nvSpPr>
        <xdr:cNvPr id="566" name="n_4mainValue【学校施設】&#10;有形固定資産減価償却率">
          <a:extLst>
            <a:ext uri="{FF2B5EF4-FFF2-40B4-BE49-F238E27FC236}">
              <a16:creationId xmlns:a16="http://schemas.microsoft.com/office/drawing/2014/main" id="{8735ED14-FC25-4828-82E5-37D03F7F3F66}"/>
            </a:ext>
          </a:extLst>
        </xdr:cNvPr>
        <xdr:cNvSpPr txBox="1"/>
      </xdr:nvSpPr>
      <xdr:spPr>
        <a:xfrm>
          <a:off x="12611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75825C52-28BC-4B10-99EE-A93F97F0F36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8FC49415-2F86-4A0C-B1D5-AB19C0CE8BC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CF934F76-0F23-43A2-8FAB-D5CD57309B6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4C8FBB46-A06E-45F4-9913-1CD0C5EAA03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AD66CAF-2486-416E-9F78-37BAEA42F92A}"/>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CAFE81A0-BC1B-418B-9553-A5A1F1DB75F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18FDBD49-7B30-4E95-BCCC-12C836E087D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5E1EFDA4-10F3-4CE8-A10C-4970AD0141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5BD3797F-F459-449B-AF0E-4BE6814B4F0E}"/>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DCE2893E-5FA0-492B-8DE5-F138FC811F2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FCF279F0-08E3-439D-BECD-A4AC4EAA2A5D}"/>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524D64A0-1949-493E-8588-0FA717AAD7D6}"/>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4BDA8E8B-6295-498E-ACB6-B5C55D3138C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79609E2E-678B-4A0B-AD91-A7EA37D2C54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9D5BD787-16E1-4177-A98A-A34D71676FA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A50347C9-5380-4101-BED5-BBCFAE45C26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91C07616-CB49-484E-A746-EB8F2AFCDC8A}"/>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ABAF03F0-594A-41A2-9804-70764500DD58}"/>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DD852770-4D57-4187-85AD-D7612BB1AF8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8A531502-C4B8-4DFF-94D0-113E73B8ED7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04861CEF-18BF-480B-95BF-455E051FCA3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C05745CB-5700-42FE-8195-D30DAAE1398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22A02635-56B1-415E-8A99-5464E991329A}"/>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932ABC3E-4DB0-4BD4-A940-32999D713637}"/>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F219DD91-8085-4F56-B554-7153ACA99E0E}"/>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DFCAEFF8-361E-40C6-B699-BA43009437E1}"/>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36A98EA5-EE84-4C89-81D6-3C632AAFF2BB}"/>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919EAEC5-83BD-4619-8F16-A7519FBC5905}"/>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B656363A-7A2C-409D-B72B-DFEC5D7C26B0}"/>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7AF841C2-9907-4277-BDCE-B7E26C2063CC}"/>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2F3BCA5B-BB91-4D62-A239-49FB6B063CE3}"/>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240068B9-CBD9-410D-A964-946F75B35390}"/>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17133133-265C-4514-B145-5CA5EB9648E3}"/>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C944EC6C-6F8F-49F2-82B1-A9AAEF115DC4}"/>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6E67BCEF-42C0-45DA-B128-CD5F98BF362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6F0EB228-0054-4A8E-9BEB-5E574CEB3B9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63226FA3-79F8-4900-A8D2-A4BBAA51C84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D0C1767C-FAE9-4D39-9292-DB6AB79A942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105563</xdr:rowOff>
    </xdr:from>
    <xdr:to>
      <xdr:col>116</xdr:col>
      <xdr:colOff>114300</xdr:colOff>
      <xdr:row>62</xdr:row>
      <xdr:rowOff>35713</xdr:rowOff>
    </xdr:to>
    <xdr:sp macro="" textlink="">
      <xdr:nvSpPr>
        <xdr:cNvPr id="605" name="楕円 604">
          <a:extLst>
            <a:ext uri="{FF2B5EF4-FFF2-40B4-BE49-F238E27FC236}">
              <a16:creationId xmlns:a16="http://schemas.microsoft.com/office/drawing/2014/main" id="{13565690-3616-4044-A41F-242DB1E3C210}"/>
            </a:ext>
          </a:extLst>
        </xdr:cNvPr>
        <xdr:cNvSpPr/>
      </xdr:nvSpPr>
      <xdr:spPr>
        <a:xfrm>
          <a:off x="22110700" y="1056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83990</xdr:rowOff>
    </xdr:from>
    <xdr:ext cx="469744" cy="259045"/>
    <xdr:sp macro="" textlink="">
      <xdr:nvSpPr>
        <xdr:cNvPr id="606" name="【学校施設】&#10;一人当たり面積該当値テキスト">
          <a:extLst>
            <a:ext uri="{FF2B5EF4-FFF2-40B4-BE49-F238E27FC236}">
              <a16:creationId xmlns:a16="http://schemas.microsoft.com/office/drawing/2014/main" id="{7B9DDE7C-2129-456F-9E78-0C8D9BCAE08B}"/>
            </a:ext>
          </a:extLst>
        </xdr:cNvPr>
        <xdr:cNvSpPr txBox="1"/>
      </xdr:nvSpPr>
      <xdr:spPr>
        <a:xfrm>
          <a:off x="22199600" y="1054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118364</xdr:rowOff>
    </xdr:from>
    <xdr:to>
      <xdr:col>112</xdr:col>
      <xdr:colOff>38100</xdr:colOff>
      <xdr:row>62</xdr:row>
      <xdr:rowOff>48514</xdr:rowOff>
    </xdr:to>
    <xdr:sp macro="" textlink="">
      <xdr:nvSpPr>
        <xdr:cNvPr id="607" name="楕円 606">
          <a:extLst>
            <a:ext uri="{FF2B5EF4-FFF2-40B4-BE49-F238E27FC236}">
              <a16:creationId xmlns:a16="http://schemas.microsoft.com/office/drawing/2014/main" id="{A8DAB340-25A1-4E84-816E-AE71B48D33DA}"/>
            </a:ext>
          </a:extLst>
        </xdr:cNvPr>
        <xdr:cNvSpPr/>
      </xdr:nvSpPr>
      <xdr:spPr>
        <a:xfrm>
          <a:off x="21272500" y="10576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156363</xdr:rowOff>
    </xdr:from>
    <xdr:to>
      <xdr:col>116</xdr:col>
      <xdr:colOff>63500</xdr:colOff>
      <xdr:row>61</xdr:row>
      <xdr:rowOff>169164</xdr:rowOff>
    </xdr:to>
    <xdr:cxnSp macro="">
      <xdr:nvCxnSpPr>
        <xdr:cNvPr id="608" name="直線コネクタ 607">
          <a:extLst>
            <a:ext uri="{FF2B5EF4-FFF2-40B4-BE49-F238E27FC236}">
              <a16:creationId xmlns:a16="http://schemas.microsoft.com/office/drawing/2014/main" id="{8DF69EDC-2969-4067-9F57-05B822EF5E61}"/>
            </a:ext>
          </a:extLst>
        </xdr:cNvPr>
        <xdr:cNvCxnSpPr/>
      </xdr:nvCxnSpPr>
      <xdr:spPr>
        <a:xfrm flipV="1">
          <a:off x="21323300" y="10614813"/>
          <a:ext cx="8382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128880</xdr:rowOff>
    </xdr:from>
    <xdr:to>
      <xdr:col>107</xdr:col>
      <xdr:colOff>101600</xdr:colOff>
      <xdr:row>62</xdr:row>
      <xdr:rowOff>59030</xdr:rowOff>
    </xdr:to>
    <xdr:sp macro="" textlink="">
      <xdr:nvSpPr>
        <xdr:cNvPr id="609" name="楕円 608">
          <a:extLst>
            <a:ext uri="{FF2B5EF4-FFF2-40B4-BE49-F238E27FC236}">
              <a16:creationId xmlns:a16="http://schemas.microsoft.com/office/drawing/2014/main" id="{3F5491B8-2307-416F-8B9B-4356BDA63FA7}"/>
            </a:ext>
          </a:extLst>
        </xdr:cNvPr>
        <xdr:cNvSpPr/>
      </xdr:nvSpPr>
      <xdr:spPr>
        <a:xfrm>
          <a:off x="20383500" y="105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169164</xdr:rowOff>
    </xdr:from>
    <xdr:to>
      <xdr:col>111</xdr:col>
      <xdr:colOff>177800</xdr:colOff>
      <xdr:row>62</xdr:row>
      <xdr:rowOff>8230</xdr:rowOff>
    </xdr:to>
    <xdr:cxnSp macro="">
      <xdr:nvCxnSpPr>
        <xdr:cNvPr id="610" name="直線コネクタ 609">
          <a:extLst>
            <a:ext uri="{FF2B5EF4-FFF2-40B4-BE49-F238E27FC236}">
              <a16:creationId xmlns:a16="http://schemas.microsoft.com/office/drawing/2014/main" id="{80A654E7-85B7-4E0A-8D78-EFAFBBE94BCE}"/>
            </a:ext>
          </a:extLst>
        </xdr:cNvPr>
        <xdr:cNvCxnSpPr/>
      </xdr:nvCxnSpPr>
      <xdr:spPr>
        <a:xfrm flipV="1">
          <a:off x="20434300" y="10627614"/>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111049</xdr:rowOff>
    </xdr:from>
    <xdr:to>
      <xdr:col>102</xdr:col>
      <xdr:colOff>165100</xdr:colOff>
      <xdr:row>62</xdr:row>
      <xdr:rowOff>41199</xdr:rowOff>
    </xdr:to>
    <xdr:sp macro="" textlink="">
      <xdr:nvSpPr>
        <xdr:cNvPr id="611" name="楕円 610">
          <a:extLst>
            <a:ext uri="{FF2B5EF4-FFF2-40B4-BE49-F238E27FC236}">
              <a16:creationId xmlns:a16="http://schemas.microsoft.com/office/drawing/2014/main" id="{C249A866-31FF-4161-87EC-14DAA8D7D420}"/>
            </a:ext>
          </a:extLst>
        </xdr:cNvPr>
        <xdr:cNvSpPr/>
      </xdr:nvSpPr>
      <xdr:spPr>
        <a:xfrm>
          <a:off x="19494500" y="1056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161849</xdr:rowOff>
    </xdr:from>
    <xdr:to>
      <xdr:col>107</xdr:col>
      <xdr:colOff>50800</xdr:colOff>
      <xdr:row>62</xdr:row>
      <xdr:rowOff>8230</xdr:rowOff>
    </xdr:to>
    <xdr:cxnSp macro="">
      <xdr:nvCxnSpPr>
        <xdr:cNvPr id="612" name="直線コネクタ 611">
          <a:extLst>
            <a:ext uri="{FF2B5EF4-FFF2-40B4-BE49-F238E27FC236}">
              <a16:creationId xmlns:a16="http://schemas.microsoft.com/office/drawing/2014/main" id="{5C07A483-246D-4F5C-9A1B-41853257DC7F}"/>
            </a:ext>
          </a:extLst>
        </xdr:cNvPr>
        <xdr:cNvCxnSpPr/>
      </xdr:nvCxnSpPr>
      <xdr:spPr>
        <a:xfrm>
          <a:off x="19545300" y="1062029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154483</xdr:rowOff>
    </xdr:from>
    <xdr:to>
      <xdr:col>98</xdr:col>
      <xdr:colOff>38100</xdr:colOff>
      <xdr:row>62</xdr:row>
      <xdr:rowOff>84633</xdr:rowOff>
    </xdr:to>
    <xdr:sp macro="" textlink="">
      <xdr:nvSpPr>
        <xdr:cNvPr id="613" name="楕円 612">
          <a:extLst>
            <a:ext uri="{FF2B5EF4-FFF2-40B4-BE49-F238E27FC236}">
              <a16:creationId xmlns:a16="http://schemas.microsoft.com/office/drawing/2014/main" id="{69A912FF-2C7A-4EBD-A9CA-119B59B599EC}"/>
            </a:ext>
          </a:extLst>
        </xdr:cNvPr>
        <xdr:cNvSpPr/>
      </xdr:nvSpPr>
      <xdr:spPr>
        <a:xfrm>
          <a:off x="18605500" y="1061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161849</xdr:rowOff>
    </xdr:from>
    <xdr:to>
      <xdr:col>102</xdr:col>
      <xdr:colOff>114300</xdr:colOff>
      <xdr:row>62</xdr:row>
      <xdr:rowOff>33833</xdr:rowOff>
    </xdr:to>
    <xdr:cxnSp macro="">
      <xdr:nvCxnSpPr>
        <xdr:cNvPr id="614" name="直線コネクタ 613">
          <a:extLst>
            <a:ext uri="{FF2B5EF4-FFF2-40B4-BE49-F238E27FC236}">
              <a16:creationId xmlns:a16="http://schemas.microsoft.com/office/drawing/2014/main" id="{07A5BD05-B80A-4CA1-895E-7B1EFD33F127}"/>
            </a:ext>
          </a:extLst>
        </xdr:cNvPr>
        <xdr:cNvCxnSpPr/>
      </xdr:nvCxnSpPr>
      <xdr:spPr>
        <a:xfrm flipV="1">
          <a:off x="18656300" y="10620299"/>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40809</xdr:rowOff>
    </xdr:from>
    <xdr:ext cx="469744" cy="259045"/>
    <xdr:sp macro="" textlink="">
      <xdr:nvSpPr>
        <xdr:cNvPr id="615" name="n_1aveValue【学校施設】&#10;一人当たり面積">
          <a:extLst>
            <a:ext uri="{FF2B5EF4-FFF2-40B4-BE49-F238E27FC236}">
              <a16:creationId xmlns:a16="http://schemas.microsoft.com/office/drawing/2014/main" id="{42A7864B-11DB-4AFB-8136-D30679A084FD}"/>
            </a:ext>
          </a:extLst>
        </xdr:cNvPr>
        <xdr:cNvSpPr txBox="1"/>
      </xdr:nvSpPr>
      <xdr:spPr>
        <a:xfrm>
          <a:off x="21075727" y="1032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616" name="n_2aveValue【学校施設】&#10;一人当たり面積">
          <a:extLst>
            <a:ext uri="{FF2B5EF4-FFF2-40B4-BE49-F238E27FC236}">
              <a16:creationId xmlns:a16="http://schemas.microsoft.com/office/drawing/2014/main" id="{62337A79-0222-44D6-BB0B-E21716DBD60D}"/>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54068</xdr:rowOff>
    </xdr:from>
    <xdr:ext cx="469744" cy="259045"/>
    <xdr:sp macro="" textlink="">
      <xdr:nvSpPr>
        <xdr:cNvPr id="617" name="n_3aveValue【学校施設】&#10;一人当たり面積">
          <a:extLst>
            <a:ext uri="{FF2B5EF4-FFF2-40B4-BE49-F238E27FC236}">
              <a16:creationId xmlns:a16="http://schemas.microsoft.com/office/drawing/2014/main" id="{72FEBF3F-7A4C-490A-A410-042BA4CB7209}"/>
            </a:ext>
          </a:extLst>
        </xdr:cNvPr>
        <xdr:cNvSpPr txBox="1"/>
      </xdr:nvSpPr>
      <xdr:spPr>
        <a:xfrm>
          <a:off x="19310427" y="1034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76471</xdr:rowOff>
    </xdr:from>
    <xdr:ext cx="469744" cy="259045"/>
    <xdr:sp macro="" textlink="">
      <xdr:nvSpPr>
        <xdr:cNvPr id="618" name="n_4aveValue【学校施設】&#10;一人当たり面積">
          <a:extLst>
            <a:ext uri="{FF2B5EF4-FFF2-40B4-BE49-F238E27FC236}">
              <a16:creationId xmlns:a16="http://schemas.microsoft.com/office/drawing/2014/main" id="{EA030C38-56C1-4D7A-983F-5EF2E1644461}"/>
            </a:ext>
          </a:extLst>
        </xdr:cNvPr>
        <xdr:cNvSpPr txBox="1"/>
      </xdr:nvSpPr>
      <xdr:spPr>
        <a:xfrm>
          <a:off x="184214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39641</xdr:rowOff>
    </xdr:from>
    <xdr:ext cx="469744" cy="259045"/>
    <xdr:sp macro="" textlink="">
      <xdr:nvSpPr>
        <xdr:cNvPr id="619" name="n_1mainValue【学校施設】&#10;一人当たり面積">
          <a:extLst>
            <a:ext uri="{FF2B5EF4-FFF2-40B4-BE49-F238E27FC236}">
              <a16:creationId xmlns:a16="http://schemas.microsoft.com/office/drawing/2014/main" id="{2F0EEA75-357E-4BD1-8B50-4BBC039DEE29}"/>
            </a:ext>
          </a:extLst>
        </xdr:cNvPr>
        <xdr:cNvSpPr txBox="1"/>
      </xdr:nvSpPr>
      <xdr:spPr>
        <a:xfrm>
          <a:off x="21075727" y="106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50157</xdr:rowOff>
    </xdr:from>
    <xdr:ext cx="469744" cy="259045"/>
    <xdr:sp macro="" textlink="">
      <xdr:nvSpPr>
        <xdr:cNvPr id="620" name="n_2mainValue【学校施設】&#10;一人当たり面積">
          <a:extLst>
            <a:ext uri="{FF2B5EF4-FFF2-40B4-BE49-F238E27FC236}">
              <a16:creationId xmlns:a16="http://schemas.microsoft.com/office/drawing/2014/main" id="{5D79DEFD-2ADF-4252-ABD4-008AFD6482D4}"/>
            </a:ext>
          </a:extLst>
        </xdr:cNvPr>
        <xdr:cNvSpPr txBox="1"/>
      </xdr:nvSpPr>
      <xdr:spPr>
        <a:xfrm>
          <a:off x="20199427" y="106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32326</xdr:rowOff>
    </xdr:from>
    <xdr:ext cx="469744" cy="259045"/>
    <xdr:sp macro="" textlink="">
      <xdr:nvSpPr>
        <xdr:cNvPr id="621" name="n_3mainValue【学校施設】&#10;一人当たり面積">
          <a:extLst>
            <a:ext uri="{FF2B5EF4-FFF2-40B4-BE49-F238E27FC236}">
              <a16:creationId xmlns:a16="http://schemas.microsoft.com/office/drawing/2014/main" id="{6BBF36C3-A891-4046-89D1-0EF48DED4F16}"/>
            </a:ext>
          </a:extLst>
        </xdr:cNvPr>
        <xdr:cNvSpPr txBox="1"/>
      </xdr:nvSpPr>
      <xdr:spPr>
        <a:xfrm>
          <a:off x="19310427" y="1066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75760</xdr:rowOff>
    </xdr:from>
    <xdr:ext cx="469744" cy="259045"/>
    <xdr:sp macro="" textlink="">
      <xdr:nvSpPr>
        <xdr:cNvPr id="622" name="n_4mainValue【学校施設】&#10;一人当たり面積">
          <a:extLst>
            <a:ext uri="{FF2B5EF4-FFF2-40B4-BE49-F238E27FC236}">
              <a16:creationId xmlns:a16="http://schemas.microsoft.com/office/drawing/2014/main" id="{343CE888-8DFF-40A8-BF66-30503C93D8B5}"/>
            </a:ext>
          </a:extLst>
        </xdr:cNvPr>
        <xdr:cNvSpPr txBox="1"/>
      </xdr:nvSpPr>
      <xdr:spPr>
        <a:xfrm>
          <a:off x="18421427" y="10705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2B10C4C1-DC99-4C2D-BB8A-19E37DE568A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6C2A4103-1851-4409-84C8-94FE6D9E2E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8A9424E4-1E98-4C68-9BDF-79F5CC8D228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CA8009CF-4EEE-4A5B-8814-5BE2CAAC2C01}"/>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B62CAF2C-A1D9-491B-8509-D094A7267A3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55139BFB-37E7-420C-B0DD-474F6117BBF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8290525A-8D03-4BDE-AFA7-511716F4587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64BAE974-1E50-4181-8DAE-DB559CD239D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322E75EB-E9AF-4C7D-9A1F-0C0018D2C85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394AABEE-8A3F-4789-91B1-0CE3CA91BC79}"/>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911D0BAE-6D88-422B-A37D-E0CF1330DE07}"/>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DD712A96-1E93-4018-AD4F-48592DD5C23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F6F9F0E0-716C-4FC0-94C8-5F23A2F071EF}"/>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091E4A6B-8582-4234-ACAF-625E12708BDD}"/>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69B5B24B-D409-4787-BE4A-7BCEF5887058}"/>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A174DF6-18C9-4CB0-B453-D3285E364C1E}"/>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14BBDA71-25F8-4AB1-B271-3B4A1AA959D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6A0A3ACF-2363-47DD-AFDE-37D1307DE9B6}"/>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8128658F-52E5-46C0-BF4A-F69A03D0AC5F}"/>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6EF9D615-B57F-41E3-B793-E82437315DC9}"/>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672BCFD0-5FD5-447C-A8D6-63312EACC287}"/>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A24624F9-A0A3-4C46-871B-23106E6E065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5D906AFA-0158-43F5-B219-F0928A8774AE}"/>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091C6B2C-409B-45E2-BE97-47BF8D75D22A}"/>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5DFA022C-4082-47E1-972C-1CA6F4A0C3A1}"/>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D7659191-41CC-415F-B922-9BD8E3B540B3}"/>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CD8E1320-FC18-46CD-B33C-A539B2E305FB}"/>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5858D446-8542-4A1A-BA46-E87B099A7AB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148607</xdr:rowOff>
    </xdr:from>
    <xdr:ext cx="405111" cy="259045"/>
    <xdr:sp macro="" textlink="">
      <xdr:nvSpPr>
        <xdr:cNvPr id="651" name="【児童館】&#10;有形固定資産減価償却率平均値テキスト">
          <a:extLst>
            <a:ext uri="{FF2B5EF4-FFF2-40B4-BE49-F238E27FC236}">
              <a16:creationId xmlns:a16="http://schemas.microsoft.com/office/drawing/2014/main" id="{678369A0-F910-4AE7-9403-928C84CD95C1}"/>
            </a:ext>
          </a:extLst>
        </xdr:cNvPr>
        <xdr:cNvSpPr txBox="1"/>
      </xdr:nvSpPr>
      <xdr:spPr>
        <a:xfrm>
          <a:off x="16357600" y="13864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FFA4407C-7176-4C67-8416-F32C2DAAB073}"/>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D556ADC6-4D00-4920-8574-B2F6B716DB47}"/>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633E1728-22D3-42B9-9498-4C47C4C9176D}"/>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5E55A3F6-A2CC-4954-A3C1-FC46ECD18CDB}"/>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8F919350-34F9-4BBE-8724-BB09C58C84B7}"/>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CF3D1EC1-9C22-47CF-AED7-A954A1C24C6D}"/>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BB71D9F-C910-4BC5-A226-5D33857A820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935BD848-B2B6-4D80-B900-DC11628A1D8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FD4C8827-445B-47E8-AED2-3EEA7F050B1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DA8DAA62-DE35-4A31-9D7B-546E8F4E4B25}"/>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111761</xdr:rowOff>
    </xdr:from>
    <xdr:to>
      <xdr:col>85</xdr:col>
      <xdr:colOff>177800</xdr:colOff>
      <xdr:row>83</xdr:row>
      <xdr:rowOff>41911</xdr:rowOff>
    </xdr:to>
    <xdr:sp macro="" textlink="">
      <xdr:nvSpPr>
        <xdr:cNvPr id="662" name="楕円 661">
          <a:extLst>
            <a:ext uri="{FF2B5EF4-FFF2-40B4-BE49-F238E27FC236}">
              <a16:creationId xmlns:a16="http://schemas.microsoft.com/office/drawing/2014/main" id="{649FA452-C155-4218-9E8F-B64D7AD8527A}"/>
            </a:ext>
          </a:extLst>
        </xdr:cNvPr>
        <xdr:cNvSpPr/>
      </xdr:nvSpPr>
      <xdr:spPr>
        <a:xfrm>
          <a:off x="16268700" y="141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90188</xdr:rowOff>
    </xdr:from>
    <xdr:ext cx="405111" cy="259045"/>
    <xdr:sp macro="" textlink="">
      <xdr:nvSpPr>
        <xdr:cNvPr id="663" name="【児童館】&#10;有形固定資産減価償却率該当値テキスト">
          <a:extLst>
            <a:ext uri="{FF2B5EF4-FFF2-40B4-BE49-F238E27FC236}">
              <a16:creationId xmlns:a16="http://schemas.microsoft.com/office/drawing/2014/main" id="{61D7593D-9A17-4EF8-BD8E-7DEFB5F891FA}"/>
            </a:ext>
          </a:extLst>
        </xdr:cNvPr>
        <xdr:cNvSpPr txBox="1"/>
      </xdr:nvSpPr>
      <xdr:spPr>
        <a:xfrm>
          <a:off x="16357600" y="1414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83820</xdr:rowOff>
    </xdr:from>
    <xdr:to>
      <xdr:col>81</xdr:col>
      <xdr:colOff>101600</xdr:colOff>
      <xdr:row>83</xdr:row>
      <xdr:rowOff>13970</xdr:rowOff>
    </xdr:to>
    <xdr:sp macro="" textlink="">
      <xdr:nvSpPr>
        <xdr:cNvPr id="664" name="楕円 663">
          <a:extLst>
            <a:ext uri="{FF2B5EF4-FFF2-40B4-BE49-F238E27FC236}">
              <a16:creationId xmlns:a16="http://schemas.microsoft.com/office/drawing/2014/main" id="{AFC68501-8200-4F85-9CD3-C446BB6A97BE}"/>
            </a:ext>
          </a:extLst>
        </xdr:cNvPr>
        <xdr:cNvSpPr/>
      </xdr:nvSpPr>
      <xdr:spPr>
        <a:xfrm>
          <a:off x="15430500" y="1414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134620</xdr:rowOff>
    </xdr:from>
    <xdr:to>
      <xdr:col>85</xdr:col>
      <xdr:colOff>127000</xdr:colOff>
      <xdr:row>82</xdr:row>
      <xdr:rowOff>162561</xdr:rowOff>
    </xdr:to>
    <xdr:cxnSp macro="">
      <xdr:nvCxnSpPr>
        <xdr:cNvPr id="665" name="直線コネクタ 664">
          <a:extLst>
            <a:ext uri="{FF2B5EF4-FFF2-40B4-BE49-F238E27FC236}">
              <a16:creationId xmlns:a16="http://schemas.microsoft.com/office/drawing/2014/main" id="{677B57E9-1343-47DC-B981-D49814AC9FAF}"/>
            </a:ext>
          </a:extLst>
        </xdr:cNvPr>
        <xdr:cNvCxnSpPr/>
      </xdr:nvCxnSpPr>
      <xdr:spPr>
        <a:xfrm>
          <a:off x="15481300" y="14193520"/>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55880</xdr:rowOff>
    </xdr:from>
    <xdr:to>
      <xdr:col>76</xdr:col>
      <xdr:colOff>165100</xdr:colOff>
      <xdr:row>82</xdr:row>
      <xdr:rowOff>157480</xdr:rowOff>
    </xdr:to>
    <xdr:sp macro="" textlink="">
      <xdr:nvSpPr>
        <xdr:cNvPr id="666" name="楕円 665">
          <a:extLst>
            <a:ext uri="{FF2B5EF4-FFF2-40B4-BE49-F238E27FC236}">
              <a16:creationId xmlns:a16="http://schemas.microsoft.com/office/drawing/2014/main" id="{C5E7722B-1EAB-4BDF-A2E3-02557DFA5924}"/>
            </a:ext>
          </a:extLst>
        </xdr:cNvPr>
        <xdr:cNvSpPr/>
      </xdr:nvSpPr>
      <xdr:spPr>
        <a:xfrm>
          <a:off x="14541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106680</xdr:rowOff>
    </xdr:from>
    <xdr:to>
      <xdr:col>81</xdr:col>
      <xdr:colOff>50800</xdr:colOff>
      <xdr:row>82</xdr:row>
      <xdr:rowOff>134620</xdr:rowOff>
    </xdr:to>
    <xdr:cxnSp macro="">
      <xdr:nvCxnSpPr>
        <xdr:cNvPr id="667" name="直線コネクタ 666">
          <a:extLst>
            <a:ext uri="{FF2B5EF4-FFF2-40B4-BE49-F238E27FC236}">
              <a16:creationId xmlns:a16="http://schemas.microsoft.com/office/drawing/2014/main" id="{C304A6F4-C0B1-4C63-99C8-B5822A999754}"/>
            </a:ext>
          </a:extLst>
        </xdr:cNvPr>
        <xdr:cNvCxnSpPr/>
      </xdr:nvCxnSpPr>
      <xdr:spPr>
        <a:xfrm>
          <a:off x="14592300" y="14165580"/>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27939</xdr:rowOff>
    </xdr:from>
    <xdr:to>
      <xdr:col>72</xdr:col>
      <xdr:colOff>38100</xdr:colOff>
      <xdr:row>82</xdr:row>
      <xdr:rowOff>129539</xdr:rowOff>
    </xdr:to>
    <xdr:sp macro="" textlink="">
      <xdr:nvSpPr>
        <xdr:cNvPr id="668" name="楕円 667">
          <a:extLst>
            <a:ext uri="{FF2B5EF4-FFF2-40B4-BE49-F238E27FC236}">
              <a16:creationId xmlns:a16="http://schemas.microsoft.com/office/drawing/2014/main" id="{76EE27A5-5C77-442D-BDF6-91A2D7F66A0F}"/>
            </a:ext>
          </a:extLst>
        </xdr:cNvPr>
        <xdr:cNvSpPr/>
      </xdr:nvSpPr>
      <xdr:spPr>
        <a:xfrm>
          <a:off x="13652500" y="140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78739</xdr:rowOff>
    </xdr:from>
    <xdr:to>
      <xdr:col>76</xdr:col>
      <xdr:colOff>114300</xdr:colOff>
      <xdr:row>82</xdr:row>
      <xdr:rowOff>106680</xdr:rowOff>
    </xdr:to>
    <xdr:cxnSp macro="">
      <xdr:nvCxnSpPr>
        <xdr:cNvPr id="669" name="直線コネクタ 668">
          <a:extLst>
            <a:ext uri="{FF2B5EF4-FFF2-40B4-BE49-F238E27FC236}">
              <a16:creationId xmlns:a16="http://schemas.microsoft.com/office/drawing/2014/main" id="{78F6C64E-515C-41D2-AC1F-A86B7997D40C}"/>
            </a:ext>
          </a:extLst>
        </xdr:cNvPr>
        <xdr:cNvCxnSpPr/>
      </xdr:nvCxnSpPr>
      <xdr:spPr>
        <a:xfrm>
          <a:off x="13703300" y="14137639"/>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106680</xdr:rowOff>
    </xdr:from>
    <xdr:to>
      <xdr:col>67</xdr:col>
      <xdr:colOff>101600</xdr:colOff>
      <xdr:row>84</xdr:row>
      <xdr:rowOff>36830</xdr:rowOff>
    </xdr:to>
    <xdr:sp macro="" textlink="">
      <xdr:nvSpPr>
        <xdr:cNvPr id="670" name="楕円 669">
          <a:extLst>
            <a:ext uri="{FF2B5EF4-FFF2-40B4-BE49-F238E27FC236}">
              <a16:creationId xmlns:a16="http://schemas.microsoft.com/office/drawing/2014/main" id="{43747F5F-A06C-4248-AB7C-CC32302E3BC4}"/>
            </a:ext>
          </a:extLst>
        </xdr:cNvPr>
        <xdr:cNvSpPr/>
      </xdr:nvSpPr>
      <xdr:spPr>
        <a:xfrm>
          <a:off x="127635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78739</xdr:rowOff>
    </xdr:from>
    <xdr:to>
      <xdr:col>71</xdr:col>
      <xdr:colOff>177800</xdr:colOff>
      <xdr:row>83</xdr:row>
      <xdr:rowOff>157480</xdr:rowOff>
    </xdr:to>
    <xdr:cxnSp macro="">
      <xdr:nvCxnSpPr>
        <xdr:cNvPr id="671" name="直線コネクタ 670">
          <a:extLst>
            <a:ext uri="{FF2B5EF4-FFF2-40B4-BE49-F238E27FC236}">
              <a16:creationId xmlns:a16="http://schemas.microsoft.com/office/drawing/2014/main" id="{240F3D6E-AD9B-46D2-9042-4C53E9628975}"/>
            </a:ext>
          </a:extLst>
        </xdr:cNvPr>
        <xdr:cNvCxnSpPr/>
      </xdr:nvCxnSpPr>
      <xdr:spPr>
        <a:xfrm flipV="1">
          <a:off x="12814300" y="14137639"/>
          <a:ext cx="889000" cy="25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72" name="n_1aveValue【児童館】&#10;有形固定資産減価償却率">
          <a:extLst>
            <a:ext uri="{FF2B5EF4-FFF2-40B4-BE49-F238E27FC236}">
              <a16:creationId xmlns:a16="http://schemas.microsoft.com/office/drawing/2014/main" id="{712BDA3A-E128-49BC-A233-3C767EAD0CBC}"/>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73" name="n_2aveValue【児童館】&#10;有形固定資産減価償却率">
          <a:extLst>
            <a:ext uri="{FF2B5EF4-FFF2-40B4-BE49-F238E27FC236}">
              <a16:creationId xmlns:a16="http://schemas.microsoft.com/office/drawing/2014/main" id="{71DCEFF1-C5E7-49F4-9264-12198FFC614F}"/>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58438</xdr:rowOff>
    </xdr:from>
    <xdr:ext cx="405111" cy="259045"/>
    <xdr:sp macro="" textlink="">
      <xdr:nvSpPr>
        <xdr:cNvPr id="674" name="n_3aveValue【児童館】&#10;有形固定資産減価償却率">
          <a:extLst>
            <a:ext uri="{FF2B5EF4-FFF2-40B4-BE49-F238E27FC236}">
              <a16:creationId xmlns:a16="http://schemas.microsoft.com/office/drawing/2014/main" id="{F9960FA7-FF3A-4282-ADC1-FF483C34F1A9}"/>
            </a:ext>
          </a:extLst>
        </xdr:cNvPr>
        <xdr:cNvSpPr txBox="1"/>
      </xdr:nvSpPr>
      <xdr:spPr>
        <a:xfrm>
          <a:off x="13500744" y="13774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60977</xdr:rowOff>
    </xdr:from>
    <xdr:ext cx="405111" cy="259045"/>
    <xdr:sp macro="" textlink="">
      <xdr:nvSpPr>
        <xdr:cNvPr id="675" name="n_4aveValue【児童館】&#10;有形固定資産減価償却率">
          <a:extLst>
            <a:ext uri="{FF2B5EF4-FFF2-40B4-BE49-F238E27FC236}">
              <a16:creationId xmlns:a16="http://schemas.microsoft.com/office/drawing/2014/main" id="{224FB6B2-5DAE-4696-A865-0EA22672647F}"/>
            </a:ext>
          </a:extLst>
        </xdr:cNvPr>
        <xdr:cNvSpPr txBox="1"/>
      </xdr:nvSpPr>
      <xdr:spPr>
        <a:xfrm>
          <a:off x="12611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5097</xdr:rowOff>
    </xdr:from>
    <xdr:ext cx="405111" cy="259045"/>
    <xdr:sp macro="" textlink="">
      <xdr:nvSpPr>
        <xdr:cNvPr id="676" name="n_1mainValue【児童館】&#10;有形固定資産減価償却率">
          <a:extLst>
            <a:ext uri="{FF2B5EF4-FFF2-40B4-BE49-F238E27FC236}">
              <a16:creationId xmlns:a16="http://schemas.microsoft.com/office/drawing/2014/main" id="{83743F15-3470-4DC3-8CFB-94CF59845469}"/>
            </a:ext>
          </a:extLst>
        </xdr:cNvPr>
        <xdr:cNvSpPr txBox="1"/>
      </xdr:nvSpPr>
      <xdr:spPr>
        <a:xfrm>
          <a:off x="15266044" y="1423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148607</xdr:rowOff>
    </xdr:from>
    <xdr:ext cx="405111" cy="259045"/>
    <xdr:sp macro="" textlink="">
      <xdr:nvSpPr>
        <xdr:cNvPr id="677" name="n_2mainValue【児童館】&#10;有形固定資産減価償却率">
          <a:extLst>
            <a:ext uri="{FF2B5EF4-FFF2-40B4-BE49-F238E27FC236}">
              <a16:creationId xmlns:a16="http://schemas.microsoft.com/office/drawing/2014/main" id="{2A1C2ADA-E13A-42A8-AE5A-9D839CA01A65}"/>
            </a:ext>
          </a:extLst>
        </xdr:cNvPr>
        <xdr:cNvSpPr txBox="1"/>
      </xdr:nvSpPr>
      <xdr:spPr>
        <a:xfrm>
          <a:off x="14389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120666</xdr:rowOff>
    </xdr:from>
    <xdr:ext cx="405111" cy="259045"/>
    <xdr:sp macro="" textlink="">
      <xdr:nvSpPr>
        <xdr:cNvPr id="678" name="n_3mainValue【児童館】&#10;有形固定資産減価償却率">
          <a:extLst>
            <a:ext uri="{FF2B5EF4-FFF2-40B4-BE49-F238E27FC236}">
              <a16:creationId xmlns:a16="http://schemas.microsoft.com/office/drawing/2014/main" id="{5DB767FD-9322-42DF-8B16-7CDC548AC808}"/>
            </a:ext>
          </a:extLst>
        </xdr:cNvPr>
        <xdr:cNvSpPr txBox="1"/>
      </xdr:nvSpPr>
      <xdr:spPr>
        <a:xfrm>
          <a:off x="13500744" y="14179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27957</xdr:rowOff>
    </xdr:from>
    <xdr:ext cx="405111" cy="259045"/>
    <xdr:sp macro="" textlink="">
      <xdr:nvSpPr>
        <xdr:cNvPr id="679" name="n_4mainValue【児童館】&#10;有形固定資産減価償却率">
          <a:extLst>
            <a:ext uri="{FF2B5EF4-FFF2-40B4-BE49-F238E27FC236}">
              <a16:creationId xmlns:a16="http://schemas.microsoft.com/office/drawing/2014/main" id="{DD7EBEEF-01F4-4977-B6D9-E4EEDCF8F34D}"/>
            </a:ext>
          </a:extLst>
        </xdr:cNvPr>
        <xdr:cNvSpPr txBox="1"/>
      </xdr:nvSpPr>
      <xdr:spPr>
        <a:xfrm>
          <a:off x="12611744" y="14429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A6A78B8-46B1-479A-9F51-3B0C5F9FEA6D}"/>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D8A0B7E6-689E-43D8-A156-D66FBA7B18B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FE3B7E7C-1C88-4205-939F-3D09F536391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0C5F75FA-038C-4DCC-AB3F-D1F9BB22A5E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ED98DADA-AA86-4773-9B12-95F34AEDE57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870D5ABA-E51D-4397-9419-4457E8BE84B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C2CF7D1B-44A5-4794-BAD1-88F4BCA6C2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08E2952C-B89F-4720-A5F2-23AEAED2A96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65FBBEB4-7B19-42DF-AA07-4976CA7A872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4496BA0B-FD4D-4568-84CD-DCBC3B5EF9BB}"/>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a:extLst>
            <a:ext uri="{FF2B5EF4-FFF2-40B4-BE49-F238E27FC236}">
              <a16:creationId xmlns:a16="http://schemas.microsoft.com/office/drawing/2014/main" id="{1A829C9D-AE1F-4618-8BBD-2225FBF6FBAA}"/>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a:extLst>
            <a:ext uri="{FF2B5EF4-FFF2-40B4-BE49-F238E27FC236}">
              <a16:creationId xmlns:a16="http://schemas.microsoft.com/office/drawing/2014/main" id="{1D29754F-0877-4785-B2DF-88A0A206F39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a:extLst>
            <a:ext uri="{FF2B5EF4-FFF2-40B4-BE49-F238E27FC236}">
              <a16:creationId xmlns:a16="http://schemas.microsoft.com/office/drawing/2014/main" id="{E796CF36-2DAE-4C2A-A886-F7C7AD047C5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a:extLst>
            <a:ext uri="{FF2B5EF4-FFF2-40B4-BE49-F238E27FC236}">
              <a16:creationId xmlns:a16="http://schemas.microsoft.com/office/drawing/2014/main" id="{8031C61B-27F4-4442-B172-7F7B822F802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a:extLst>
            <a:ext uri="{FF2B5EF4-FFF2-40B4-BE49-F238E27FC236}">
              <a16:creationId xmlns:a16="http://schemas.microsoft.com/office/drawing/2014/main" id="{252DAEA6-2728-4975-B0B7-14EFB6B201B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a:extLst>
            <a:ext uri="{FF2B5EF4-FFF2-40B4-BE49-F238E27FC236}">
              <a16:creationId xmlns:a16="http://schemas.microsoft.com/office/drawing/2014/main" id="{BFBBC579-B01E-4AA0-A502-D02402B8E946}"/>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a:extLst>
            <a:ext uri="{FF2B5EF4-FFF2-40B4-BE49-F238E27FC236}">
              <a16:creationId xmlns:a16="http://schemas.microsoft.com/office/drawing/2014/main" id="{B5419584-9687-48E1-BCD2-BB970584020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a:extLst>
            <a:ext uri="{FF2B5EF4-FFF2-40B4-BE49-F238E27FC236}">
              <a16:creationId xmlns:a16="http://schemas.microsoft.com/office/drawing/2014/main" id="{ADBE2640-CCA1-48CB-B771-1B43B19306CD}"/>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a:extLst>
            <a:ext uri="{FF2B5EF4-FFF2-40B4-BE49-F238E27FC236}">
              <a16:creationId xmlns:a16="http://schemas.microsoft.com/office/drawing/2014/main" id="{701DDB12-E9B7-4A33-958C-85217A9DDE6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a:extLst>
            <a:ext uri="{FF2B5EF4-FFF2-40B4-BE49-F238E27FC236}">
              <a16:creationId xmlns:a16="http://schemas.microsoft.com/office/drawing/2014/main" id="{E5591CFB-4675-486D-ACB7-8FDF8FC136AF}"/>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a:extLst>
            <a:ext uri="{FF2B5EF4-FFF2-40B4-BE49-F238E27FC236}">
              <a16:creationId xmlns:a16="http://schemas.microsoft.com/office/drawing/2014/main" id="{247CD030-F5E9-404B-BE06-E151E61CF8A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a:extLst>
            <a:ext uri="{FF2B5EF4-FFF2-40B4-BE49-F238E27FC236}">
              <a16:creationId xmlns:a16="http://schemas.microsoft.com/office/drawing/2014/main" id="{83DB4A86-B586-41B8-9049-3B1F3604D3E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a:extLst>
            <a:ext uri="{FF2B5EF4-FFF2-40B4-BE49-F238E27FC236}">
              <a16:creationId xmlns:a16="http://schemas.microsoft.com/office/drawing/2014/main" id="{CCDA4C72-DC5C-42BB-89CB-7BB001D6589C}"/>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703" name="直線コネクタ 702">
          <a:extLst>
            <a:ext uri="{FF2B5EF4-FFF2-40B4-BE49-F238E27FC236}">
              <a16:creationId xmlns:a16="http://schemas.microsoft.com/office/drawing/2014/main" id="{933A6A95-FE1C-430E-97A6-4E354D08A555}"/>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4" name="【児童館】&#10;一人当たり面積最小値テキスト">
          <a:extLst>
            <a:ext uri="{FF2B5EF4-FFF2-40B4-BE49-F238E27FC236}">
              <a16:creationId xmlns:a16="http://schemas.microsoft.com/office/drawing/2014/main" id="{950C45DA-F279-44CD-98D6-5145133A3551}"/>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5" name="直線コネクタ 704">
          <a:extLst>
            <a:ext uri="{FF2B5EF4-FFF2-40B4-BE49-F238E27FC236}">
              <a16:creationId xmlns:a16="http://schemas.microsoft.com/office/drawing/2014/main" id="{5F254A6C-D544-41FF-BB2A-543E857A6F9B}"/>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706" name="【児童館】&#10;一人当たり面積最大値テキスト">
          <a:extLst>
            <a:ext uri="{FF2B5EF4-FFF2-40B4-BE49-F238E27FC236}">
              <a16:creationId xmlns:a16="http://schemas.microsoft.com/office/drawing/2014/main" id="{82F47D23-8AFD-47AC-867A-76F416B691AE}"/>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707" name="直線コネクタ 706">
          <a:extLst>
            <a:ext uri="{FF2B5EF4-FFF2-40B4-BE49-F238E27FC236}">
              <a16:creationId xmlns:a16="http://schemas.microsoft.com/office/drawing/2014/main" id="{B98188D4-261C-41CE-83F6-822AF521CEDE}"/>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708" name="【児童館】&#10;一人当たり面積平均値テキスト">
          <a:extLst>
            <a:ext uri="{FF2B5EF4-FFF2-40B4-BE49-F238E27FC236}">
              <a16:creationId xmlns:a16="http://schemas.microsoft.com/office/drawing/2014/main" id="{0A4C15E6-D143-488D-A1E2-490EBFE2969B}"/>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9" name="フローチャート: 判断 708">
          <a:extLst>
            <a:ext uri="{FF2B5EF4-FFF2-40B4-BE49-F238E27FC236}">
              <a16:creationId xmlns:a16="http://schemas.microsoft.com/office/drawing/2014/main" id="{49F06664-A753-4C8A-9240-B5AB05E1C623}"/>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10" name="フローチャート: 判断 709">
          <a:extLst>
            <a:ext uri="{FF2B5EF4-FFF2-40B4-BE49-F238E27FC236}">
              <a16:creationId xmlns:a16="http://schemas.microsoft.com/office/drawing/2014/main" id="{9E288AE7-CF80-49B2-84A2-9FA5AB704657}"/>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11" name="フローチャート: 判断 710">
          <a:extLst>
            <a:ext uri="{FF2B5EF4-FFF2-40B4-BE49-F238E27FC236}">
              <a16:creationId xmlns:a16="http://schemas.microsoft.com/office/drawing/2014/main" id="{D62E7F18-485D-4305-A444-974E725DF48C}"/>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12" name="フローチャート: 判断 711">
          <a:extLst>
            <a:ext uri="{FF2B5EF4-FFF2-40B4-BE49-F238E27FC236}">
              <a16:creationId xmlns:a16="http://schemas.microsoft.com/office/drawing/2014/main" id="{53C22B91-6D02-4970-ADA4-C24EACE9289A}"/>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13" name="フローチャート: 判断 712">
          <a:extLst>
            <a:ext uri="{FF2B5EF4-FFF2-40B4-BE49-F238E27FC236}">
              <a16:creationId xmlns:a16="http://schemas.microsoft.com/office/drawing/2014/main" id="{87BDF792-D26A-4A91-BACD-1449FD48FC64}"/>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5AA2A80-2482-480D-9B2D-2ED6D599875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8153F360-66A6-4A57-994E-347A006CF69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748E3597-7C59-4367-A16B-0A18E04DDAA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5944C7A7-17B1-4D60-8954-4A9BE62F03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99E4CFD-A666-438A-A983-D4D16FF0090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6350</xdr:rowOff>
    </xdr:from>
    <xdr:to>
      <xdr:col>116</xdr:col>
      <xdr:colOff>114300</xdr:colOff>
      <xdr:row>79</xdr:row>
      <xdr:rowOff>107950</xdr:rowOff>
    </xdr:to>
    <xdr:sp macro="" textlink="">
      <xdr:nvSpPr>
        <xdr:cNvPr id="719" name="楕円 718">
          <a:extLst>
            <a:ext uri="{FF2B5EF4-FFF2-40B4-BE49-F238E27FC236}">
              <a16:creationId xmlns:a16="http://schemas.microsoft.com/office/drawing/2014/main" id="{560E018B-EA5B-4300-B2DA-294C069617B5}"/>
            </a:ext>
          </a:extLst>
        </xdr:cNvPr>
        <xdr:cNvSpPr/>
      </xdr:nvSpPr>
      <xdr:spPr>
        <a:xfrm>
          <a:off x="22110700" y="1355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29227</xdr:rowOff>
    </xdr:from>
    <xdr:ext cx="469744" cy="259045"/>
    <xdr:sp macro="" textlink="">
      <xdr:nvSpPr>
        <xdr:cNvPr id="720" name="【児童館】&#10;一人当たり面積該当値テキスト">
          <a:extLst>
            <a:ext uri="{FF2B5EF4-FFF2-40B4-BE49-F238E27FC236}">
              <a16:creationId xmlns:a16="http://schemas.microsoft.com/office/drawing/2014/main" id="{7FF4BF41-80DA-4F91-837F-542F281242BA}"/>
            </a:ext>
          </a:extLst>
        </xdr:cNvPr>
        <xdr:cNvSpPr txBox="1"/>
      </xdr:nvSpPr>
      <xdr:spPr>
        <a:xfrm>
          <a:off x="22199600" y="1340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25400</xdr:rowOff>
    </xdr:from>
    <xdr:to>
      <xdr:col>112</xdr:col>
      <xdr:colOff>38100</xdr:colOff>
      <xdr:row>79</xdr:row>
      <xdr:rowOff>127000</xdr:rowOff>
    </xdr:to>
    <xdr:sp macro="" textlink="">
      <xdr:nvSpPr>
        <xdr:cNvPr id="721" name="楕円 720">
          <a:extLst>
            <a:ext uri="{FF2B5EF4-FFF2-40B4-BE49-F238E27FC236}">
              <a16:creationId xmlns:a16="http://schemas.microsoft.com/office/drawing/2014/main" id="{AE7FE3C1-245C-4595-8B31-7CD99CD3D912}"/>
            </a:ext>
          </a:extLst>
        </xdr:cNvPr>
        <xdr:cNvSpPr/>
      </xdr:nvSpPr>
      <xdr:spPr>
        <a:xfrm>
          <a:off x="21272500" y="1356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57150</xdr:rowOff>
    </xdr:from>
    <xdr:to>
      <xdr:col>116</xdr:col>
      <xdr:colOff>63500</xdr:colOff>
      <xdr:row>79</xdr:row>
      <xdr:rowOff>76200</xdr:rowOff>
    </xdr:to>
    <xdr:cxnSp macro="">
      <xdr:nvCxnSpPr>
        <xdr:cNvPr id="722" name="直線コネクタ 721">
          <a:extLst>
            <a:ext uri="{FF2B5EF4-FFF2-40B4-BE49-F238E27FC236}">
              <a16:creationId xmlns:a16="http://schemas.microsoft.com/office/drawing/2014/main" id="{0ACF14A9-074C-425D-A690-9299E6686F67}"/>
            </a:ext>
          </a:extLst>
        </xdr:cNvPr>
        <xdr:cNvCxnSpPr/>
      </xdr:nvCxnSpPr>
      <xdr:spPr>
        <a:xfrm flipV="1">
          <a:off x="21323300" y="136017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3" name="楕円 722">
          <a:extLst>
            <a:ext uri="{FF2B5EF4-FFF2-40B4-BE49-F238E27FC236}">
              <a16:creationId xmlns:a16="http://schemas.microsoft.com/office/drawing/2014/main" id="{64C94BF3-591C-4360-B24F-A4E8400EAE83}"/>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76200</xdr:rowOff>
    </xdr:from>
    <xdr:to>
      <xdr:col>111</xdr:col>
      <xdr:colOff>177800</xdr:colOff>
      <xdr:row>79</xdr:row>
      <xdr:rowOff>95250</xdr:rowOff>
    </xdr:to>
    <xdr:cxnSp macro="">
      <xdr:nvCxnSpPr>
        <xdr:cNvPr id="724" name="直線コネクタ 723">
          <a:extLst>
            <a:ext uri="{FF2B5EF4-FFF2-40B4-BE49-F238E27FC236}">
              <a16:creationId xmlns:a16="http://schemas.microsoft.com/office/drawing/2014/main" id="{93FE8A22-9F39-47F2-9F38-81C56B11A334}"/>
            </a:ext>
          </a:extLst>
        </xdr:cNvPr>
        <xdr:cNvCxnSpPr/>
      </xdr:nvCxnSpPr>
      <xdr:spPr>
        <a:xfrm flipV="1">
          <a:off x="20434300" y="13620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63500</xdr:rowOff>
    </xdr:from>
    <xdr:to>
      <xdr:col>102</xdr:col>
      <xdr:colOff>165100</xdr:colOff>
      <xdr:row>79</xdr:row>
      <xdr:rowOff>165100</xdr:rowOff>
    </xdr:to>
    <xdr:sp macro="" textlink="">
      <xdr:nvSpPr>
        <xdr:cNvPr id="725" name="楕円 724">
          <a:extLst>
            <a:ext uri="{FF2B5EF4-FFF2-40B4-BE49-F238E27FC236}">
              <a16:creationId xmlns:a16="http://schemas.microsoft.com/office/drawing/2014/main" id="{AD8A0B9F-5F09-40B8-B091-07F94F2F5888}"/>
            </a:ext>
          </a:extLst>
        </xdr:cNvPr>
        <xdr:cNvSpPr/>
      </xdr:nvSpPr>
      <xdr:spPr>
        <a:xfrm>
          <a:off x="19494500" y="1360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114300</xdr:rowOff>
    </xdr:to>
    <xdr:cxnSp macro="">
      <xdr:nvCxnSpPr>
        <xdr:cNvPr id="726" name="直線コネクタ 725">
          <a:extLst>
            <a:ext uri="{FF2B5EF4-FFF2-40B4-BE49-F238E27FC236}">
              <a16:creationId xmlns:a16="http://schemas.microsoft.com/office/drawing/2014/main" id="{0EBBFABD-7FEA-43EE-9281-4F39F660E4A2}"/>
            </a:ext>
          </a:extLst>
        </xdr:cNvPr>
        <xdr:cNvCxnSpPr/>
      </xdr:nvCxnSpPr>
      <xdr:spPr>
        <a:xfrm flipV="1">
          <a:off x="19545300" y="136398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7" name="楕円 726">
          <a:extLst>
            <a:ext uri="{FF2B5EF4-FFF2-40B4-BE49-F238E27FC236}">
              <a16:creationId xmlns:a16="http://schemas.microsoft.com/office/drawing/2014/main" id="{2881EA4B-A4BE-4567-A893-728E26A52B9D}"/>
            </a:ext>
          </a:extLst>
        </xdr:cNvPr>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114300</xdr:rowOff>
    </xdr:from>
    <xdr:to>
      <xdr:col>102</xdr:col>
      <xdr:colOff>114300</xdr:colOff>
      <xdr:row>80</xdr:row>
      <xdr:rowOff>114300</xdr:rowOff>
    </xdr:to>
    <xdr:cxnSp macro="">
      <xdr:nvCxnSpPr>
        <xdr:cNvPr id="728" name="直線コネクタ 727">
          <a:extLst>
            <a:ext uri="{FF2B5EF4-FFF2-40B4-BE49-F238E27FC236}">
              <a16:creationId xmlns:a16="http://schemas.microsoft.com/office/drawing/2014/main" id="{888DA62F-69C1-4CB1-B621-ED74718C470A}"/>
            </a:ext>
          </a:extLst>
        </xdr:cNvPr>
        <xdr:cNvCxnSpPr/>
      </xdr:nvCxnSpPr>
      <xdr:spPr>
        <a:xfrm flipV="1">
          <a:off x="18656300" y="136588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156227</xdr:rowOff>
    </xdr:from>
    <xdr:ext cx="469744" cy="259045"/>
    <xdr:sp macro="" textlink="">
      <xdr:nvSpPr>
        <xdr:cNvPr id="729" name="n_1aveValue【児童館】&#10;一人当たり面積">
          <a:extLst>
            <a:ext uri="{FF2B5EF4-FFF2-40B4-BE49-F238E27FC236}">
              <a16:creationId xmlns:a16="http://schemas.microsoft.com/office/drawing/2014/main" id="{06A8E187-CD0E-4B65-9FE2-09C8DF230B55}"/>
            </a:ext>
          </a:extLst>
        </xdr:cNvPr>
        <xdr:cNvSpPr txBox="1"/>
      </xdr:nvSpPr>
      <xdr:spPr>
        <a:xfrm>
          <a:off x="210757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156227</xdr:rowOff>
    </xdr:from>
    <xdr:ext cx="469744" cy="259045"/>
    <xdr:sp macro="" textlink="">
      <xdr:nvSpPr>
        <xdr:cNvPr id="730" name="n_2aveValue【児童館】&#10;一人当たり面積">
          <a:extLst>
            <a:ext uri="{FF2B5EF4-FFF2-40B4-BE49-F238E27FC236}">
              <a16:creationId xmlns:a16="http://schemas.microsoft.com/office/drawing/2014/main" id="{6F5BE2EF-06A4-47A7-943A-B20EF2292007}"/>
            </a:ext>
          </a:extLst>
        </xdr:cNvPr>
        <xdr:cNvSpPr txBox="1"/>
      </xdr:nvSpPr>
      <xdr:spPr>
        <a:xfrm>
          <a:off x="20199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156227</xdr:rowOff>
    </xdr:from>
    <xdr:ext cx="469744" cy="259045"/>
    <xdr:sp macro="" textlink="">
      <xdr:nvSpPr>
        <xdr:cNvPr id="731" name="n_3aveValue【児童館】&#10;一人当たり面積">
          <a:extLst>
            <a:ext uri="{FF2B5EF4-FFF2-40B4-BE49-F238E27FC236}">
              <a16:creationId xmlns:a16="http://schemas.microsoft.com/office/drawing/2014/main" id="{A0DAF8E0-743A-485D-B9F9-216C063F22AB}"/>
            </a:ext>
          </a:extLst>
        </xdr:cNvPr>
        <xdr:cNvSpPr txBox="1"/>
      </xdr:nvSpPr>
      <xdr:spPr>
        <a:xfrm>
          <a:off x="19310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732" name="n_4aveValue【児童館】&#10;一人当たり面積">
          <a:extLst>
            <a:ext uri="{FF2B5EF4-FFF2-40B4-BE49-F238E27FC236}">
              <a16:creationId xmlns:a16="http://schemas.microsoft.com/office/drawing/2014/main" id="{84B71729-C1E4-4BE9-A27A-40D8BD309798}"/>
            </a:ext>
          </a:extLst>
        </xdr:cNvPr>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143527</xdr:rowOff>
    </xdr:from>
    <xdr:ext cx="469744" cy="259045"/>
    <xdr:sp macro="" textlink="">
      <xdr:nvSpPr>
        <xdr:cNvPr id="733" name="n_1mainValue【児童館】&#10;一人当たり面積">
          <a:extLst>
            <a:ext uri="{FF2B5EF4-FFF2-40B4-BE49-F238E27FC236}">
              <a16:creationId xmlns:a16="http://schemas.microsoft.com/office/drawing/2014/main" id="{E88E694C-095C-417F-BA96-75464D146B41}"/>
            </a:ext>
          </a:extLst>
        </xdr:cNvPr>
        <xdr:cNvSpPr txBox="1"/>
      </xdr:nvSpPr>
      <xdr:spPr>
        <a:xfrm>
          <a:off x="21075727" y="1334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4" name="n_2mainValue【児童館】&#10;一人当たり面積">
          <a:extLst>
            <a:ext uri="{FF2B5EF4-FFF2-40B4-BE49-F238E27FC236}">
              <a16:creationId xmlns:a16="http://schemas.microsoft.com/office/drawing/2014/main" id="{DD738878-635C-4705-A079-BE1657093867}"/>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10177</xdr:rowOff>
    </xdr:from>
    <xdr:ext cx="469744" cy="259045"/>
    <xdr:sp macro="" textlink="">
      <xdr:nvSpPr>
        <xdr:cNvPr id="735" name="n_3mainValue【児童館】&#10;一人当たり面積">
          <a:extLst>
            <a:ext uri="{FF2B5EF4-FFF2-40B4-BE49-F238E27FC236}">
              <a16:creationId xmlns:a16="http://schemas.microsoft.com/office/drawing/2014/main" id="{D3D44FFE-B156-4F1F-B147-06938A1C8EF3}"/>
            </a:ext>
          </a:extLst>
        </xdr:cNvPr>
        <xdr:cNvSpPr txBox="1"/>
      </xdr:nvSpPr>
      <xdr:spPr>
        <a:xfrm>
          <a:off x="19310427" y="1338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6" name="n_4mainValue【児童館】&#10;一人当たり面積">
          <a:extLst>
            <a:ext uri="{FF2B5EF4-FFF2-40B4-BE49-F238E27FC236}">
              <a16:creationId xmlns:a16="http://schemas.microsoft.com/office/drawing/2014/main" id="{502FBECE-8831-473A-AFD0-34CCF2F87131}"/>
            </a:ext>
          </a:extLst>
        </xdr:cNvPr>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a:extLst>
            <a:ext uri="{FF2B5EF4-FFF2-40B4-BE49-F238E27FC236}">
              <a16:creationId xmlns:a16="http://schemas.microsoft.com/office/drawing/2014/main" id="{75532AE8-F3B5-4320-9E6C-ED75F550D6E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a:extLst>
            <a:ext uri="{FF2B5EF4-FFF2-40B4-BE49-F238E27FC236}">
              <a16:creationId xmlns:a16="http://schemas.microsoft.com/office/drawing/2014/main" id="{F8CD8F21-ED38-45EB-8DA2-FB34BE4657F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a:extLst>
            <a:ext uri="{FF2B5EF4-FFF2-40B4-BE49-F238E27FC236}">
              <a16:creationId xmlns:a16="http://schemas.microsoft.com/office/drawing/2014/main" id="{BDA7B032-6B5B-47F6-866E-E70C09700EF2}"/>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a:extLst>
            <a:ext uri="{FF2B5EF4-FFF2-40B4-BE49-F238E27FC236}">
              <a16:creationId xmlns:a16="http://schemas.microsoft.com/office/drawing/2014/main" id="{F4237065-6D13-45B7-83D6-CCCC9CE1D07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a:extLst>
            <a:ext uri="{FF2B5EF4-FFF2-40B4-BE49-F238E27FC236}">
              <a16:creationId xmlns:a16="http://schemas.microsoft.com/office/drawing/2014/main" id="{B8A96B77-5D89-4DA3-913B-7D88A60686E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a:extLst>
            <a:ext uri="{FF2B5EF4-FFF2-40B4-BE49-F238E27FC236}">
              <a16:creationId xmlns:a16="http://schemas.microsoft.com/office/drawing/2014/main" id="{258129AF-36B7-4437-B0BF-D97CD9F1A27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a:extLst>
            <a:ext uri="{FF2B5EF4-FFF2-40B4-BE49-F238E27FC236}">
              <a16:creationId xmlns:a16="http://schemas.microsoft.com/office/drawing/2014/main" id="{79267383-72E4-4411-A02C-6160EE1A780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a:extLst>
            <a:ext uri="{FF2B5EF4-FFF2-40B4-BE49-F238E27FC236}">
              <a16:creationId xmlns:a16="http://schemas.microsoft.com/office/drawing/2014/main" id="{636C1EE6-1085-4937-BB33-5B4887F7A1A6}"/>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745" name="正方形/長方形 744">
          <a:extLst>
            <a:ext uri="{FF2B5EF4-FFF2-40B4-BE49-F238E27FC236}">
              <a16:creationId xmlns:a16="http://schemas.microsoft.com/office/drawing/2014/main" id="{F5799753-CF6D-4481-A723-99E6A3B228A6}"/>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6" name="正方形/長方形 745">
          <a:extLst>
            <a:ext uri="{FF2B5EF4-FFF2-40B4-BE49-F238E27FC236}">
              <a16:creationId xmlns:a16="http://schemas.microsoft.com/office/drawing/2014/main" id="{A11ED234-9958-4840-B149-9F6D1927064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7" name="正方形/長方形 746">
          <a:extLst>
            <a:ext uri="{FF2B5EF4-FFF2-40B4-BE49-F238E27FC236}">
              <a16:creationId xmlns:a16="http://schemas.microsoft.com/office/drawing/2014/main" id="{89D591C8-BC06-4E46-85BF-7B85BA7066E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8" name="正方形/長方形 747">
          <a:extLst>
            <a:ext uri="{FF2B5EF4-FFF2-40B4-BE49-F238E27FC236}">
              <a16:creationId xmlns:a16="http://schemas.microsoft.com/office/drawing/2014/main" id="{3D0BA115-BF1F-47D6-AA7F-328B100083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9" name="正方形/長方形 748">
          <a:extLst>
            <a:ext uri="{FF2B5EF4-FFF2-40B4-BE49-F238E27FC236}">
              <a16:creationId xmlns:a16="http://schemas.microsoft.com/office/drawing/2014/main" id="{DFEA1661-965C-46C1-B566-593EAD9310F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0" name="正方形/長方形 749">
          <a:extLst>
            <a:ext uri="{FF2B5EF4-FFF2-40B4-BE49-F238E27FC236}">
              <a16:creationId xmlns:a16="http://schemas.microsoft.com/office/drawing/2014/main" id="{7EF216F5-8C1C-4F6B-BB44-397CDD1757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1" name="正方形/長方形 750">
          <a:extLst>
            <a:ext uri="{FF2B5EF4-FFF2-40B4-BE49-F238E27FC236}">
              <a16:creationId xmlns:a16="http://schemas.microsoft.com/office/drawing/2014/main" id="{C657F601-96ED-4A7F-B7AA-3D22D5E6F837}"/>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2" name="正方形/長方形 751">
          <a:extLst>
            <a:ext uri="{FF2B5EF4-FFF2-40B4-BE49-F238E27FC236}">
              <a16:creationId xmlns:a16="http://schemas.microsoft.com/office/drawing/2014/main" id="{934216D0-D481-44DF-8EC9-A5E5F452F0B8}"/>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53" name="正方形/長方形 752">
          <a:extLst>
            <a:ext uri="{FF2B5EF4-FFF2-40B4-BE49-F238E27FC236}">
              <a16:creationId xmlns:a16="http://schemas.microsoft.com/office/drawing/2014/main" id="{604FC2CD-AF85-4A40-AD88-07804B1BB9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4" name="正方形/長方形 753">
          <a:extLst>
            <a:ext uri="{FF2B5EF4-FFF2-40B4-BE49-F238E27FC236}">
              <a16:creationId xmlns:a16="http://schemas.microsoft.com/office/drawing/2014/main" id="{6EE43A66-0012-4A79-9C4B-BBD85C799F4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5" name="テキスト ボックス 754">
          <a:extLst>
            <a:ext uri="{FF2B5EF4-FFF2-40B4-BE49-F238E27FC236}">
              <a16:creationId xmlns:a16="http://schemas.microsoft.com/office/drawing/2014/main" id="{95A7D659-C21F-4EA1-8F47-6CD5460D9A7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保健センター、認定こども園・幼稚園・保育所であり、特に低くなっている施設は、庁舎、一般廃棄物処理施設、公営住宅である。</a:t>
          </a:r>
          <a:endParaRPr lang="ja-JP" altLang="ja-JP">
            <a:effectLst/>
          </a:endParaRPr>
        </a:p>
        <a:p>
          <a:r>
            <a:rPr kumimoji="1" lang="ja-JP" altLang="ja-JP" sz="1100">
              <a:solidFill>
                <a:schemeClr val="dk1"/>
              </a:solidFill>
              <a:effectLst/>
              <a:latin typeface="+mn-lt"/>
              <a:ea typeface="+mn-ea"/>
              <a:cs typeface="+mn-cs"/>
            </a:rPr>
            <a:t>　庁舎は旧庁舎の解体、新庁舎の建設により有形固定資産減価償却率が低くなった。また、児童館は大半が昭和５０年代に建設されており、耐用年数を経過しつつあるため、計画的に大規模改修を実施したが、類似団体と比べ、有形固定資産減価償却率は高い水準にある。</a:t>
          </a:r>
          <a:endParaRPr lang="ja-JP" altLang="ja-JP">
            <a:effectLst/>
          </a:endParaRPr>
        </a:p>
        <a:p>
          <a:r>
            <a:rPr kumimoji="1" lang="ja-JP" altLang="ja-JP" sz="1100">
              <a:solidFill>
                <a:schemeClr val="dk1"/>
              </a:solidFill>
              <a:effectLst/>
              <a:latin typeface="+mn-lt"/>
              <a:ea typeface="+mn-ea"/>
              <a:cs typeface="+mn-cs"/>
            </a:rPr>
            <a:t>　公営住宅は長寿命化計画に基づく建替えや改修を、学校施設は耐震化にあわせた建替えや大規模改修をこれまで実施しており、今後も平成２８年度に策定した公共施設等総合管理計画に基づき、総床面積を３０年間で３０％削減するという目標に向け、老朽化した施設の集約化・複合化や除却などに取り組んでいく。</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218B48E-7D35-4655-8CAF-BECAA30DC7F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AF74FD0-0A27-4700-845D-3FD0E873029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38D84F2-D9CA-4A9A-9E1B-8857BCD81027}"/>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6D72527-3AA9-4B43-B7B8-3CE41A62440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A475E9E-EC47-4A39-84D9-247261EF967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39C4D8-3412-40E6-ACE8-778807F17A0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8ED3671-3CD4-4C02-B9C9-81A19693A95C}"/>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E7F8E91-9066-4F16-B4D2-1B97A769F44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5F527055-7142-4DF2-A7B6-22F04EB1D027}"/>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88A95F9-56D1-4692-9C25-BE2B57F50B3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1594BDB-5120-44E6-92D6-540D34DC4D3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DC44E64-95D4-47C1-89D3-BB50B6C66B9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139280ED-3C89-4750-BF42-CE0FB34A939C}"/>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5BD780A-513D-4A1D-A821-4756B538451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5777B3A-BCFA-4740-AB6B-930BEF7DCC4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B90DBB0-EB4B-477B-A937-5E28783D5D2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930AEB2-A92D-4FAA-B77B-8B7316AAB6F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368FF90-0F08-4D11-AF1B-466FBBB78D6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4961EA-B8E7-4B33-B2CB-192A03E7356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BA2CEDF-DDEF-4306-8BDD-3EFCF5783BB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7CEFCD6-359F-486D-ACD1-C359C726495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EABA451-0908-41BB-9995-08174AA3B0A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21912E3-52F2-4415-9913-C60CAFB67AC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155AF7F-746C-4DB0-8B01-5415A4315A0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4BF98BC6-11BE-4CE6-BE4B-93B95A46DD42}"/>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60E47E-9CC8-40DC-AC2B-A20D7B7D827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8B1666D-60C2-4431-A35B-E97901948CD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8348D91-90AA-4A47-8B86-7F26D1BB6DC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C591015-6847-431F-9E08-045B41607D8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F3BEA7DC-6F96-45BD-8357-7307222159C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B24644A-05A3-410D-BB82-EF44EFBC726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F2A42C53-C9C0-45F8-B17F-C82B3ACE1B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289DBBB-AE5D-4092-8612-2D2DE8C20749}"/>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849F8650-09F0-4067-9A4B-FA82DDFD340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1723706-8C4C-4090-8A5E-162715DC3B4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DA60479-9552-42E4-884E-4EA21D83477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B897ED5-680C-40AA-95BF-3F43B541C042}"/>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E64ABF99-60F6-4083-9A03-E3CBC2F119C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197DCBF-6953-42EC-9D84-E061441510E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A839BA04-53C1-4219-B435-92ADA23EE98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1145C43F-215E-4213-A2D9-9ED9AE62D89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59B92C6-29E8-41A4-8678-5F31AD2C3F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766C1392-E21B-41C8-9543-680AC784F12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821817FE-5AF0-484C-BA2D-90CCAE4B7B1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AF22730-F6F3-4150-B740-2FB57F90741B}"/>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69DA3649-C86A-4E7D-A935-E3F4BBBB931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956C954-A551-4C22-9803-063999D77F01}"/>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A4C3140C-06EF-4B7D-8FC1-FED5D3D21D87}"/>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463E65B-0E17-4900-A226-9F56864475E5}"/>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9224AB0F-E01D-4163-8764-712849E4EE2A}"/>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44D1BA5-7DCD-4D50-AAC5-5D8CC37FA7A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E2F386DB-2CF1-46E7-89DB-BA94DF72916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6C2442CB-6D99-4151-B298-F8BCB1C2E13E}"/>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51D53B8-784A-44EE-B0A8-1C8561431E36}"/>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4AF449D1-75F6-4F42-B6BB-23EF7A35C9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86FA5F2-9D69-4FC8-B881-8D1D0A927D5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637F7F86-B742-4D94-9988-A7902F554B48}"/>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79431659-0936-4DC5-9C6B-BF491DC260A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B51DBAB6-0D5A-4396-A2BE-03E36F56364B}"/>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E8E32404-C7F1-442C-B48E-9D3199DDB809}"/>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99B26B2B-40DA-48D0-B237-27EE695303B6}"/>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129920</xdr:rowOff>
    </xdr:from>
    <xdr:ext cx="405111" cy="259045"/>
    <xdr:sp macro="" textlink="">
      <xdr:nvSpPr>
        <xdr:cNvPr id="63" name="【図書館】&#10;有形固定資産減価償却率平均値テキスト">
          <a:extLst>
            <a:ext uri="{FF2B5EF4-FFF2-40B4-BE49-F238E27FC236}">
              <a16:creationId xmlns:a16="http://schemas.microsoft.com/office/drawing/2014/main" id="{E5DCB98E-CB94-4A73-B5D5-D190C52A7E44}"/>
            </a:ext>
          </a:extLst>
        </xdr:cNvPr>
        <xdr:cNvSpPr txBox="1"/>
      </xdr:nvSpPr>
      <xdr:spPr>
        <a:xfrm>
          <a:off x="4673600" y="6130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E8124E0A-D6C4-45A3-AACC-5B4804184169}"/>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663A56DA-BA2F-427C-B1D9-F43B2B948164}"/>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4964BC51-D4B5-4324-8CCE-1F3C83C48017}"/>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B6C3A5EA-194B-4637-A077-1F4CC1DB93BB}"/>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1C0420AA-24A5-4FB7-B2A7-1DC47B6DE6DD}"/>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34F12F80-4C22-45AD-9920-72ACF2A89573}"/>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6B49F96-44E3-4AAE-AF59-7985CFB96D0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7ADCFB8-2AB2-4515-B9A2-DDC800D6A393}"/>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E2CE33E-659F-475A-A5AD-8E96EFB6749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6056D25A-ECC7-4427-B1C4-D5AC04CD96C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18869</xdr:rowOff>
    </xdr:from>
    <xdr:to>
      <xdr:col>24</xdr:col>
      <xdr:colOff>114300</xdr:colOff>
      <xdr:row>37</xdr:row>
      <xdr:rowOff>120469</xdr:rowOff>
    </xdr:to>
    <xdr:sp macro="" textlink="">
      <xdr:nvSpPr>
        <xdr:cNvPr id="74" name="楕円 73">
          <a:extLst>
            <a:ext uri="{FF2B5EF4-FFF2-40B4-BE49-F238E27FC236}">
              <a16:creationId xmlns:a16="http://schemas.microsoft.com/office/drawing/2014/main" id="{F2486634-01BE-4A6F-94B1-95F7344EE43A}"/>
            </a:ext>
          </a:extLst>
        </xdr:cNvPr>
        <xdr:cNvSpPr/>
      </xdr:nvSpPr>
      <xdr:spPr>
        <a:xfrm>
          <a:off x="4584700" y="63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168746</xdr:rowOff>
    </xdr:from>
    <xdr:ext cx="405111" cy="259045"/>
    <xdr:sp macro="" textlink="">
      <xdr:nvSpPr>
        <xdr:cNvPr id="75" name="【図書館】&#10;有形固定資産減価償却率該当値テキスト">
          <a:extLst>
            <a:ext uri="{FF2B5EF4-FFF2-40B4-BE49-F238E27FC236}">
              <a16:creationId xmlns:a16="http://schemas.microsoft.com/office/drawing/2014/main" id="{044A9F02-87DC-45A3-A7FA-3893FD91A399}"/>
            </a:ext>
          </a:extLst>
        </xdr:cNvPr>
        <xdr:cNvSpPr txBox="1"/>
      </xdr:nvSpPr>
      <xdr:spPr>
        <a:xfrm>
          <a:off x="4673600" y="634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157661</xdr:rowOff>
    </xdr:from>
    <xdr:to>
      <xdr:col>20</xdr:col>
      <xdr:colOff>38100</xdr:colOff>
      <xdr:row>37</xdr:row>
      <xdr:rowOff>87811</xdr:rowOff>
    </xdr:to>
    <xdr:sp macro="" textlink="">
      <xdr:nvSpPr>
        <xdr:cNvPr id="76" name="楕円 75">
          <a:extLst>
            <a:ext uri="{FF2B5EF4-FFF2-40B4-BE49-F238E27FC236}">
              <a16:creationId xmlns:a16="http://schemas.microsoft.com/office/drawing/2014/main" id="{B2D0EC24-9E12-4CB7-9053-EE45E609A239}"/>
            </a:ext>
          </a:extLst>
        </xdr:cNvPr>
        <xdr:cNvSpPr/>
      </xdr:nvSpPr>
      <xdr:spPr>
        <a:xfrm>
          <a:off x="3746500" y="63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37011</xdr:rowOff>
    </xdr:from>
    <xdr:to>
      <xdr:col>24</xdr:col>
      <xdr:colOff>63500</xdr:colOff>
      <xdr:row>37</xdr:row>
      <xdr:rowOff>69669</xdr:rowOff>
    </xdr:to>
    <xdr:cxnSp macro="">
      <xdr:nvCxnSpPr>
        <xdr:cNvPr id="77" name="直線コネクタ 76">
          <a:extLst>
            <a:ext uri="{FF2B5EF4-FFF2-40B4-BE49-F238E27FC236}">
              <a16:creationId xmlns:a16="http://schemas.microsoft.com/office/drawing/2014/main" id="{2E728F3E-F8D6-4831-8D1F-76AD0B82B5F5}"/>
            </a:ext>
          </a:extLst>
        </xdr:cNvPr>
        <xdr:cNvCxnSpPr/>
      </xdr:nvCxnSpPr>
      <xdr:spPr>
        <a:xfrm>
          <a:off x="3797300" y="638066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125004</xdr:rowOff>
    </xdr:from>
    <xdr:to>
      <xdr:col>15</xdr:col>
      <xdr:colOff>101600</xdr:colOff>
      <xdr:row>37</xdr:row>
      <xdr:rowOff>55154</xdr:rowOff>
    </xdr:to>
    <xdr:sp macro="" textlink="">
      <xdr:nvSpPr>
        <xdr:cNvPr id="78" name="楕円 77">
          <a:extLst>
            <a:ext uri="{FF2B5EF4-FFF2-40B4-BE49-F238E27FC236}">
              <a16:creationId xmlns:a16="http://schemas.microsoft.com/office/drawing/2014/main" id="{2E3FDDC8-3BC3-4FAC-B96D-46780177A91B}"/>
            </a:ext>
          </a:extLst>
        </xdr:cNvPr>
        <xdr:cNvSpPr/>
      </xdr:nvSpPr>
      <xdr:spPr>
        <a:xfrm>
          <a:off x="2857500" y="629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4354</xdr:rowOff>
    </xdr:from>
    <xdr:to>
      <xdr:col>19</xdr:col>
      <xdr:colOff>177800</xdr:colOff>
      <xdr:row>37</xdr:row>
      <xdr:rowOff>37011</xdr:rowOff>
    </xdr:to>
    <xdr:cxnSp macro="">
      <xdr:nvCxnSpPr>
        <xdr:cNvPr id="79" name="直線コネクタ 78">
          <a:extLst>
            <a:ext uri="{FF2B5EF4-FFF2-40B4-BE49-F238E27FC236}">
              <a16:creationId xmlns:a16="http://schemas.microsoft.com/office/drawing/2014/main" id="{E3B81759-04D3-4554-8843-B24EB6A8ADDD}"/>
            </a:ext>
          </a:extLst>
        </xdr:cNvPr>
        <xdr:cNvCxnSpPr/>
      </xdr:nvCxnSpPr>
      <xdr:spPr>
        <a:xfrm>
          <a:off x="2908300" y="634800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72753</xdr:rowOff>
    </xdr:from>
    <xdr:to>
      <xdr:col>10</xdr:col>
      <xdr:colOff>165100</xdr:colOff>
      <xdr:row>39</xdr:row>
      <xdr:rowOff>2903</xdr:rowOff>
    </xdr:to>
    <xdr:sp macro="" textlink="">
      <xdr:nvSpPr>
        <xdr:cNvPr id="80" name="楕円 79">
          <a:extLst>
            <a:ext uri="{FF2B5EF4-FFF2-40B4-BE49-F238E27FC236}">
              <a16:creationId xmlns:a16="http://schemas.microsoft.com/office/drawing/2014/main" id="{0C2D526A-1E89-4073-A79E-AF47529034E3}"/>
            </a:ext>
          </a:extLst>
        </xdr:cNvPr>
        <xdr:cNvSpPr/>
      </xdr:nvSpPr>
      <xdr:spPr>
        <a:xfrm>
          <a:off x="1968500" y="65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4354</xdr:rowOff>
    </xdr:from>
    <xdr:to>
      <xdr:col>15</xdr:col>
      <xdr:colOff>50800</xdr:colOff>
      <xdr:row>38</xdr:row>
      <xdr:rowOff>123553</xdr:rowOff>
    </xdr:to>
    <xdr:cxnSp macro="">
      <xdr:nvCxnSpPr>
        <xdr:cNvPr id="81" name="直線コネクタ 80">
          <a:extLst>
            <a:ext uri="{FF2B5EF4-FFF2-40B4-BE49-F238E27FC236}">
              <a16:creationId xmlns:a16="http://schemas.microsoft.com/office/drawing/2014/main" id="{4DAD9657-A1B6-4BF2-A48F-41B4C09BCA3A}"/>
            </a:ext>
          </a:extLst>
        </xdr:cNvPr>
        <xdr:cNvCxnSpPr/>
      </xdr:nvCxnSpPr>
      <xdr:spPr>
        <a:xfrm flipV="1">
          <a:off x="2019300" y="6348004"/>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59690</xdr:rowOff>
    </xdr:from>
    <xdr:to>
      <xdr:col>6</xdr:col>
      <xdr:colOff>38100</xdr:colOff>
      <xdr:row>36</xdr:row>
      <xdr:rowOff>161290</xdr:rowOff>
    </xdr:to>
    <xdr:sp macro="" textlink="">
      <xdr:nvSpPr>
        <xdr:cNvPr id="82" name="楕円 81">
          <a:extLst>
            <a:ext uri="{FF2B5EF4-FFF2-40B4-BE49-F238E27FC236}">
              <a16:creationId xmlns:a16="http://schemas.microsoft.com/office/drawing/2014/main" id="{0A9DFFC0-EB2B-46E7-84A0-61D32F6EEBE1}"/>
            </a:ext>
          </a:extLst>
        </xdr:cNvPr>
        <xdr:cNvSpPr/>
      </xdr:nvSpPr>
      <xdr:spPr>
        <a:xfrm>
          <a:off x="1079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110490</xdr:rowOff>
    </xdr:from>
    <xdr:to>
      <xdr:col>10</xdr:col>
      <xdr:colOff>114300</xdr:colOff>
      <xdr:row>38</xdr:row>
      <xdr:rowOff>123553</xdr:rowOff>
    </xdr:to>
    <xdr:cxnSp macro="">
      <xdr:nvCxnSpPr>
        <xdr:cNvPr id="83" name="直線コネクタ 82">
          <a:extLst>
            <a:ext uri="{FF2B5EF4-FFF2-40B4-BE49-F238E27FC236}">
              <a16:creationId xmlns:a16="http://schemas.microsoft.com/office/drawing/2014/main" id="{7B2D6191-13DB-4451-9D34-160336930588}"/>
            </a:ext>
          </a:extLst>
        </xdr:cNvPr>
        <xdr:cNvCxnSpPr/>
      </xdr:nvCxnSpPr>
      <xdr:spPr>
        <a:xfrm>
          <a:off x="1130300" y="6282690"/>
          <a:ext cx="889000" cy="35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66783</xdr:rowOff>
    </xdr:from>
    <xdr:ext cx="405111" cy="259045"/>
    <xdr:sp macro="" textlink="">
      <xdr:nvSpPr>
        <xdr:cNvPr id="84" name="n_1aveValue【図書館】&#10;有形固定資産減価償却率">
          <a:extLst>
            <a:ext uri="{FF2B5EF4-FFF2-40B4-BE49-F238E27FC236}">
              <a16:creationId xmlns:a16="http://schemas.microsoft.com/office/drawing/2014/main" id="{18E2FC30-1F83-4DFD-87FF-EADDF862D18B}"/>
            </a:ext>
          </a:extLst>
        </xdr:cNvPr>
        <xdr:cNvSpPr txBox="1"/>
      </xdr:nvSpPr>
      <xdr:spPr>
        <a:xfrm>
          <a:off x="35820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58619</xdr:rowOff>
    </xdr:from>
    <xdr:ext cx="405111" cy="259045"/>
    <xdr:sp macro="" textlink="">
      <xdr:nvSpPr>
        <xdr:cNvPr id="85" name="n_2aveValue【図書館】&#10;有形固定資産減価償却率">
          <a:extLst>
            <a:ext uri="{FF2B5EF4-FFF2-40B4-BE49-F238E27FC236}">
              <a16:creationId xmlns:a16="http://schemas.microsoft.com/office/drawing/2014/main" id="{5E15EB9D-F269-47F4-A1D8-F78E5B37D575}"/>
            </a:ext>
          </a:extLst>
        </xdr:cNvPr>
        <xdr:cNvSpPr txBox="1"/>
      </xdr:nvSpPr>
      <xdr:spPr>
        <a:xfrm>
          <a:off x="2705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84744</xdr:rowOff>
    </xdr:from>
    <xdr:ext cx="405111" cy="259045"/>
    <xdr:sp macro="" textlink="">
      <xdr:nvSpPr>
        <xdr:cNvPr id="86" name="n_3aveValue【図書館】&#10;有形固定資産減価償却率">
          <a:extLst>
            <a:ext uri="{FF2B5EF4-FFF2-40B4-BE49-F238E27FC236}">
              <a16:creationId xmlns:a16="http://schemas.microsoft.com/office/drawing/2014/main" id="{BDFAB022-9C8B-46D1-8178-A81D9CA28D51}"/>
            </a:ext>
          </a:extLst>
        </xdr:cNvPr>
        <xdr:cNvSpPr txBox="1"/>
      </xdr:nvSpPr>
      <xdr:spPr>
        <a:xfrm>
          <a:off x="1816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109963</xdr:rowOff>
    </xdr:from>
    <xdr:ext cx="405111" cy="259045"/>
    <xdr:sp macro="" textlink="">
      <xdr:nvSpPr>
        <xdr:cNvPr id="87" name="n_4aveValue【図書館】&#10;有形固定資産減価償却率">
          <a:extLst>
            <a:ext uri="{FF2B5EF4-FFF2-40B4-BE49-F238E27FC236}">
              <a16:creationId xmlns:a16="http://schemas.microsoft.com/office/drawing/2014/main" id="{894CA041-F0F3-40DE-A16D-819AEAE60604}"/>
            </a:ext>
          </a:extLst>
        </xdr:cNvPr>
        <xdr:cNvSpPr txBox="1"/>
      </xdr:nvSpPr>
      <xdr:spPr>
        <a:xfrm>
          <a:off x="927744"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78938</xdr:rowOff>
    </xdr:from>
    <xdr:ext cx="405111" cy="259045"/>
    <xdr:sp macro="" textlink="">
      <xdr:nvSpPr>
        <xdr:cNvPr id="88" name="n_1mainValue【図書館】&#10;有形固定資産減価償却率">
          <a:extLst>
            <a:ext uri="{FF2B5EF4-FFF2-40B4-BE49-F238E27FC236}">
              <a16:creationId xmlns:a16="http://schemas.microsoft.com/office/drawing/2014/main" id="{1D0F9503-B962-4960-A0F3-A55166F85BBD}"/>
            </a:ext>
          </a:extLst>
        </xdr:cNvPr>
        <xdr:cNvSpPr txBox="1"/>
      </xdr:nvSpPr>
      <xdr:spPr>
        <a:xfrm>
          <a:off x="3582044" y="64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46281</xdr:rowOff>
    </xdr:from>
    <xdr:ext cx="405111" cy="259045"/>
    <xdr:sp macro="" textlink="">
      <xdr:nvSpPr>
        <xdr:cNvPr id="89" name="n_2mainValue【図書館】&#10;有形固定資産減価償却率">
          <a:extLst>
            <a:ext uri="{FF2B5EF4-FFF2-40B4-BE49-F238E27FC236}">
              <a16:creationId xmlns:a16="http://schemas.microsoft.com/office/drawing/2014/main" id="{03F7F140-EACD-4A39-AB30-2CE047886EB6}"/>
            </a:ext>
          </a:extLst>
        </xdr:cNvPr>
        <xdr:cNvSpPr txBox="1"/>
      </xdr:nvSpPr>
      <xdr:spPr>
        <a:xfrm>
          <a:off x="2705744" y="638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90" name="n_3mainValue【図書館】&#10;有形固定資産減価償却率">
          <a:extLst>
            <a:ext uri="{FF2B5EF4-FFF2-40B4-BE49-F238E27FC236}">
              <a16:creationId xmlns:a16="http://schemas.microsoft.com/office/drawing/2014/main" id="{5BCAF0F3-B2BF-41DD-9BDA-22063381CCC8}"/>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6367</xdr:rowOff>
    </xdr:from>
    <xdr:ext cx="405111" cy="259045"/>
    <xdr:sp macro="" textlink="">
      <xdr:nvSpPr>
        <xdr:cNvPr id="91" name="n_4mainValue【図書館】&#10;有形固定資産減価償却率">
          <a:extLst>
            <a:ext uri="{FF2B5EF4-FFF2-40B4-BE49-F238E27FC236}">
              <a16:creationId xmlns:a16="http://schemas.microsoft.com/office/drawing/2014/main" id="{4E1EE570-9FFB-4960-90AC-1D62C6FA3622}"/>
            </a:ext>
          </a:extLst>
        </xdr:cNvPr>
        <xdr:cNvSpPr txBox="1"/>
      </xdr:nvSpPr>
      <xdr:spPr>
        <a:xfrm>
          <a:off x="927744" y="6007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D9B89BE-FADC-46E4-AB70-DC33908B9D9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1BA0C88D-E334-472B-8465-8D5177088B2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88161506-1F16-478B-A584-ADD67F1F22C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92BD3FE2-74EB-4B05-9C68-C9C34D6B05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51CD597-6CAF-4422-B220-361564C18E67}"/>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C02DEEED-ACD7-40EE-8C2D-83FB30DCED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8C9AC38-D0DE-4B28-A07C-23787C8C9BC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0A5858C-95F1-47AB-9ECE-78B6D2DB52B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BF77752D-BA11-4B92-8171-344B3C3D9E06}"/>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CD3D476-53EA-408E-BBBB-8CE163C1894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5CE95475-487D-49BC-A8ED-2769EA223EBA}"/>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C78B414C-10BD-4C57-B2BC-355F440FD0A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72A0E5FD-6D70-4B12-99D4-94DF79386882}"/>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11C925C2-7C50-4125-B7E1-D3F679D23FF2}"/>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0EA104D6-9585-4AD0-AC76-C97C8F68F04E}"/>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9D86453B-0372-43F0-8FCB-AC520210038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A7D8E0D5-ECEC-4080-BB63-8FCE486EBDE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6B66DF97-717A-4016-B871-2430CB9EC15C}"/>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53741133-C925-4731-B1F5-7037422E3F3D}"/>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BD2AE368-DD2D-4F3C-8D59-59112805A2E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387238C8-2BB7-4BE2-B3B1-0524F0EB811D}"/>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C7BCFDD3-81EC-41CD-80D7-33B786919DB4}"/>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57893A64-2C64-41B1-8DE9-B58E30FB0133}"/>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2419DD91-A28F-4E4F-83DE-89E1182706F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1764C471-5CB0-406C-88C1-1482CBFEE3B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7FA66031-C0F5-446E-B774-D3D14FC3F18E}"/>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316D039E-27DF-4A58-918F-3511182BAFDC}"/>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DC088831-CDD7-4E1C-A7D2-096FC92ECD4D}"/>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3066B725-5E59-4AE5-BE7F-AC624294D470}"/>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24030D82-CEAA-4700-9CE7-2A9703B5941C}"/>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CC4976D0-BCAF-46D0-AEEF-CF04F389C31B}"/>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A765AC09-1C00-4DB1-8D0A-4D5265BE4ACD}"/>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4417DBA7-7120-466A-A99C-6ED28A8880B2}"/>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58B3FB97-1F3C-4EE4-8989-3C4BACC0388E}"/>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EB08EED2-CDFF-401C-9A00-64748E4C088B}"/>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2D9048AC-535A-4A55-9F17-AA9B340FB555}"/>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25269184-9236-4869-B97B-C19B2A2C3E89}"/>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722B8180-9C1D-4B6D-B19C-A42E5C87E66F}"/>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2FD08268-BE43-4B1B-96C0-5492CEF49F72}"/>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9D25C89A-4D08-457A-9933-980DD055B64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FB49BB4-A8B0-459F-8AA8-8B107BA4499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866833B7-62A5-42A7-8635-B52500C45CB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131536</xdr:rowOff>
    </xdr:from>
    <xdr:to>
      <xdr:col>55</xdr:col>
      <xdr:colOff>50800</xdr:colOff>
      <xdr:row>38</xdr:row>
      <xdr:rowOff>61686</xdr:rowOff>
    </xdr:to>
    <xdr:sp macro="" textlink="">
      <xdr:nvSpPr>
        <xdr:cNvPr id="134" name="楕円 133">
          <a:extLst>
            <a:ext uri="{FF2B5EF4-FFF2-40B4-BE49-F238E27FC236}">
              <a16:creationId xmlns:a16="http://schemas.microsoft.com/office/drawing/2014/main" id="{46BB7AA3-4ABB-4C4D-876A-03BAD4E080ED}"/>
            </a:ext>
          </a:extLst>
        </xdr:cNvPr>
        <xdr:cNvSpPr/>
      </xdr:nvSpPr>
      <xdr:spPr>
        <a:xfrm>
          <a:off x="10426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154413</xdr:rowOff>
    </xdr:from>
    <xdr:ext cx="469744" cy="259045"/>
    <xdr:sp macro="" textlink="">
      <xdr:nvSpPr>
        <xdr:cNvPr id="135" name="【図書館】&#10;一人当たり面積該当値テキスト">
          <a:extLst>
            <a:ext uri="{FF2B5EF4-FFF2-40B4-BE49-F238E27FC236}">
              <a16:creationId xmlns:a16="http://schemas.microsoft.com/office/drawing/2014/main" id="{B057691E-C58E-4520-80A7-D4EDE3C1181F}"/>
            </a:ext>
          </a:extLst>
        </xdr:cNvPr>
        <xdr:cNvSpPr txBox="1"/>
      </xdr:nvSpPr>
      <xdr:spPr>
        <a:xfrm>
          <a:off x="10515600" y="632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147864</xdr:rowOff>
    </xdr:from>
    <xdr:to>
      <xdr:col>50</xdr:col>
      <xdr:colOff>165100</xdr:colOff>
      <xdr:row>38</xdr:row>
      <xdr:rowOff>78014</xdr:rowOff>
    </xdr:to>
    <xdr:sp macro="" textlink="">
      <xdr:nvSpPr>
        <xdr:cNvPr id="136" name="楕円 135">
          <a:extLst>
            <a:ext uri="{FF2B5EF4-FFF2-40B4-BE49-F238E27FC236}">
              <a16:creationId xmlns:a16="http://schemas.microsoft.com/office/drawing/2014/main" id="{253E813C-15D2-470F-80ED-D12D4FBAB2E4}"/>
            </a:ext>
          </a:extLst>
        </xdr:cNvPr>
        <xdr:cNvSpPr/>
      </xdr:nvSpPr>
      <xdr:spPr>
        <a:xfrm>
          <a:off x="9588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10885</xdr:rowOff>
    </xdr:from>
    <xdr:to>
      <xdr:col>55</xdr:col>
      <xdr:colOff>0</xdr:colOff>
      <xdr:row>38</xdr:row>
      <xdr:rowOff>27215</xdr:rowOff>
    </xdr:to>
    <xdr:cxnSp macro="">
      <xdr:nvCxnSpPr>
        <xdr:cNvPr id="137" name="直線コネクタ 136">
          <a:extLst>
            <a:ext uri="{FF2B5EF4-FFF2-40B4-BE49-F238E27FC236}">
              <a16:creationId xmlns:a16="http://schemas.microsoft.com/office/drawing/2014/main" id="{D933EC0A-AF34-4708-A36D-379BD2CFA88B}"/>
            </a:ext>
          </a:extLst>
        </xdr:cNvPr>
        <xdr:cNvCxnSpPr/>
      </xdr:nvCxnSpPr>
      <xdr:spPr>
        <a:xfrm flipV="1">
          <a:off x="9639300" y="6525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164193</xdr:rowOff>
    </xdr:from>
    <xdr:to>
      <xdr:col>46</xdr:col>
      <xdr:colOff>38100</xdr:colOff>
      <xdr:row>38</xdr:row>
      <xdr:rowOff>94343</xdr:rowOff>
    </xdr:to>
    <xdr:sp macro="" textlink="">
      <xdr:nvSpPr>
        <xdr:cNvPr id="138" name="楕円 137">
          <a:extLst>
            <a:ext uri="{FF2B5EF4-FFF2-40B4-BE49-F238E27FC236}">
              <a16:creationId xmlns:a16="http://schemas.microsoft.com/office/drawing/2014/main" id="{D9BF17B1-A558-412B-8037-DF6BEC0C2C0A}"/>
            </a:ext>
          </a:extLst>
        </xdr:cNvPr>
        <xdr:cNvSpPr/>
      </xdr:nvSpPr>
      <xdr:spPr>
        <a:xfrm>
          <a:off x="8699500" y="650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27215</xdr:rowOff>
    </xdr:from>
    <xdr:to>
      <xdr:col>50</xdr:col>
      <xdr:colOff>114300</xdr:colOff>
      <xdr:row>38</xdr:row>
      <xdr:rowOff>43543</xdr:rowOff>
    </xdr:to>
    <xdr:cxnSp macro="">
      <xdr:nvCxnSpPr>
        <xdr:cNvPr id="139" name="直線コネクタ 138">
          <a:extLst>
            <a:ext uri="{FF2B5EF4-FFF2-40B4-BE49-F238E27FC236}">
              <a16:creationId xmlns:a16="http://schemas.microsoft.com/office/drawing/2014/main" id="{98EEAC54-6478-42DC-BED6-E85914D1E524}"/>
            </a:ext>
          </a:extLst>
        </xdr:cNvPr>
        <xdr:cNvCxnSpPr/>
      </xdr:nvCxnSpPr>
      <xdr:spPr>
        <a:xfrm flipV="1">
          <a:off x="8750300" y="65423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9072</xdr:rowOff>
    </xdr:from>
    <xdr:to>
      <xdr:col>41</xdr:col>
      <xdr:colOff>101600</xdr:colOff>
      <xdr:row>38</xdr:row>
      <xdr:rowOff>110672</xdr:rowOff>
    </xdr:to>
    <xdr:sp macro="" textlink="">
      <xdr:nvSpPr>
        <xdr:cNvPr id="140" name="楕円 139">
          <a:extLst>
            <a:ext uri="{FF2B5EF4-FFF2-40B4-BE49-F238E27FC236}">
              <a16:creationId xmlns:a16="http://schemas.microsoft.com/office/drawing/2014/main" id="{BC6DCABD-73AE-48F8-B9A1-1C4D9C7439B6}"/>
            </a:ext>
          </a:extLst>
        </xdr:cNvPr>
        <xdr:cNvSpPr/>
      </xdr:nvSpPr>
      <xdr:spPr>
        <a:xfrm>
          <a:off x="7810500" y="65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43543</xdr:rowOff>
    </xdr:from>
    <xdr:to>
      <xdr:col>45</xdr:col>
      <xdr:colOff>177800</xdr:colOff>
      <xdr:row>38</xdr:row>
      <xdr:rowOff>59872</xdr:rowOff>
    </xdr:to>
    <xdr:cxnSp macro="">
      <xdr:nvCxnSpPr>
        <xdr:cNvPr id="141" name="直線コネクタ 140">
          <a:extLst>
            <a:ext uri="{FF2B5EF4-FFF2-40B4-BE49-F238E27FC236}">
              <a16:creationId xmlns:a16="http://schemas.microsoft.com/office/drawing/2014/main" id="{9A59E100-D048-4126-B551-C6D427A051D4}"/>
            </a:ext>
          </a:extLst>
        </xdr:cNvPr>
        <xdr:cNvCxnSpPr/>
      </xdr:nvCxnSpPr>
      <xdr:spPr>
        <a:xfrm flipV="1">
          <a:off x="7861300" y="6558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42" name="楕円 141">
          <a:extLst>
            <a:ext uri="{FF2B5EF4-FFF2-40B4-BE49-F238E27FC236}">
              <a16:creationId xmlns:a16="http://schemas.microsoft.com/office/drawing/2014/main" id="{1429B39D-0C27-4C2F-B16D-EC97B003835A}"/>
            </a:ext>
          </a:extLst>
        </xdr:cNvPr>
        <xdr:cNvSpPr/>
      </xdr:nvSpPr>
      <xdr:spPr>
        <a:xfrm>
          <a:off x="6921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59872</xdr:rowOff>
    </xdr:from>
    <xdr:to>
      <xdr:col>41</xdr:col>
      <xdr:colOff>50800</xdr:colOff>
      <xdr:row>38</xdr:row>
      <xdr:rowOff>76200</xdr:rowOff>
    </xdr:to>
    <xdr:cxnSp macro="">
      <xdr:nvCxnSpPr>
        <xdr:cNvPr id="143" name="直線コネクタ 142">
          <a:extLst>
            <a:ext uri="{FF2B5EF4-FFF2-40B4-BE49-F238E27FC236}">
              <a16:creationId xmlns:a16="http://schemas.microsoft.com/office/drawing/2014/main" id="{F41F80EE-8F2A-4EDA-B360-0715CB29FEC6}"/>
            </a:ext>
          </a:extLst>
        </xdr:cNvPr>
        <xdr:cNvCxnSpPr/>
      </xdr:nvCxnSpPr>
      <xdr:spPr>
        <a:xfrm flipV="1">
          <a:off x="6972300" y="6574972"/>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856A4546-ADEC-42FA-958F-1A694164AD3C}"/>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DCCF9425-1481-4B1B-BE1A-69D07D983EC6}"/>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110791DF-2FB6-461E-9C7B-E0BDBCE3632A}"/>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134455</xdr:rowOff>
    </xdr:from>
    <xdr:ext cx="469744" cy="259045"/>
    <xdr:sp macro="" textlink="">
      <xdr:nvSpPr>
        <xdr:cNvPr id="147" name="n_4aveValue【図書館】&#10;一人当たり面積">
          <a:extLst>
            <a:ext uri="{FF2B5EF4-FFF2-40B4-BE49-F238E27FC236}">
              <a16:creationId xmlns:a16="http://schemas.microsoft.com/office/drawing/2014/main" id="{2F2A942E-94C2-4B34-848A-B1FDFE524004}"/>
            </a:ext>
          </a:extLst>
        </xdr:cNvPr>
        <xdr:cNvSpPr txBox="1"/>
      </xdr:nvSpPr>
      <xdr:spPr>
        <a:xfrm>
          <a:off x="6737427"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94541</xdr:rowOff>
    </xdr:from>
    <xdr:ext cx="469744" cy="259045"/>
    <xdr:sp macro="" textlink="">
      <xdr:nvSpPr>
        <xdr:cNvPr id="148" name="n_1mainValue【図書館】&#10;一人当たり面積">
          <a:extLst>
            <a:ext uri="{FF2B5EF4-FFF2-40B4-BE49-F238E27FC236}">
              <a16:creationId xmlns:a16="http://schemas.microsoft.com/office/drawing/2014/main" id="{C505180B-BB7A-4316-8689-320559237DA6}"/>
            </a:ext>
          </a:extLst>
        </xdr:cNvPr>
        <xdr:cNvSpPr txBox="1"/>
      </xdr:nvSpPr>
      <xdr:spPr>
        <a:xfrm>
          <a:off x="9391727" y="626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110870</xdr:rowOff>
    </xdr:from>
    <xdr:ext cx="469744" cy="259045"/>
    <xdr:sp macro="" textlink="">
      <xdr:nvSpPr>
        <xdr:cNvPr id="149" name="n_2mainValue【図書館】&#10;一人当たり面積">
          <a:extLst>
            <a:ext uri="{FF2B5EF4-FFF2-40B4-BE49-F238E27FC236}">
              <a16:creationId xmlns:a16="http://schemas.microsoft.com/office/drawing/2014/main" id="{E24A7BD8-D908-437C-BECE-FD229DE9E21B}"/>
            </a:ext>
          </a:extLst>
        </xdr:cNvPr>
        <xdr:cNvSpPr txBox="1"/>
      </xdr:nvSpPr>
      <xdr:spPr>
        <a:xfrm>
          <a:off x="8515427" y="6283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127199</xdr:rowOff>
    </xdr:from>
    <xdr:ext cx="469744" cy="259045"/>
    <xdr:sp macro="" textlink="">
      <xdr:nvSpPr>
        <xdr:cNvPr id="150" name="n_3mainValue【図書館】&#10;一人当たり面積">
          <a:extLst>
            <a:ext uri="{FF2B5EF4-FFF2-40B4-BE49-F238E27FC236}">
              <a16:creationId xmlns:a16="http://schemas.microsoft.com/office/drawing/2014/main" id="{A29A15C6-0490-4EB4-95C5-477712696B60}"/>
            </a:ext>
          </a:extLst>
        </xdr:cNvPr>
        <xdr:cNvSpPr txBox="1"/>
      </xdr:nvSpPr>
      <xdr:spPr>
        <a:xfrm>
          <a:off x="7626427" y="629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143527</xdr:rowOff>
    </xdr:from>
    <xdr:ext cx="469744" cy="259045"/>
    <xdr:sp macro="" textlink="">
      <xdr:nvSpPr>
        <xdr:cNvPr id="151" name="n_4mainValue【図書館】&#10;一人当たり面積">
          <a:extLst>
            <a:ext uri="{FF2B5EF4-FFF2-40B4-BE49-F238E27FC236}">
              <a16:creationId xmlns:a16="http://schemas.microsoft.com/office/drawing/2014/main" id="{11A96B72-64CB-4D65-902F-176DE6F1BE74}"/>
            </a:ext>
          </a:extLst>
        </xdr:cNvPr>
        <xdr:cNvSpPr txBox="1"/>
      </xdr:nvSpPr>
      <xdr:spPr>
        <a:xfrm>
          <a:off x="6737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2CD21E6D-D5B1-4977-B271-9695DE0E80A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1A3CEE08-84F3-476B-B22B-FCA4A538C44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0B75ED5F-49FA-47FD-A65B-9EAA6E10D3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1E42C2C9-A135-49F6-9B3B-3DC9A811AE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4DF26CA6-15C6-4461-A11F-3B7C8B2282D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C347D918-518E-4115-A854-15156A5948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6B6C6FCA-8C69-4F1C-A543-FB3C80E48D6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17479144-4D88-48FD-8FDB-DFF2BD95E27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965A8BBF-2E45-4643-B8E8-72F4C340A86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FECDC456-93E4-4145-9DB8-6676CF36923E}"/>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5E595883-CC27-4002-8E52-A03979BEAD8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A868AECC-7F88-45A3-9252-EAA873A395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15FFCB9E-08B3-402A-9374-3707F2BF353F}"/>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CAF85F67-ABF2-4957-947F-DF861CF79F3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BCC68CC9-72ED-42A2-A9C0-65A8840A876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47F04904-3D98-4137-BBCD-98D26FA3719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9B28CAAC-1827-4C51-A12D-074A009A9C1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2742E4E1-1A98-4B61-AFC7-CBBCE748469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2AB693D2-0678-424A-8BD8-10E99EB46D2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183A9E19-09FF-44EE-8B7F-79DD8B80337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DEF463F3-9400-400A-9956-1FCCDCD9C9F7}"/>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7125E2FC-F7EC-41C9-9B17-72726C1A1E1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0988B4A3-FBA8-4C51-AC86-234B7166CAEF}"/>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4920AFD0-B570-4053-8D13-C5817B00C34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50647ADB-3D3A-4745-AD94-AA75AE9BEC64}"/>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97590966-D7DD-4250-8B72-B753BFD79761}"/>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E2F33FD0-9978-432E-A68C-C22FB75B9F86}"/>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552CEFC4-02AA-4C76-A0B1-459E99536984}"/>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3779B13E-F055-4A9A-9918-8D88A1FBF479}"/>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2514BE85-C745-4855-8D69-AEBE1041D91C}"/>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E3B2D8F3-679F-4970-91DF-EA8A3C1CC731}"/>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2DA0D0FC-D94A-4B03-915F-451945E5E6D8}"/>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5E36C724-A3B0-4271-BC67-CAD5AB136548}"/>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F07971C6-A36A-4043-97DF-CBB78CD3692E}"/>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E8C23672-5945-4F2F-B934-077483613DBE}"/>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AFE8442A-1DE5-47A5-ADC8-6E0478604A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8E891B01-9107-4DB4-9158-6EF831A48F5A}"/>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E7B0FD17-2BBD-497E-8773-D23E7247EB5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2354464D-6877-4EBA-8D36-4087773DCE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7F0AA097-7208-42CA-B2D6-1FD7052E089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34925</xdr:rowOff>
    </xdr:from>
    <xdr:to>
      <xdr:col>24</xdr:col>
      <xdr:colOff>114300</xdr:colOff>
      <xdr:row>60</xdr:row>
      <xdr:rowOff>136525</xdr:rowOff>
    </xdr:to>
    <xdr:sp macro="" textlink="">
      <xdr:nvSpPr>
        <xdr:cNvPr id="192" name="楕円 191">
          <a:extLst>
            <a:ext uri="{FF2B5EF4-FFF2-40B4-BE49-F238E27FC236}">
              <a16:creationId xmlns:a16="http://schemas.microsoft.com/office/drawing/2014/main" id="{DCA514D1-5DB5-4B3C-BD44-BC3525F44723}"/>
            </a:ext>
          </a:extLst>
        </xdr:cNvPr>
        <xdr:cNvSpPr/>
      </xdr:nvSpPr>
      <xdr:spPr>
        <a:xfrm>
          <a:off x="45847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13352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19ED42C2-AB7F-4C17-BC0A-40A5F572A5B6}"/>
            </a:ext>
          </a:extLst>
        </xdr:cNvPr>
        <xdr:cNvSpPr txBox="1"/>
      </xdr:nvSpPr>
      <xdr:spPr>
        <a:xfrm>
          <a:off x="4673600"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164465</xdr:rowOff>
    </xdr:from>
    <xdr:to>
      <xdr:col>20</xdr:col>
      <xdr:colOff>38100</xdr:colOff>
      <xdr:row>60</xdr:row>
      <xdr:rowOff>94615</xdr:rowOff>
    </xdr:to>
    <xdr:sp macro="" textlink="">
      <xdr:nvSpPr>
        <xdr:cNvPr id="194" name="楕円 193">
          <a:extLst>
            <a:ext uri="{FF2B5EF4-FFF2-40B4-BE49-F238E27FC236}">
              <a16:creationId xmlns:a16="http://schemas.microsoft.com/office/drawing/2014/main" id="{EACE55EC-F9BF-4CC8-8C39-0C67D5C9FCA5}"/>
            </a:ext>
          </a:extLst>
        </xdr:cNvPr>
        <xdr:cNvSpPr/>
      </xdr:nvSpPr>
      <xdr:spPr>
        <a:xfrm>
          <a:off x="3746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43815</xdr:rowOff>
    </xdr:from>
    <xdr:to>
      <xdr:col>24</xdr:col>
      <xdr:colOff>63500</xdr:colOff>
      <xdr:row>60</xdr:row>
      <xdr:rowOff>85725</xdr:rowOff>
    </xdr:to>
    <xdr:cxnSp macro="">
      <xdr:nvCxnSpPr>
        <xdr:cNvPr id="195" name="直線コネクタ 194">
          <a:extLst>
            <a:ext uri="{FF2B5EF4-FFF2-40B4-BE49-F238E27FC236}">
              <a16:creationId xmlns:a16="http://schemas.microsoft.com/office/drawing/2014/main" id="{0BC6E3E4-CB84-4F3B-AB78-9BEC3C644C59}"/>
            </a:ext>
          </a:extLst>
        </xdr:cNvPr>
        <xdr:cNvCxnSpPr/>
      </xdr:nvCxnSpPr>
      <xdr:spPr>
        <a:xfrm>
          <a:off x="3797300" y="1033081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120650</xdr:rowOff>
    </xdr:from>
    <xdr:to>
      <xdr:col>15</xdr:col>
      <xdr:colOff>101600</xdr:colOff>
      <xdr:row>60</xdr:row>
      <xdr:rowOff>50800</xdr:rowOff>
    </xdr:to>
    <xdr:sp macro="" textlink="">
      <xdr:nvSpPr>
        <xdr:cNvPr id="196" name="楕円 195">
          <a:extLst>
            <a:ext uri="{FF2B5EF4-FFF2-40B4-BE49-F238E27FC236}">
              <a16:creationId xmlns:a16="http://schemas.microsoft.com/office/drawing/2014/main" id="{846FC60E-F78C-47A7-9495-B057FB272235}"/>
            </a:ext>
          </a:extLst>
        </xdr:cNvPr>
        <xdr:cNvSpPr/>
      </xdr:nvSpPr>
      <xdr:spPr>
        <a:xfrm>
          <a:off x="2857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0</xdr:rowOff>
    </xdr:from>
    <xdr:to>
      <xdr:col>19</xdr:col>
      <xdr:colOff>177800</xdr:colOff>
      <xdr:row>60</xdr:row>
      <xdr:rowOff>43815</xdr:rowOff>
    </xdr:to>
    <xdr:cxnSp macro="">
      <xdr:nvCxnSpPr>
        <xdr:cNvPr id="197" name="直線コネクタ 196">
          <a:extLst>
            <a:ext uri="{FF2B5EF4-FFF2-40B4-BE49-F238E27FC236}">
              <a16:creationId xmlns:a16="http://schemas.microsoft.com/office/drawing/2014/main" id="{0C979B63-0C23-400C-AE85-AFD1263871B3}"/>
            </a:ext>
          </a:extLst>
        </xdr:cNvPr>
        <xdr:cNvCxnSpPr/>
      </xdr:nvCxnSpPr>
      <xdr:spPr>
        <a:xfrm>
          <a:off x="2908300" y="1028700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74930</xdr:rowOff>
    </xdr:from>
    <xdr:to>
      <xdr:col>10</xdr:col>
      <xdr:colOff>165100</xdr:colOff>
      <xdr:row>60</xdr:row>
      <xdr:rowOff>5080</xdr:rowOff>
    </xdr:to>
    <xdr:sp macro="" textlink="">
      <xdr:nvSpPr>
        <xdr:cNvPr id="198" name="楕円 197">
          <a:extLst>
            <a:ext uri="{FF2B5EF4-FFF2-40B4-BE49-F238E27FC236}">
              <a16:creationId xmlns:a16="http://schemas.microsoft.com/office/drawing/2014/main" id="{0862D3F0-31F4-40C7-BED1-46844D5F6CEB}"/>
            </a:ext>
          </a:extLst>
        </xdr:cNvPr>
        <xdr:cNvSpPr/>
      </xdr:nvSpPr>
      <xdr:spPr>
        <a:xfrm>
          <a:off x="196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125730</xdr:rowOff>
    </xdr:from>
    <xdr:to>
      <xdr:col>15</xdr:col>
      <xdr:colOff>50800</xdr:colOff>
      <xdr:row>60</xdr:row>
      <xdr:rowOff>0</xdr:rowOff>
    </xdr:to>
    <xdr:cxnSp macro="">
      <xdr:nvCxnSpPr>
        <xdr:cNvPr id="199" name="直線コネクタ 198">
          <a:extLst>
            <a:ext uri="{FF2B5EF4-FFF2-40B4-BE49-F238E27FC236}">
              <a16:creationId xmlns:a16="http://schemas.microsoft.com/office/drawing/2014/main" id="{4D60FCC2-68DD-41E1-8D48-50C4886CD1F2}"/>
            </a:ext>
          </a:extLst>
        </xdr:cNvPr>
        <xdr:cNvCxnSpPr/>
      </xdr:nvCxnSpPr>
      <xdr:spPr>
        <a:xfrm>
          <a:off x="2019300" y="102412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31115</xdr:rowOff>
    </xdr:from>
    <xdr:to>
      <xdr:col>6</xdr:col>
      <xdr:colOff>38100</xdr:colOff>
      <xdr:row>59</xdr:row>
      <xdr:rowOff>132715</xdr:rowOff>
    </xdr:to>
    <xdr:sp macro="" textlink="">
      <xdr:nvSpPr>
        <xdr:cNvPr id="200" name="楕円 199">
          <a:extLst>
            <a:ext uri="{FF2B5EF4-FFF2-40B4-BE49-F238E27FC236}">
              <a16:creationId xmlns:a16="http://schemas.microsoft.com/office/drawing/2014/main" id="{58071DA2-910B-4C25-84C6-29289F8D3E81}"/>
            </a:ext>
          </a:extLst>
        </xdr:cNvPr>
        <xdr:cNvSpPr/>
      </xdr:nvSpPr>
      <xdr:spPr>
        <a:xfrm>
          <a:off x="1079500" y="1014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81915</xdr:rowOff>
    </xdr:from>
    <xdr:to>
      <xdr:col>10</xdr:col>
      <xdr:colOff>114300</xdr:colOff>
      <xdr:row>59</xdr:row>
      <xdr:rowOff>125730</xdr:rowOff>
    </xdr:to>
    <xdr:cxnSp macro="">
      <xdr:nvCxnSpPr>
        <xdr:cNvPr id="201" name="直線コネクタ 200">
          <a:extLst>
            <a:ext uri="{FF2B5EF4-FFF2-40B4-BE49-F238E27FC236}">
              <a16:creationId xmlns:a16="http://schemas.microsoft.com/office/drawing/2014/main" id="{0F16BBB5-8080-4268-AE67-F3B293E18CC9}"/>
            </a:ext>
          </a:extLst>
        </xdr:cNvPr>
        <xdr:cNvCxnSpPr/>
      </xdr:nvCxnSpPr>
      <xdr:spPr>
        <a:xfrm>
          <a:off x="1130300" y="101974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137177</xdr:rowOff>
    </xdr:from>
    <xdr:ext cx="405111" cy="259045"/>
    <xdr:sp macro="" textlink="">
      <xdr:nvSpPr>
        <xdr:cNvPr id="202" name="n_1aveValue【体育館・プール】&#10;有形固定資産減価償却率">
          <a:extLst>
            <a:ext uri="{FF2B5EF4-FFF2-40B4-BE49-F238E27FC236}">
              <a16:creationId xmlns:a16="http://schemas.microsoft.com/office/drawing/2014/main" id="{A39A258C-8EE8-428D-9167-93B0EF260EF3}"/>
            </a:ext>
          </a:extLst>
        </xdr:cNvPr>
        <xdr:cNvSpPr txBox="1"/>
      </xdr:nvSpPr>
      <xdr:spPr>
        <a:xfrm>
          <a:off x="35820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102887</xdr:rowOff>
    </xdr:from>
    <xdr:ext cx="405111" cy="259045"/>
    <xdr:sp macro="" textlink="">
      <xdr:nvSpPr>
        <xdr:cNvPr id="203" name="n_2aveValue【体育館・プール】&#10;有形固定資産減価償却率">
          <a:extLst>
            <a:ext uri="{FF2B5EF4-FFF2-40B4-BE49-F238E27FC236}">
              <a16:creationId xmlns:a16="http://schemas.microsoft.com/office/drawing/2014/main" id="{BDA12F3C-A53A-454C-AE73-706E81B44DB7}"/>
            </a:ext>
          </a:extLst>
        </xdr:cNvPr>
        <xdr:cNvSpPr txBox="1"/>
      </xdr:nvSpPr>
      <xdr:spPr>
        <a:xfrm>
          <a:off x="27057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78122</xdr:rowOff>
    </xdr:from>
    <xdr:ext cx="405111" cy="259045"/>
    <xdr:sp macro="" textlink="">
      <xdr:nvSpPr>
        <xdr:cNvPr id="204" name="n_3aveValue【体育館・プール】&#10;有形固定資産減価償却率">
          <a:extLst>
            <a:ext uri="{FF2B5EF4-FFF2-40B4-BE49-F238E27FC236}">
              <a16:creationId xmlns:a16="http://schemas.microsoft.com/office/drawing/2014/main" id="{E170D257-3B20-41EB-B0F4-011C0A92F9AE}"/>
            </a:ext>
          </a:extLst>
        </xdr:cNvPr>
        <xdr:cNvSpPr txBox="1"/>
      </xdr:nvSpPr>
      <xdr:spPr>
        <a:xfrm>
          <a:off x="1816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43832</xdr:rowOff>
    </xdr:from>
    <xdr:ext cx="405111" cy="259045"/>
    <xdr:sp macro="" textlink="">
      <xdr:nvSpPr>
        <xdr:cNvPr id="205" name="n_4aveValue【体育館・プール】&#10;有形固定資産減価償却率">
          <a:extLst>
            <a:ext uri="{FF2B5EF4-FFF2-40B4-BE49-F238E27FC236}">
              <a16:creationId xmlns:a16="http://schemas.microsoft.com/office/drawing/2014/main" id="{BEC5A6F8-C3AA-4655-A252-755FF81F8827}"/>
            </a:ext>
          </a:extLst>
        </xdr:cNvPr>
        <xdr:cNvSpPr txBox="1"/>
      </xdr:nvSpPr>
      <xdr:spPr>
        <a:xfrm>
          <a:off x="927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111142</xdr:rowOff>
    </xdr:from>
    <xdr:ext cx="405111" cy="259045"/>
    <xdr:sp macro="" textlink="">
      <xdr:nvSpPr>
        <xdr:cNvPr id="206" name="n_1mainValue【体育館・プール】&#10;有形固定資産減価償却率">
          <a:extLst>
            <a:ext uri="{FF2B5EF4-FFF2-40B4-BE49-F238E27FC236}">
              <a16:creationId xmlns:a16="http://schemas.microsoft.com/office/drawing/2014/main" id="{09D610E0-EF11-4A26-B6C0-E01F800A518F}"/>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67327</xdr:rowOff>
    </xdr:from>
    <xdr:ext cx="405111" cy="259045"/>
    <xdr:sp macro="" textlink="">
      <xdr:nvSpPr>
        <xdr:cNvPr id="207" name="n_2mainValue【体育館・プール】&#10;有形固定資産減価償却率">
          <a:extLst>
            <a:ext uri="{FF2B5EF4-FFF2-40B4-BE49-F238E27FC236}">
              <a16:creationId xmlns:a16="http://schemas.microsoft.com/office/drawing/2014/main" id="{8061AB4A-2D19-4E59-938F-A643ED7C5C82}"/>
            </a:ext>
          </a:extLst>
        </xdr:cNvPr>
        <xdr:cNvSpPr txBox="1"/>
      </xdr:nvSpPr>
      <xdr:spPr>
        <a:xfrm>
          <a:off x="2705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21607</xdr:rowOff>
    </xdr:from>
    <xdr:ext cx="405111" cy="259045"/>
    <xdr:sp macro="" textlink="">
      <xdr:nvSpPr>
        <xdr:cNvPr id="208" name="n_3mainValue【体育館・プール】&#10;有形固定資産減価償却率">
          <a:extLst>
            <a:ext uri="{FF2B5EF4-FFF2-40B4-BE49-F238E27FC236}">
              <a16:creationId xmlns:a16="http://schemas.microsoft.com/office/drawing/2014/main" id="{D08A2195-2C3B-4F6A-869D-8EF01848E725}"/>
            </a:ext>
          </a:extLst>
        </xdr:cNvPr>
        <xdr:cNvSpPr txBox="1"/>
      </xdr:nvSpPr>
      <xdr:spPr>
        <a:xfrm>
          <a:off x="1816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149242</xdr:rowOff>
    </xdr:from>
    <xdr:ext cx="405111" cy="259045"/>
    <xdr:sp macro="" textlink="">
      <xdr:nvSpPr>
        <xdr:cNvPr id="209" name="n_4mainValue【体育館・プール】&#10;有形固定資産減価償却率">
          <a:extLst>
            <a:ext uri="{FF2B5EF4-FFF2-40B4-BE49-F238E27FC236}">
              <a16:creationId xmlns:a16="http://schemas.microsoft.com/office/drawing/2014/main" id="{90A0CFB4-EE44-4045-BE92-B9D0F4328F85}"/>
            </a:ext>
          </a:extLst>
        </xdr:cNvPr>
        <xdr:cNvSpPr txBox="1"/>
      </xdr:nvSpPr>
      <xdr:spPr>
        <a:xfrm>
          <a:off x="927744" y="9921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3B9FFDC2-213D-42EE-B714-BBBD91FC24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9AEF71D8-B4FD-475D-8D5B-A8113B6E101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7897977-6628-415E-9C77-FBF00A250A14}"/>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CDB08C6E-F811-4EA2-9C91-F8949D84555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4BB7ED2D-7776-4927-9E42-99CCBA06C87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71431FF7-B957-445F-A209-D02CAC79158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5A6434B0-843C-404E-8739-1F1AB7AEC8B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66FE1F09-1CB7-4F6C-A4FB-CC1311ED64E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C3115AA4-1415-40B9-8D88-BD90807F4FD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5DCD24C6-00E3-4B03-A187-CFA36FE7F4D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7F06FBBD-2BB9-4992-856A-27C3E9629768}"/>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FF38EF76-24BE-4B6C-BB29-A5EC37FE5BFF}"/>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DAA78F06-7B95-4A17-ADDE-40DAB09351A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55869AB7-DE77-4B35-9317-11C5B74654C6}"/>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365BE0F1-937E-4057-9B96-A325FBBFF8C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3279C5D6-2028-4456-BB96-9D401723FA4E}"/>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4FC2EEE3-3726-413F-8F62-B439831FF861}"/>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DA1A64A2-4D77-4BF2-9BC3-CE2D80A10089}"/>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A7295346-99D3-4FA5-8D50-E5E7D6BB51EF}"/>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8D211DEF-CE7B-4FDB-8944-664276F21A6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7C773437-D3AC-4311-B9DA-549D5988B18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8D43F61E-D36F-4985-8C72-2D6379133FD5}"/>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5BD34758-6279-4E9D-B606-2450BF1311A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11DA0788-77C8-4715-ACB9-C797470ADBF8}"/>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D8EC7515-DF0F-4707-81B3-94DB39D220EE}"/>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EAAB7CFE-DF51-4931-9563-0817FBDAEE5A}"/>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1E4CFB6D-FE1A-48E8-99E3-C825462B5DB5}"/>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8767EB4D-3260-4FE5-BD86-8C74D553C356}"/>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38117</xdr:rowOff>
    </xdr:from>
    <xdr:ext cx="469744" cy="259045"/>
    <xdr:sp macro="" textlink="">
      <xdr:nvSpPr>
        <xdr:cNvPr id="238" name="【体育館・プール】&#10;一人当たり面積平均値テキスト">
          <a:extLst>
            <a:ext uri="{FF2B5EF4-FFF2-40B4-BE49-F238E27FC236}">
              <a16:creationId xmlns:a16="http://schemas.microsoft.com/office/drawing/2014/main" id="{18D243FD-67FB-41A8-B46B-4503AF770ABB}"/>
            </a:ext>
          </a:extLst>
        </xdr:cNvPr>
        <xdr:cNvSpPr txBox="1"/>
      </xdr:nvSpPr>
      <xdr:spPr>
        <a:xfrm>
          <a:off x="10515600" y="10496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70F56B91-84C2-490B-9328-6099655612E9}"/>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F7FD5B56-E6D4-408C-AD61-FA7D5EAC52E1}"/>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3DBC9723-3A8D-4913-988A-236EEFB6D68D}"/>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B25FF7AD-0A95-4638-9F25-3E4B23E4F3CA}"/>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8BEF3160-F044-45D3-BE41-DBC61258ADB8}"/>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DC4891EB-9787-4302-A18D-DBFE14135B3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8B857955-2EE7-47F2-BEA0-1FCAE3F3E93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825CE31-32C0-4E3E-8F78-54C92B15639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E8CF444-D967-4948-8CEE-4156952D02C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9FA117A-A150-4122-A32F-014AB95C111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62230</xdr:rowOff>
    </xdr:from>
    <xdr:to>
      <xdr:col>55</xdr:col>
      <xdr:colOff>50800</xdr:colOff>
      <xdr:row>62</xdr:row>
      <xdr:rowOff>163830</xdr:rowOff>
    </xdr:to>
    <xdr:sp macro="" textlink="">
      <xdr:nvSpPr>
        <xdr:cNvPr id="249" name="楕円 248">
          <a:extLst>
            <a:ext uri="{FF2B5EF4-FFF2-40B4-BE49-F238E27FC236}">
              <a16:creationId xmlns:a16="http://schemas.microsoft.com/office/drawing/2014/main" id="{0665C8CC-1C6B-4EBA-8C2A-985AFEC8AD9C}"/>
            </a:ext>
          </a:extLst>
        </xdr:cNvPr>
        <xdr:cNvSpPr/>
      </xdr:nvSpPr>
      <xdr:spPr>
        <a:xfrm>
          <a:off x="10426700" y="1069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40657</xdr:rowOff>
    </xdr:from>
    <xdr:ext cx="469744" cy="259045"/>
    <xdr:sp macro="" textlink="">
      <xdr:nvSpPr>
        <xdr:cNvPr id="250" name="【体育館・プール】&#10;一人当たり面積該当値テキスト">
          <a:extLst>
            <a:ext uri="{FF2B5EF4-FFF2-40B4-BE49-F238E27FC236}">
              <a16:creationId xmlns:a16="http://schemas.microsoft.com/office/drawing/2014/main" id="{98E8C0A9-38F7-482B-9168-41FEED73BC8F}"/>
            </a:ext>
          </a:extLst>
        </xdr:cNvPr>
        <xdr:cNvSpPr txBox="1"/>
      </xdr:nvSpPr>
      <xdr:spPr>
        <a:xfrm>
          <a:off x="10515600" y="1067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67310</xdr:rowOff>
    </xdr:from>
    <xdr:to>
      <xdr:col>50</xdr:col>
      <xdr:colOff>165100</xdr:colOff>
      <xdr:row>62</xdr:row>
      <xdr:rowOff>168910</xdr:rowOff>
    </xdr:to>
    <xdr:sp macro="" textlink="">
      <xdr:nvSpPr>
        <xdr:cNvPr id="251" name="楕円 250">
          <a:extLst>
            <a:ext uri="{FF2B5EF4-FFF2-40B4-BE49-F238E27FC236}">
              <a16:creationId xmlns:a16="http://schemas.microsoft.com/office/drawing/2014/main" id="{812E726E-3EA1-425E-A6F0-FD8415C20FBA}"/>
            </a:ext>
          </a:extLst>
        </xdr:cNvPr>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113030</xdr:rowOff>
    </xdr:from>
    <xdr:to>
      <xdr:col>55</xdr:col>
      <xdr:colOff>0</xdr:colOff>
      <xdr:row>62</xdr:row>
      <xdr:rowOff>118110</xdr:rowOff>
    </xdr:to>
    <xdr:cxnSp macro="">
      <xdr:nvCxnSpPr>
        <xdr:cNvPr id="252" name="直線コネクタ 251">
          <a:extLst>
            <a:ext uri="{FF2B5EF4-FFF2-40B4-BE49-F238E27FC236}">
              <a16:creationId xmlns:a16="http://schemas.microsoft.com/office/drawing/2014/main" id="{5512DCE0-C8D3-455B-980C-5E2BAB401C7E}"/>
            </a:ext>
          </a:extLst>
        </xdr:cNvPr>
        <xdr:cNvCxnSpPr/>
      </xdr:nvCxnSpPr>
      <xdr:spPr>
        <a:xfrm flipV="1">
          <a:off x="9639300" y="107429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71120</xdr:rowOff>
    </xdr:from>
    <xdr:to>
      <xdr:col>46</xdr:col>
      <xdr:colOff>38100</xdr:colOff>
      <xdr:row>63</xdr:row>
      <xdr:rowOff>1270</xdr:rowOff>
    </xdr:to>
    <xdr:sp macro="" textlink="">
      <xdr:nvSpPr>
        <xdr:cNvPr id="253" name="楕円 252">
          <a:extLst>
            <a:ext uri="{FF2B5EF4-FFF2-40B4-BE49-F238E27FC236}">
              <a16:creationId xmlns:a16="http://schemas.microsoft.com/office/drawing/2014/main" id="{0D6C8BE5-5E19-4A90-9E36-D7AC36E403A8}"/>
            </a:ext>
          </a:extLst>
        </xdr:cNvPr>
        <xdr:cNvSpPr/>
      </xdr:nvSpPr>
      <xdr:spPr>
        <a:xfrm>
          <a:off x="8699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118110</xdr:rowOff>
    </xdr:from>
    <xdr:to>
      <xdr:col>50</xdr:col>
      <xdr:colOff>114300</xdr:colOff>
      <xdr:row>62</xdr:row>
      <xdr:rowOff>121920</xdr:rowOff>
    </xdr:to>
    <xdr:cxnSp macro="">
      <xdr:nvCxnSpPr>
        <xdr:cNvPr id="254" name="直線コネクタ 253">
          <a:extLst>
            <a:ext uri="{FF2B5EF4-FFF2-40B4-BE49-F238E27FC236}">
              <a16:creationId xmlns:a16="http://schemas.microsoft.com/office/drawing/2014/main" id="{C268616B-189A-4C7D-9275-9B833DA6D5BD}"/>
            </a:ext>
          </a:extLst>
        </xdr:cNvPr>
        <xdr:cNvCxnSpPr/>
      </xdr:nvCxnSpPr>
      <xdr:spPr>
        <a:xfrm flipV="1">
          <a:off x="8750300" y="107480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76200</xdr:rowOff>
    </xdr:from>
    <xdr:to>
      <xdr:col>41</xdr:col>
      <xdr:colOff>101600</xdr:colOff>
      <xdr:row>63</xdr:row>
      <xdr:rowOff>6350</xdr:rowOff>
    </xdr:to>
    <xdr:sp macro="" textlink="">
      <xdr:nvSpPr>
        <xdr:cNvPr id="255" name="楕円 254">
          <a:extLst>
            <a:ext uri="{FF2B5EF4-FFF2-40B4-BE49-F238E27FC236}">
              <a16:creationId xmlns:a16="http://schemas.microsoft.com/office/drawing/2014/main" id="{12F66502-A035-4E5E-AA04-E9F37890E624}"/>
            </a:ext>
          </a:extLst>
        </xdr:cNvPr>
        <xdr:cNvSpPr/>
      </xdr:nvSpPr>
      <xdr:spPr>
        <a:xfrm>
          <a:off x="7810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121920</xdr:rowOff>
    </xdr:from>
    <xdr:to>
      <xdr:col>45</xdr:col>
      <xdr:colOff>177800</xdr:colOff>
      <xdr:row>62</xdr:row>
      <xdr:rowOff>127000</xdr:rowOff>
    </xdr:to>
    <xdr:cxnSp macro="">
      <xdr:nvCxnSpPr>
        <xdr:cNvPr id="256" name="直線コネクタ 255">
          <a:extLst>
            <a:ext uri="{FF2B5EF4-FFF2-40B4-BE49-F238E27FC236}">
              <a16:creationId xmlns:a16="http://schemas.microsoft.com/office/drawing/2014/main" id="{2D651BF9-B95B-43ED-9B82-252190E8A34A}"/>
            </a:ext>
          </a:extLst>
        </xdr:cNvPr>
        <xdr:cNvCxnSpPr/>
      </xdr:nvCxnSpPr>
      <xdr:spPr>
        <a:xfrm flipV="1">
          <a:off x="7861300" y="10751820"/>
          <a:ext cx="8890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80010</xdr:rowOff>
    </xdr:from>
    <xdr:to>
      <xdr:col>36</xdr:col>
      <xdr:colOff>165100</xdr:colOff>
      <xdr:row>63</xdr:row>
      <xdr:rowOff>10160</xdr:rowOff>
    </xdr:to>
    <xdr:sp macro="" textlink="">
      <xdr:nvSpPr>
        <xdr:cNvPr id="257" name="楕円 256">
          <a:extLst>
            <a:ext uri="{FF2B5EF4-FFF2-40B4-BE49-F238E27FC236}">
              <a16:creationId xmlns:a16="http://schemas.microsoft.com/office/drawing/2014/main" id="{B9F99FF7-2875-470D-9DE8-9E1CBBFF5099}"/>
            </a:ext>
          </a:extLst>
        </xdr:cNvPr>
        <xdr:cNvSpPr/>
      </xdr:nvSpPr>
      <xdr:spPr>
        <a:xfrm>
          <a:off x="6921500" y="1070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127000</xdr:rowOff>
    </xdr:from>
    <xdr:to>
      <xdr:col>41</xdr:col>
      <xdr:colOff>50800</xdr:colOff>
      <xdr:row>62</xdr:row>
      <xdr:rowOff>130810</xdr:rowOff>
    </xdr:to>
    <xdr:cxnSp macro="">
      <xdr:nvCxnSpPr>
        <xdr:cNvPr id="258" name="直線コネクタ 257">
          <a:extLst>
            <a:ext uri="{FF2B5EF4-FFF2-40B4-BE49-F238E27FC236}">
              <a16:creationId xmlns:a16="http://schemas.microsoft.com/office/drawing/2014/main" id="{4A926049-E4A7-49CA-BC14-6B5869FA8DB7}"/>
            </a:ext>
          </a:extLst>
        </xdr:cNvPr>
        <xdr:cNvCxnSpPr/>
      </xdr:nvCxnSpPr>
      <xdr:spPr>
        <a:xfrm flipV="1">
          <a:off x="6972300" y="107569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167657</xdr:rowOff>
    </xdr:from>
    <xdr:ext cx="469744" cy="259045"/>
    <xdr:sp macro="" textlink="">
      <xdr:nvSpPr>
        <xdr:cNvPr id="259" name="n_1aveValue【体育館・プール】&#10;一人当たり面積">
          <a:extLst>
            <a:ext uri="{FF2B5EF4-FFF2-40B4-BE49-F238E27FC236}">
              <a16:creationId xmlns:a16="http://schemas.microsoft.com/office/drawing/2014/main" id="{AEFA67AF-28DF-4FF0-813C-33535CE787D6}"/>
            </a:ext>
          </a:extLst>
        </xdr:cNvPr>
        <xdr:cNvSpPr txBox="1"/>
      </xdr:nvSpPr>
      <xdr:spPr>
        <a:xfrm>
          <a:off x="9391727" y="1045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156227</xdr:rowOff>
    </xdr:from>
    <xdr:ext cx="469744" cy="259045"/>
    <xdr:sp macro="" textlink="">
      <xdr:nvSpPr>
        <xdr:cNvPr id="260" name="n_2aveValue【体育館・プール】&#10;一人当たり面積">
          <a:extLst>
            <a:ext uri="{FF2B5EF4-FFF2-40B4-BE49-F238E27FC236}">
              <a16:creationId xmlns:a16="http://schemas.microsoft.com/office/drawing/2014/main" id="{91793A22-11A8-42C2-900B-A70944FA5802}"/>
            </a:ext>
          </a:extLst>
        </xdr:cNvPr>
        <xdr:cNvSpPr txBox="1"/>
      </xdr:nvSpPr>
      <xdr:spPr>
        <a:xfrm>
          <a:off x="8515427" y="1044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162577</xdr:rowOff>
    </xdr:from>
    <xdr:ext cx="469744" cy="259045"/>
    <xdr:sp macro="" textlink="">
      <xdr:nvSpPr>
        <xdr:cNvPr id="261" name="n_3aveValue【体育館・プール】&#10;一人当たり面積">
          <a:extLst>
            <a:ext uri="{FF2B5EF4-FFF2-40B4-BE49-F238E27FC236}">
              <a16:creationId xmlns:a16="http://schemas.microsoft.com/office/drawing/2014/main" id="{A1331AE4-D50C-45A8-BFEB-73F21903BEC8}"/>
            </a:ext>
          </a:extLst>
        </xdr:cNvPr>
        <xdr:cNvSpPr txBox="1"/>
      </xdr:nvSpPr>
      <xdr:spPr>
        <a:xfrm>
          <a:off x="7626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8907</xdr:rowOff>
    </xdr:from>
    <xdr:ext cx="469744" cy="259045"/>
    <xdr:sp macro="" textlink="">
      <xdr:nvSpPr>
        <xdr:cNvPr id="262" name="n_4aveValue【体育館・プール】&#10;一人当たり面積">
          <a:extLst>
            <a:ext uri="{FF2B5EF4-FFF2-40B4-BE49-F238E27FC236}">
              <a16:creationId xmlns:a16="http://schemas.microsoft.com/office/drawing/2014/main" id="{1C02F81D-6967-48C3-98C6-58317324FB0D}"/>
            </a:ext>
          </a:extLst>
        </xdr:cNvPr>
        <xdr:cNvSpPr txBox="1"/>
      </xdr:nvSpPr>
      <xdr:spPr>
        <a:xfrm>
          <a:off x="6737427" y="10467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160037</xdr:rowOff>
    </xdr:from>
    <xdr:ext cx="469744" cy="259045"/>
    <xdr:sp macro="" textlink="">
      <xdr:nvSpPr>
        <xdr:cNvPr id="263" name="n_1mainValue【体育館・プール】&#10;一人当たり面積">
          <a:extLst>
            <a:ext uri="{FF2B5EF4-FFF2-40B4-BE49-F238E27FC236}">
              <a16:creationId xmlns:a16="http://schemas.microsoft.com/office/drawing/2014/main" id="{6086CEFE-05DB-486B-B978-7161E881F393}"/>
            </a:ext>
          </a:extLst>
        </xdr:cNvPr>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163847</xdr:rowOff>
    </xdr:from>
    <xdr:ext cx="469744" cy="259045"/>
    <xdr:sp macro="" textlink="">
      <xdr:nvSpPr>
        <xdr:cNvPr id="264" name="n_2mainValue【体育館・プール】&#10;一人当たり面積">
          <a:extLst>
            <a:ext uri="{FF2B5EF4-FFF2-40B4-BE49-F238E27FC236}">
              <a16:creationId xmlns:a16="http://schemas.microsoft.com/office/drawing/2014/main" id="{305EB864-226F-4CDA-8569-49C538337B0D}"/>
            </a:ext>
          </a:extLst>
        </xdr:cNvPr>
        <xdr:cNvSpPr txBox="1"/>
      </xdr:nvSpPr>
      <xdr:spPr>
        <a:xfrm>
          <a:off x="8515427"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168927</xdr:rowOff>
    </xdr:from>
    <xdr:ext cx="469744" cy="259045"/>
    <xdr:sp macro="" textlink="">
      <xdr:nvSpPr>
        <xdr:cNvPr id="265" name="n_3mainValue【体育館・プール】&#10;一人当たり面積">
          <a:extLst>
            <a:ext uri="{FF2B5EF4-FFF2-40B4-BE49-F238E27FC236}">
              <a16:creationId xmlns:a16="http://schemas.microsoft.com/office/drawing/2014/main" id="{01E4F2AB-324D-4043-BC6C-65D9476D68ED}"/>
            </a:ext>
          </a:extLst>
        </xdr:cNvPr>
        <xdr:cNvSpPr txBox="1"/>
      </xdr:nvSpPr>
      <xdr:spPr>
        <a:xfrm>
          <a:off x="7626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1287</xdr:rowOff>
    </xdr:from>
    <xdr:ext cx="469744" cy="259045"/>
    <xdr:sp macro="" textlink="">
      <xdr:nvSpPr>
        <xdr:cNvPr id="266" name="n_4mainValue【体育館・プール】&#10;一人当たり面積">
          <a:extLst>
            <a:ext uri="{FF2B5EF4-FFF2-40B4-BE49-F238E27FC236}">
              <a16:creationId xmlns:a16="http://schemas.microsoft.com/office/drawing/2014/main" id="{8071F0B1-E571-4520-A57F-4D37A4B2A9E3}"/>
            </a:ext>
          </a:extLst>
        </xdr:cNvPr>
        <xdr:cNvSpPr txBox="1"/>
      </xdr:nvSpPr>
      <xdr:spPr>
        <a:xfrm>
          <a:off x="6737427" y="10802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F78B4930-F234-442F-BFBA-F58211237A5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CA190F20-9518-480B-B776-A75E58780D6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537E7792-2A0C-4CDA-9D4D-D00F3C04E49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7BAAAD0-9823-47FD-A6AF-4B358354EE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D2808689-EF1D-4688-8A31-F41EA555DD0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100E368-5083-4865-AE41-6A7E605282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6D16EBF9-7BC4-4BF4-ADC7-28E0CC96E904}"/>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DA47A331-5208-4D2E-BF49-511ED2C4143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39EFD4FC-F637-4C8F-A85B-B29AFE105CC6}"/>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9C09D8EE-A8C1-43A0-8B1E-2FB1774930B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8C795338-3EBE-4CBD-9783-D66DA6DDE69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F18ED133-571B-4655-9BFA-F45AF0BA4C7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F3434D79-539B-4D30-9D88-59B9929E51A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98F9D985-7497-412D-9104-1E93A5C211F6}"/>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FE02DB12-49ED-44B9-AC7B-14922DFA0C3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92F527E0-F76F-4B90-A1F5-9B11A435B8DE}"/>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8284D1B1-989F-4D33-8171-BA34A0F462A6}"/>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6A8F85E5-4C2F-4A8C-9663-EC878FEF690C}"/>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8C19FC41-1A3E-419E-8362-55C22C6FD7CF}"/>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30227C7B-1EF9-42CC-AB3D-69F3032680B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8ECBF78E-4BD1-4B24-BA69-59CD740B7708}"/>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47D9B9C-EE21-4B4D-852B-25713CA9A38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558F24CA-85FB-4695-8445-BBCDAFEE45F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0451BFAD-2207-4322-8D85-1331033DBB6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8787E824-375C-497F-A033-5E438B02F88E}"/>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16587D14-F06C-44C3-8463-01F4DA372DA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BBB178EA-C693-48B4-9FC6-03B50D7885C9}"/>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FF0F8605-2711-4389-96F6-DB3A44DB5E25}"/>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C94CAE48-0515-4C80-B140-726E9EF07E07}"/>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151147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C07DB59F-EAF9-4B45-838C-7396E6285337}"/>
            </a:ext>
          </a:extLst>
        </xdr:cNvPr>
        <xdr:cNvSpPr txBox="1"/>
      </xdr:nvSpPr>
      <xdr:spPr>
        <a:xfrm>
          <a:off x="4673600" y="13867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FD3A7931-2335-4078-8FD4-D7DD86CE785F}"/>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7A6159C7-4089-4158-84E6-021EB6AF29A5}"/>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55F72515-2540-492E-A2A0-75C99A240C40}"/>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8BE13422-5F20-41FB-B9D8-A49963102CC7}"/>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B7365635-CB05-4DC9-925A-1481044B73CD}"/>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31BFCFB-6CF6-4E3A-874E-6B01474E73F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3A7BBFB3-512E-4CAF-9EC5-6F54E4EB0B88}"/>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639F1DC-E18E-40C7-8085-A7D07AC9D7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6EC6C993-53C7-48B8-87D9-FE8B520A263B}"/>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60AA584-430F-4992-946D-8C76C69F6BE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307" name="楕円 306">
          <a:extLst>
            <a:ext uri="{FF2B5EF4-FFF2-40B4-BE49-F238E27FC236}">
              <a16:creationId xmlns:a16="http://schemas.microsoft.com/office/drawing/2014/main" id="{D682586F-10E6-4513-BDFF-6E16595A7266}"/>
            </a:ext>
          </a:extLst>
        </xdr:cNvPr>
        <xdr:cNvSpPr/>
      </xdr:nvSpPr>
      <xdr:spPr>
        <a:xfrm>
          <a:off x="45847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5732</xdr:rowOff>
    </xdr:from>
    <xdr:ext cx="405111" cy="259045"/>
    <xdr:sp macro="" textlink="">
      <xdr:nvSpPr>
        <xdr:cNvPr id="308" name="【福祉施設】&#10;有形固定資産減価償却率該当値テキスト">
          <a:extLst>
            <a:ext uri="{FF2B5EF4-FFF2-40B4-BE49-F238E27FC236}">
              <a16:creationId xmlns:a16="http://schemas.microsoft.com/office/drawing/2014/main" id="{F878A7A8-F750-4CDF-8507-2B7E35DA8C74}"/>
            </a:ext>
          </a:extLst>
        </xdr:cNvPr>
        <xdr:cNvSpPr txBox="1"/>
      </xdr:nvSpPr>
      <xdr:spPr>
        <a:xfrm>
          <a:off x="4673600"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151130</xdr:rowOff>
    </xdr:from>
    <xdr:to>
      <xdr:col>20</xdr:col>
      <xdr:colOff>38100</xdr:colOff>
      <xdr:row>82</xdr:row>
      <xdr:rowOff>81280</xdr:rowOff>
    </xdr:to>
    <xdr:sp macro="" textlink="">
      <xdr:nvSpPr>
        <xdr:cNvPr id="309" name="楕円 308">
          <a:extLst>
            <a:ext uri="{FF2B5EF4-FFF2-40B4-BE49-F238E27FC236}">
              <a16:creationId xmlns:a16="http://schemas.microsoft.com/office/drawing/2014/main" id="{6B388E14-0D59-44BD-93A2-651C14850D81}"/>
            </a:ext>
          </a:extLst>
        </xdr:cNvPr>
        <xdr:cNvSpPr/>
      </xdr:nvSpPr>
      <xdr:spPr>
        <a:xfrm>
          <a:off x="3746500" y="1403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30480</xdr:rowOff>
    </xdr:from>
    <xdr:to>
      <xdr:col>24</xdr:col>
      <xdr:colOff>63500</xdr:colOff>
      <xdr:row>82</xdr:row>
      <xdr:rowOff>78105</xdr:rowOff>
    </xdr:to>
    <xdr:cxnSp macro="">
      <xdr:nvCxnSpPr>
        <xdr:cNvPr id="310" name="直線コネクタ 309">
          <a:extLst>
            <a:ext uri="{FF2B5EF4-FFF2-40B4-BE49-F238E27FC236}">
              <a16:creationId xmlns:a16="http://schemas.microsoft.com/office/drawing/2014/main" id="{DF10A3F5-3629-4F86-A93B-70CEF40A3347}"/>
            </a:ext>
          </a:extLst>
        </xdr:cNvPr>
        <xdr:cNvCxnSpPr/>
      </xdr:nvCxnSpPr>
      <xdr:spPr>
        <a:xfrm>
          <a:off x="3797300" y="1408938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109220</xdr:rowOff>
    </xdr:from>
    <xdr:to>
      <xdr:col>15</xdr:col>
      <xdr:colOff>101600</xdr:colOff>
      <xdr:row>82</xdr:row>
      <xdr:rowOff>39370</xdr:rowOff>
    </xdr:to>
    <xdr:sp macro="" textlink="">
      <xdr:nvSpPr>
        <xdr:cNvPr id="311" name="楕円 310">
          <a:extLst>
            <a:ext uri="{FF2B5EF4-FFF2-40B4-BE49-F238E27FC236}">
              <a16:creationId xmlns:a16="http://schemas.microsoft.com/office/drawing/2014/main" id="{BFCF958C-B299-4E56-AD68-F6F29E504B30}"/>
            </a:ext>
          </a:extLst>
        </xdr:cNvPr>
        <xdr:cNvSpPr/>
      </xdr:nvSpPr>
      <xdr:spPr>
        <a:xfrm>
          <a:off x="28575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160020</xdr:rowOff>
    </xdr:from>
    <xdr:to>
      <xdr:col>19</xdr:col>
      <xdr:colOff>177800</xdr:colOff>
      <xdr:row>82</xdr:row>
      <xdr:rowOff>30480</xdr:rowOff>
    </xdr:to>
    <xdr:cxnSp macro="">
      <xdr:nvCxnSpPr>
        <xdr:cNvPr id="312" name="直線コネクタ 311">
          <a:extLst>
            <a:ext uri="{FF2B5EF4-FFF2-40B4-BE49-F238E27FC236}">
              <a16:creationId xmlns:a16="http://schemas.microsoft.com/office/drawing/2014/main" id="{2A2F3E81-E6CF-40A1-97A1-D8E2CD43BEEE}"/>
            </a:ext>
          </a:extLst>
        </xdr:cNvPr>
        <xdr:cNvCxnSpPr/>
      </xdr:nvCxnSpPr>
      <xdr:spPr>
        <a:xfrm>
          <a:off x="2908300" y="140474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76836</xdr:rowOff>
    </xdr:from>
    <xdr:to>
      <xdr:col>10</xdr:col>
      <xdr:colOff>165100</xdr:colOff>
      <xdr:row>82</xdr:row>
      <xdr:rowOff>6986</xdr:rowOff>
    </xdr:to>
    <xdr:sp macro="" textlink="">
      <xdr:nvSpPr>
        <xdr:cNvPr id="313" name="楕円 312">
          <a:extLst>
            <a:ext uri="{FF2B5EF4-FFF2-40B4-BE49-F238E27FC236}">
              <a16:creationId xmlns:a16="http://schemas.microsoft.com/office/drawing/2014/main" id="{BF754D06-1276-4DFE-B00D-40F5C80CD004}"/>
            </a:ext>
          </a:extLst>
        </xdr:cNvPr>
        <xdr:cNvSpPr/>
      </xdr:nvSpPr>
      <xdr:spPr>
        <a:xfrm>
          <a:off x="1968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127636</xdr:rowOff>
    </xdr:from>
    <xdr:to>
      <xdr:col>15</xdr:col>
      <xdr:colOff>50800</xdr:colOff>
      <xdr:row>81</xdr:row>
      <xdr:rowOff>160020</xdr:rowOff>
    </xdr:to>
    <xdr:cxnSp macro="">
      <xdr:nvCxnSpPr>
        <xdr:cNvPr id="314" name="直線コネクタ 313">
          <a:extLst>
            <a:ext uri="{FF2B5EF4-FFF2-40B4-BE49-F238E27FC236}">
              <a16:creationId xmlns:a16="http://schemas.microsoft.com/office/drawing/2014/main" id="{120419D5-270D-4F39-AF5B-77777B96D2F8}"/>
            </a:ext>
          </a:extLst>
        </xdr:cNvPr>
        <xdr:cNvCxnSpPr/>
      </xdr:nvCxnSpPr>
      <xdr:spPr>
        <a:xfrm>
          <a:off x="2019300" y="14015086"/>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34925</xdr:rowOff>
    </xdr:from>
    <xdr:to>
      <xdr:col>6</xdr:col>
      <xdr:colOff>38100</xdr:colOff>
      <xdr:row>81</xdr:row>
      <xdr:rowOff>136525</xdr:rowOff>
    </xdr:to>
    <xdr:sp macro="" textlink="">
      <xdr:nvSpPr>
        <xdr:cNvPr id="315" name="楕円 314">
          <a:extLst>
            <a:ext uri="{FF2B5EF4-FFF2-40B4-BE49-F238E27FC236}">
              <a16:creationId xmlns:a16="http://schemas.microsoft.com/office/drawing/2014/main" id="{17FC6D97-6CB9-4F14-9402-C09F71FD7879}"/>
            </a:ext>
          </a:extLst>
        </xdr:cNvPr>
        <xdr:cNvSpPr/>
      </xdr:nvSpPr>
      <xdr:spPr>
        <a:xfrm>
          <a:off x="1079500" y="1392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85725</xdr:rowOff>
    </xdr:from>
    <xdr:to>
      <xdr:col>10</xdr:col>
      <xdr:colOff>114300</xdr:colOff>
      <xdr:row>81</xdr:row>
      <xdr:rowOff>127636</xdr:rowOff>
    </xdr:to>
    <xdr:cxnSp macro="">
      <xdr:nvCxnSpPr>
        <xdr:cNvPr id="316" name="直線コネクタ 315">
          <a:extLst>
            <a:ext uri="{FF2B5EF4-FFF2-40B4-BE49-F238E27FC236}">
              <a16:creationId xmlns:a16="http://schemas.microsoft.com/office/drawing/2014/main" id="{A30B2EC7-C064-4DCA-B926-54D3F8C15BBC}"/>
            </a:ext>
          </a:extLst>
        </xdr:cNvPr>
        <xdr:cNvCxnSpPr/>
      </xdr:nvCxnSpPr>
      <xdr:spPr>
        <a:xfrm>
          <a:off x="1130300" y="139731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7" name="n_1aveValue【福祉施設】&#10;有形固定資産減価償却率">
          <a:extLst>
            <a:ext uri="{FF2B5EF4-FFF2-40B4-BE49-F238E27FC236}">
              <a16:creationId xmlns:a16="http://schemas.microsoft.com/office/drawing/2014/main" id="{24F86E6D-E492-432F-BD61-02FA58D9A15E}"/>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8" name="n_2aveValue【福祉施設】&#10;有形固定資産減価償却率">
          <a:extLst>
            <a:ext uri="{FF2B5EF4-FFF2-40B4-BE49-F238E27FC236}">
              <a16:creationId xmlns:a16="http://schemas.microsoft.com/office/drawing/2014/main" id="{493C8E10-3AB7-432E-B829-3E5FCB689D44}"/>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9" name="n_3aveValue【福祉施設】&#10;有形固定資産減価償却率">
          <a:extLst>
            <a:ext uri="{FF2B5EF4-FFF2-40B4-BE49-F238E27FC236}">
              <a16:creationId xmlns:a16="http://schemas.microsoft.com/office/drawing/2014/main" id="{FA87A3E7-D076-46FC-9A4F-D19CFA94BE36}"/>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20" name="n_4aveValue【福祉施設】&#10;有形固定資産減価償却率">
          <a:extLst>
            <a:ext uri="{FF2B5EF4-FFF2-40B4-BE49-F238E27FC236}">
              <a16:creationId xmlns:a16="http://schemas.microsoft.com/office/drawing/2014/main" id="{B9703F3C-9DD7-4E35-8919-F7B62DE5EA8F}"/>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72407</xdr:rowOff>
    </xdr:from>
    <xdr:ext cx="405111" cy="259045"/>
    <xdr:sp macro="" textlink="">
      <xdr:nvSpPr>
        <xdr:cNvPr id="321" name="n_1mainValue【福祉施設】&#10;有形固定資産減価償却率">
          <a:extLst>
            <a:ext uri="{FF2B5EF4-FFF2-40B4-BE49-F238E27FC236}">
              <a16:creationId xmlns:a16="http://schemas.microsoft.com/office/drawing/2014/main" id="{945232CA-B6CB-485B-8919-C74F0DE787B0}"/>
            </a:ext>
          </a:extLst>
        </xdr:cNvPr>
        <xdr:cNvSpPr txBox="1"/>
      </xdr:nvSpPr>
      <xdr:spPr>
        <a:xfrm>
          <a:off x="35820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30497</xdr:rowOff>
    </xdr:from>
    <xdr:ext cx="405111" cy="259045"/>
    <xdr:sp macro="" textlink="">
      <xdr:nvSpPr>
        <xdr:cNvPr id="322" name="n_2mainValue【福祉施設】&#10;有形固定資産減価償却率">
          <a:extLst>
            <a:ext uri="{FF2B5EF4-FFF2-40B4-BE49-F238E27FC236}">
              <a16:creationId xmlns:a16="http://schemas.microsoft.com/office/drawing/2014/main" id="{B2B72B2D-FE62-4A2B-AD7E-C1C75859AED3}"/>
            </a:ext>
          </a:extLst>
        </xdr:cNvPr>
        <xdr:cNvSpPr txBox="1"/>
      </xdr:nvSpPr>
      <xdr:spPr>
        <a:xfrm>
          <a:off x="2705744" y="1408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169563</xdr:rowOff>
    </xdr:from>
    <xdr:ext cx="405111" cy="259045"/>
    <xdr:sp macro="" textlink="">
      <xdr:nvSpPr>
        <xdr:cNvPr id="323" name="n_3mainValue【福祉施設】&#10;有形固定資産減価償却率">
          <a:extLst>
            <a:ext uri="{FF2B5EF4-FFF2-40B4-BE49-F238E27FC236}">
              <a16:creationId xmlns:a16="http://schemas.microsoft.com/office/drawing/2014/main" id="{72B690D3-5D4C-49AF-96AA-436414616CA1}"/>
            </a:ext>
          </a:extLst>
        </xdr:cNvPr>
        <xdr:cNvSpPr txBox="1"/>
      </xdr:nvSpPr>
      <xdr:spPr>
        <a:xfrm>
          <a:off x="1816744" y="1405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127652</xdr:rowOff>
    </xdr:from>
    <xdr:ext cx="405111" cy="259045"/>
    <xdr:sp macro="" textlink="">
      <xdr:nvSpPr>
        <xdr:cNvPr id="324" name="n_4mainValue【福祉施設】&#10;有形固定資産減価償却率">
          <a:extLst>
            <a:ext uri="{FF2B5EF4-FFF2-40B4-BE49-F238E27FC236}">
              <a16:creationId xmlns:a16="http://schemas.microsoft.com/office/drawing/2014/main" id="{46DCFEB1-10D3-40D2-BC9B-97674071C72C}"/>
            </a:ext>
          </a:extLst>
        </xdr:cNvPr>
        <xdr:cNvSpPr txBox="1"/>
      </xdr:nvSpPr>
      <xdr:spPr>
        <a:xfrm>
          <a:off x="927744" y="14015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368A00A7-C64B-4916-A117-08FA6227B6D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A0A433F1-EF8C-484B-B0E4-9AE916D0A722}"/>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EEC1C38F-FDE7-4D83-8961-477F5E3E0C3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ABA370A5-9839-415E-AEED-9D5EC3CE497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378D59B1-EA78-48D5-A02A-F6308DC6587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8518BDAA-CD38-42DC-96C4-DDAA8C51966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5B65048D-5964-4CFC-93A2-7180618831E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807B3CA6-1D6F-4057-A9C9-6FB8FEFCEDE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140F8BF7-9CD1-410D-839F-9567F81A6E5C}"/>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990AD23C-0B39-41CC-9ECB-91C0F5B5A8F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5" name="直線コネクタ 334">
          <a:extLst>
            <a:ext uri="{FF2B5EF4-FFF2-40B4-BE49-F238E27FC236}">
              <a16:creationId xmlns:a16="http://schemas.microsoft.com/office/drawing/2014/main" id="{E5475D83-DE67-4D5A-AA6F-F403063862B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6" name="テキスト ボックス 335">
          <a:extLst>
            <a:ext uri="{FF2B5EF4-FFF2-40B4-BE49-F238E27FC236}">
              <a16:creationId xmlns:a16="http://schemas.microsoft.com/office/drawing/2014/main" id="{0874F148-1AC2-482F-B2D1-325A6A0D7AA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7" name="直線コネクタ 336">
          <a:extLst>
            <a:ext uri="{FF2B5EF4-FFF2-40B4-BE49-F238E27FC236}">
              <a16:creationId xmlns:a16="http://schemas.microsoft.com/office/drawing/2014/main" id="{3DE46D58-93DD-4FCD-862F-14BCF4D882C8}"/>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8" name="テキスト ボックス 337">
          <a:extLst>
            <a:ext uri="{FF2B5EF4-FFF2-40B4-BE49-F238E27FC236}">
              <a16:creationId xmlns:a16="http://schemas.microsoft.com/office/drawing/2014/main" id="{FEA3A3C9-E05E-4BE1-B7D4-1B50CABBAE8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9" name="直線コネクタ 338">
          <a:extLst>
            <a:ext uri="{FF2B5EF4-FFF2-40B4-BE49-F238E27FC236}">
              <a16:creationId xmlns:a16="http://schemas.microsoft.com/office/drawing/2014/main" id="{153EF0DF-43B4-4CFA-89F1-DD9D2ADADC77}"/>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0" name="テキスト ボックス 339">
          <a:extLst>
            <a:ext uri="{FF2B5EF4-FFF2-40B4-BE49-F238E27FC236}">
              <a16:creationId xmlns:a16="http://schemas.microsoft.com/office/drawing/2014/main" id="{AE79DB9E-EF93-4B20-BEBE-91ED19387FB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1" name="直線コネクタ 340">
          <a:extLst>
            <a:ext uri="{FF2B5EF4-FFF2-40B4-BE49-F238E27FC236}">
              <a16:creationId xmlns:a16="http://schemas.microsoft.com/office/drawing/2014/main" id="{5E1ECED4-D6D2-4F6C-BF90-9AFC51D72E65}"/>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2" name="テキスト ボックス 341">
          <a:extLst>
            <a:ext uri="{FF2B5EF4-FFF2-40B4-BE49-F238E27FC236}">
              <a16:creationId xmlns:a16="http://schemas.microsoft.com/office/drawing/2014/main" id="{42BD58CB-34F5-4C9E-9B1F-1ECD2A4581A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3" name="直線コネクタ 342">
          <a:extLst>
            <a:ext uri="{FF2B5EF4-FFF2-40B4-BE49-F238E27FC236}">
              <a16:creationId xmlns:a16="http://schemas.microsoft.com/office/drawing/2014/main" id="{8697C726-77CA-4CA0-8298-314BE81FE4C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4" name="テキスト ボックス 343">
          <a:extLst>
            <a:ext uri="{FF2B5EF4-FFF2-40B4-BE49-F238E27FC236}">
              <a16:creationId xmlns:a16="http://schemas.microsoft.com/office/drawing/2014/main" id="{9490D55B-A949-4E0C-8BBE-FF7FF0BFE85C}"/>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7DB6EC1C-10A9-4E1B-A7F6-058DA6A58B7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EE733C10-9795-4DB6-A1B0-AA24ABB53E5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C0F7BA84-6811-46F3-8E4E-EF112676BAC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8" name="直線コネクタ 347">
          <a:extLst>
            <a:ext uri="{FF2B5EF4-FFF2-40B4-BE49-F238E27FC236}">
              <a16:creationId xmlns:a16="http://schemas.microsoft.com/office/drawing/2014/main" id="{99073B02-8EBB-4B24-B645-BB3BD2C2D4FF}"/>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9" name="【福祉施設】&#10;一人当たり面積最小値テキスト">
          <a:extLst>
            <a:ext uri="{FF2B5EF4-FFF2-40B4-BE49-F238E27FC236}">
              <a16:creationId xmlns:a16="http://schemas.microsoft.com/office/drawing/2014/main" id="{F3012A80-44D7-4069-AC53-EE20BCCE49F9}"/>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50" name="直線コネクタ 349">
          <a:extLst>
            <a:ext uri="{FF2B5EF4-FFF2-40B4-BE49-F238E27FC236}">
              <a16:creationId xmlns:a16="http://schemas.microsoft.com/office/drawing/2014/main" id="{72C29447-DF68-4BD4-9892-D3B8069CA0E6}"/>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51" name="【福祉施設】&#10;一人当たり面積最大値テキスト">
          <a:extLst>
            <a:ext uri="{FF2B5EF4-FFF2-40B4-BE49-F238E27FC236}">
              <a16:creationId xmlns:a16="http://schemas.microsoft.com/office/drawing/2014/main" id="{998A50C0-AF41-463D-AF54-0D6DF39ACA77}"/>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52" name="直線コネクタ 351">
          <a:extLst>
            <a:ext uri="{FF2B5EF4-FFF2-40B4-BE49-F238E27FC236}">
              <a16:creationId xmlns:a16="http://schemas.microsoft.com/office/drawing/2014/main" id="{3434EAB8-2FB5-458A-A49F-F7B4C5EA3871}"/>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3" name="【福祉施設】&#10;一人当たり面積平均値テキスト">
          <a:extLst>
            <a:ext uri="{FF2B5EF4-FFF2-40B4-BE49-F238E27FC236}">
              <a16:creationId xmlns:a16="http://schemas.microsoft.com/office/drawing/2014/main" id="{4E90350D-2C50-41C9-B3D2-D64F8E4B186E}"/>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4" name="フローチャート: 判断 353">
          <a:extLst>
            <a:ext uri="{FF2B5EF4-FFF2-40B4-BE49-F238E27FC236}">
              <a16:creationId xmlns:a16="http://schemas.microsoft.com/office/drawing/2014/main" id="{41497901-84D6-4535-B23E-359CE1ECB1BC}"/>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5" name="フローチャート: 判断 354">
          <a:extLst>
            <a:ext uri="{FF2B5EF4-FFF2-40B4-BE49-F238E27FC236}">
              <a16:creationId xmlns:a16="http://schemas.microsoft.com/office/drawing/2014/main" id="{34507523-8859-429D-9360-56DE489FBE82}"/>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6" name="フローチャート: 判断 355">
          <a:extLst>
            <a:ext uri="{FF2B5EF4-FFF2-40B4-BE49-F238E27FC236}">
              <a16:creationId xmlns:a16="http://schemas.microsoft.com/office/drawing/2014/main" id="{6044A38E-498E-405F-A71F-3C1F159B01CE}"/>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7" name="フローチャート: 判断 356">
          <a:extLst>
            <a:ext uri="{FF2B5EF4-FFF2-40B4-BE49-F238E27FC236}">
              <a16:creationId xmlns:a16="http://schemas.microsoft.com/office/drawing/2014/main" id="{24635A02-9F08-4B42-A7EE-BD21AEEE565B}"/>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8" name="フローチャート: 判断 357">
          <a:extLst>
            <a:ext uri="{FF2B5EF4-FFF2-40B4-BE49-F238E27FC236}">
              <a16:creationId xmlns:a16="http://schemas.microsoft.com/office/drawing/2014/main" id="{09955111-E7B3-4E7D-8CA6-9A17DE331F9A}"/>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F3FE6D2A-0798-421B-9B10-8A773C88534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2604FFBA-BA5A-4583-BD06-D26E120B6B4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E82EA283-6E43-4029-BA81-82D658C5AB7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B504874A-2FCF-491A-8688-6E3998C23EC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F9B1FC42-2A65-4A03-AEB1-57FC713F16B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124461</xdr:rowOff>
    </xdr:from>
    <xdr:to>
      <xdr:col>55</xdr:col>
      <xdr:colOff>50800</xdr:colOff>
      <xdr:row>84</xdr:row>
      <xdr:rowOff>54611</xdr:rowOff>
    </xdr:to>
    <xdr:sp macro="" textlink="">
      <xdr:nvSpPr>
        <xdr:cNvPr id="364" name="楕円 363">
          <a:extLst>
            <a:ext uri="{FF2B5EF4-FFF2-40B4-BE49-F238E27FC236}">
              <a16:creationId xmlns:a16="http://schemas.microsoft.com/office/drawing/2014/main" id="{8528A900-1EF1-4554-B94C-4C48EABF33AC}"/>
            </a:ext>
          </a:extLst>
        </xdr:cNvPr>
        <xdr:cNvSpPr/>
      </xdr:nvSpPr>
      <xdr:spPr>
        <a:xfrm>
          <a:off x="104267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147338</xdr:rowOff>
    </xdr:from>
    <xdr:ext cx="469744" cy="259045"/>
    <xdr:sp macro="" textlink="">
      <xdr:nvSpPr>
        <xdr:cNvPr id="365" name="【福祉施設】&#10;一人当たり面積該当値テキスト">
          <a:extLst>
            <a:ext uri="{FF2B5EF4-FFF2-40B4-BE49-F238E27FC236}">
              <a16:creationId xmlns:a16="http://schemas.microsoft.com/office/drawing/2014/main" id="{332E7D6E-F28B-47B8-8925-3BEA56EEAAEF}"/>
            </a:ext>
          </a:extLst>
        </xdr:cNvPr>
        <xdr:cNvSpPr txBox="1"/>
      </xdr:nvSpPr>
      <xdr:spPr>
        <a:xfrm>
          <a:off x="10515600" y="1420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132080</xdr:rowOff>
    </xdr:from>
    <xdr:to>
      <xdr:col>50</xdr:col>
      <xdr:colOff>165100</xdr:colOff>
      <xdr:row>84</xdr:row>
      <xdr:rowOff>62230</xdr:rowOff>
    </xdr:to>
    <xdr:sp macro="" textlink="">
      <xdr:nvSpPr>
        <xdr:cNvPr id="366" name="楕円 365">
          <a:extLst>
            <a:ext uri="{FF2B5EF4-FFF2-40B4-BE49-F238E27FC236}">
              <a16:creationId xmlns:a16="http://schemas.microsoft.com/office/drawing/2014/main" id="{5F1F43C3-EFAB-4D69-8ABE-AE566DCCA41A}"/>
            </a:ext>
          </a:extLst>
        </xdr:cNvPr>
        <xdr:cNvSpPr/>
      </xdr:nvSpPr>
      <xdr:spPr>
        <a:xfrm>
          <a:off x="9588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3811</xdr:rowOff>
    </xdr:from>
    <xdr:to>
      <xdr:col>55</xdr:col>
      <xdr:colOff>0</xdr:colOff>
      <xdr:row>84</xdr:row>
      <xdr:rowOff>11430</xdr:rowOff>
    </xdr:to>
    <xdr:cxnSp macro="">
      <xdr:nvCxnSpPr>
        <xdr:cNvPr id="367" name="直線コネクタ 366">
          <a:extLst>
            <a:ext uri="{FF2B5EF4-FFF2-40B4-BE49-F238E27FC236}">
              <a16:creationId xmlns:a16="http://schemas.microsoft.com/office/drawing/2014/main" id="{F7347EF3-26AD-44F9-95AC-6E4607C95443}"/>
            </a:ext>
          </a:extLst>
        </xdr:cNvPr>
        <xdr:cNvCxnSpPr/>
      </xdr:nvCxnSpPr>
      <xdr:spPr>
        <a:xfrm flipV="1">
          <a:off x="9639300" y="1440561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139700</xdr:rowOff>
    </xdr:from>
    <xdr:to>
      <xdr:col>46</xdr:col>
      <xdr:colOff>38100</xdr:colOff>
      <xdr:row>84</xdr:row>
      <xdr:rowOff>69850</xdr:rowOff>
    </xdr:to>
    <xdr:sp macro="" textlink="">
      <xdr:nvSpPr>
        <xdr:cNvPr id="368" name="楕円 367">
          <a:extLst>
            <a:ext uri="{FF2B5EF4-FFF2-40B4-BE49-F238E27FC236}">
              <a16:creationId xmlns:a16="http://schemas.microsoft.com/office/drawing/2014/main" id="{E6032EB5-90F6-4CDB-A40F-8CF1F012EA1E}"/>
            </a:ext>
          </a:extLst>
        </xdr:cNvPr>
        <xdr:cNvSpPr/>
      </xdr:nvSpPr>
      <xdr:spPr>
        <a:xfrm>
          <a:off x="869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11430</xdr:rowOff>
    </xdr:from>
    <xdr:to>
      <xdr:col>50</xdr:col>
      <xdr:colOff>114300</xdr:colOff>
      <xdr:row>84</xdr:row>
      <xdr:rowOff>19050</xdr:rowOff>
    </xdr:to>
    <xdr:cxnSp macro="">
      <xdr:nvCxnSpPr>
        <xdr:cNvPr id="369" name="直線コネクタ 368">
          <a:extLst>
            <a:ext uri="{FF2B5EF4-FFF2-40B4-BE49-F238E27FC236}">
              <a16:creationId xmlns:a16="http://schemas.microsoft.com/office/drawing/2014/main" id="{65B540EB-1FED-4A33-B006-1A51FC46D202}"/>
            </a:ext>
          </a:extLst>
        </xdr:cNvPr>
        <xdr:cNvCxnSpPr/>
      </xdr:nvCxnSpPr>
      <xdr:spPr>
        <a:xfrm flipV="1">
          <a:off x="8750300" y="144132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124461</xdr:rowOff>
    </xdr:from>
    <xdr:to>
      <xdr:col>41</xdr:col>
      <xdr:colOff>101600</xdr:colOff>
      <xdr:row>84</xdr:row>
      <xdr:rowOff>54611</xdr:rowOff>
    </xdr:to>
    <xdr:sp macro="" textlink="">
      <xdr:nvSpPr>
        <xdr:cNvPr id="370" name="楕円 369">
          <a:extLst>
            <a:ext uri="{FF2B5EF4-FFF2-40B4-BE49-F238E27FC236}">
              <a16:creationId xmlns:a16="http://schemas.microsoft.com/office/drawing/2014/main" id="{82CB55D6-A722-48F2-85B0-3DAEA45B9247}"/>
            </a:ext>
          </a:extLst>
        </xdr:cNvPr>
        <xdr:cNvSpPr/>
      </xdr:nvSpPr>
      <xdr:spPr>
        <a:xfrm>
          <a:off x="7810500" y="143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3811</xdr:rowOff>
    </xdr:from>
    <xdr:to>
      <xdr:col>45</xdr:col>
      <xdr:colOff>177800</xdr:colOff>
      <xdr:row>84</xdr:row>
      <xdr:rowOff>19050</xdr:rowOff>
    </xdr:to>
    <xdr:cxnSp macro="">
      <xdr:nvCxnSpPr>
        <xdr:cNvPr id="371" name="直線コネクタ 370">
          <a:extLst>
            <a:ext uri="{FF2B5EF4-FFF2-40B4-BE49-F238E27FC236}">
              <a16:creationId xmlns:a16="http://schemas.microsoft.com/office/drawing/2014/main" id="{0C35430B-97C3-42EB-968C-42F8846217EF}"/>
            </a:ext>
          </a:extLst>
        </xdr:cNvPr>
        <xdr:cNvCxnSpPr/>
      </xdr:nvCxnSpPr>
      <xdr:spPr>
        <a:xfrm>
          <a:off x="7861300" y="144056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128270</xdr:rowOff>
    </xdr:from>
    <xdr:to>
      <xdr:col>36</xdr:col>
      <xdr:colOff>165100</xdr:colOff>
      <xdr:row>84</xdr:row>
      <xdr:rowOff>58420</xdr:rowOff>
    </xdr:to>
    <xdr:sp macro="" textlink="">
      <xdr:nvSpPr>
        <xdr:cNvPr id="372" name="楕円 371">
          <a:extLst>
            <a:ext uri="{FF2B5EF4-FFF2-40B4-BE49-F238E27FC236}">
              <a16:creationId xmlns:a16="http://schemas.microsoft.com/office/drawing/2014/main" id="{DBA90D7F-55F4-4BB1-AC79-AC656DD2DFD1}"/>
            </a:ext>
          </a:extLst>
        </xdr:cNvPr>
        <xdr:cNvSpPr/>
      </xdr:nvSpPr>
      <xdr:spPr>
        <a:xfrm>
          <a:off x="6921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3811</xdr:rowOff>
    </xdr:from>
    <xdr:to>
      <xdr:col>41</xdr:col>
      <xdr:colOff>50800</xdr:colOff>
      <xdr:row>84</xdr:row>
      <xdr:rowOff>7620</xdr:rowOff>
    </xdr:to>
    <xdr:cxnSp macro="">
      <xdr:nvCxnSpPr>
        <xdr:cNvPr id="373" name="直線コネクタ 372">
          <a:extLst>
            <a:ext uri="{FF2B5EF4-FFF2-40B4-BE49-F238E27FC236}">
              <a16:creationId xmlns:a16="http://schemas.microsoft.com/office/drawing/2014/main" id="{8C6F117E-1F35-4AED-94D6-505BF8C119A8}"/>
            </a:ext>
          </a:extLst>
        </xdr:cNvPr>
        <xdr:cNvCxnSpPr/>
      </xdr:nvCxnSpPr>
      <xdr:spPr>
        <a:xfrm flipV="1">
          <a:off x="6972300" y="1440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72407</xdr:rowOff>
    </xdr:from>
    <xdr:ext cx="469744" cy="259045"/>
    <xdr:sp macro="" textlink="">
      <xdr:nvSpPr>
        <xdr:cNvPr id="374" name="n_1aveValue【福祉施設】&#10;一人当たり面積">
          <a:extLst>
            <a:ext uri="{FF2B5EF4-FFF2-40B4-BE49-F238E27FC236}">
              <a16:creationId xmlns:a16="http://schemas.microsoft.com/office/drawing/2014/main" id="{CD0EF61D-12C3-46C1-B39E-C78740E3B194}"/>
            </a:ext>
          </a:extLst>
        </xdr:cNvPr>
        <xdr:cNvSpPr txBox="1"/>
      </xdr:nvSpPr>
      <xdr:spPr>
        <a:xfrm>
          <a:off x="9391727" y="1447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83838</xdr:rowOff>
    </xdr:from>
    <xdr:ext cx="469744" cy="259045"/>
    <xdr:sp macro="" textlink="">
      <xdr:nvSpPr>
        <xdr:cNvPr id="375" name="n_2aveValue【福祉施設】&#10;一人当たり面積">
          <a:extLst>
            <a:ext uri="{FF2B5EF4-FFF2-40B4-BE49-F238E27FC236}">
              <a16:creationId xmlns:a16="http://schemas.microsoft.com/office/drawing/2014/main" id="{551DD67D-C56C-4BAC-AE95-248955214897}"/>
            </a:ext>
          </a:extLst>
        </xdr:cNvPr>
        <xdr:cNvSpPr txBox="1"/>
      </xdr:nvSpPr>
      <xdr:spPr>
        <a:xfrm>
          <a:off x="8515427" y="1448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87647</xdr:rowOff>
    </xdr:from>
    <xdr:ext cx="469744" cy="259045"/>
    <xdr:sp macro="" textlink="">
      <xdr:nvSpPr>
        <xdr:cNvPr id="376" name="n_3aveValue【福祉施設】&#10;一人当たり面積">
          <a:extLst>
            <a:ext uri="{FF2B5EF4-FFF2-40B4-BE49-F238E27FC236}">
              <a16:creationId xmlns:a16="http://schemas.microsoft.com/office/drawing/2014/main" id="{A1CF26FD-1B85-4CC0-9C9F-713318125426}"/>
            </a:ext>
          </a:extLst>
        </xdr:cNvPr>
        <xdr:cNvSpPr txBox="1"/>
      </xdr:nvSpPr>
      <xdr:spPr>
        <a:xfrm>
          <a:off x="76264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7" name="n_4aveValue【福祉施設】&#10;一人当たり面積">
          <a:extLst>
            <a:ext uri="{FF2B5EF4-FFF2-40B4-BE49-F238E27FC236}">
              <a16:creationId xmlns:a16="http://schemas.microsoft.com/office/drawing/2014/main" id="{E79458CB-54F4-48D7-B80F-B7F739D1F48A}"/>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78757</xdr:rowOff>
    </xdr:from>
    <xdr:ext cx="469744" cy="259045"/>
    <xdr:sp macro="" textlink="">
      <xdr:nvSpPr>
        <xdr:cNvPr id="378" name="n_1mainValue【福祉施設】&#10;一人当たり面積">
          <a:extLst>
            <a:ext uri="{FF2B5EF4-FFF2-40B4-BE49-F238E27FC236}">
              <a16:creationId xmlns:a16="http://schemas.microsoft.com/office/drawing/2014/main" id="{18E0F0DF-1BD1-44B8-A07A-7DD48FEC67AE}"/>
            </a:ext>
          </a:extLst>
        </xdr:cNvPr>
        <xdr:cNvSpPr txBox="1"/>
      </xdr:nvSpPr>
      <xdr:spPr>
        <a:xfrm>
          <a:off x="9391727" y="1413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86377</xdr:rowOff>
    </xdr:from>
    <xdr:ext cx="469744" cy="259045"/>
    <xdr:sp macro="" textlink="">
      <xdr:nvSpPr>
        <xdr:cNvPr id="379" name="n_2mainValue【福祉施設】&#10;一人当たり面積">
          <a:extLst>
            <a:ext uri="{FF2B5EF4-FFF2-40B4-BE49-F238E27FC236}">
              <a16:creationId xmlns:a16="http://schemas.microsoft.com/office/drawing/2014/main" id="{8744A7D5-8E81-4B9E-A6B6-6303A90F0C49}"/>
            </a:ext>
          </a:extLst>
        </xdr:cNvPr>
        <xdr:cNvSpPr txBox="1"/>
      </xdr:nvSpPr>
      <xdr:spPr>
        <a:xfrm>
          <a:off x="8515427" y="1414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71138</xdr:rowOff>
    </xdr:from>
    <xdr:ext cx="469744" cy="259045"/>
    <xdr:sp macro="" textlink="">
      <xdr:nvSpPr>
        <xdr:cNvPr id="380" name="n_3mainValue【福祉施設】&#10;一人当たり面積">
          <a:extLst>
            <a:ext uri="{FF2B5EF4-FFF2-40B4-BE49-F238E27FC236}">
              <a16:creationId xmlns:a16="http://schemas.microsoft.com/office/drawing/2014/main" id="{E4863ECE-084E-4123-BB8D-033FD33D07D7}"/>
            </a:ext>
          </a:extLst>
        </xdr:cNvPr>
        <xdr:cNvSpPr txBox="1"/>
      </xdr:nvSpPr>
      <xdr:spPr>
        <a:xfrm>
          <a:off x="7626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49547</xdr:rowOff>
    </xdr:from>
    <xdr:ext cx="469744" cy="259045"/>
    <xdr:sp macro="" textlink="">
      <xdr:nvSpPr>
        <xdr:cNvPr id="381" name="n_4mainValue【福祉施設】&#10;一人当たり面積">
          <a:extLst>
            <a:ext uri="{FF2B5EF4-FFF2-40B4-BE49-F238E27FC236}">
              <a16:creationId xmlns:a16="http://schemas.microsoft.com/office/drawing/2014/main" id="{8B7789EC-66C6-431F-999B-B19424145A5A}"/>
            </a:ext>
          </a:extLst>
        </xdr:cNvPr>
        <xdr:cNvSpPr txBox="1"/>
      </xdr:nvSpPr>
      <xdr:spPr>
        <a:xfrm>
          <a:off x="6737427" y="1445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8378F8FA-E3F1-4D46-9EC0-56F88F673A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FC6FB675-D051-4005-8587-06A774C6D91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B9210597-FCA7-4E70-BEE8-AFFF5D7CD84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5CA20AC-3E7E-4C83-BEBD-528FAB523A1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A98433C5-4954-47BF-B859-D0A8BAC3632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88DF327B-7854-4CA2-9A08-D6CD58EACF25}"/>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C62F89A7-8E20-440E-BCAE-FC7A3360692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2F58F9B8-E131-46CF-BF13-013BE43F80A9}"/>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0" name="テキスト ボックス 389">
          <a:extLst>
            <a:ext uri="{FF2B5EF4-FFF2-40B4-BE49-F238E27FC236}">
              <a16:creationId xmlns:a16="http://schemas.microsoft.com/office/drawing/2014/main" id="{44A241EB-FC24-4AF3-B1B6-8FC5F628363D}"/>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1" name="直線コネクタ 390">
          <a:extLst>
            <a:ext uri="{FF2B5EF4-FFF2-40B4-BE49-F238E27FC236}">
              <a16:creationId xmlns:a16="http://schemas.microsoft.com/office/drawing/2014/main" id="{1D407E69-05DB-4DDD-A2EA-A39695CEAD9D}"/>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2" name="テキスト ボックス 391">
          <a:extLst>
            <a:ext uri="{FF2B5EF4-FFF2-40B4-BE49-F238E27FC236}">
              <a16:creationId xmlns:a16="http://schemas.microsoft.com/office/drawing/2014/main" id="{DEC76BC0-DF67-4848-8AF7-AB688469532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3" name="直線コネクタ 392">
          <a:extLst>
            <a:ext uri="{FF2B5EF4-FFF2-40B4-BE49-F238E27FC236}">
              <a16:creationId xmlns:a16="http://schemas.microsoft.com/office/drawing/2014/main" id="{46D2AEE6-342D-46C3-8676-40A2064BE59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4" name="テキスト ボックス 393">
          <a:extLst>
            <a:ext uri="{FF2B5EF4-FFF2-40B4-BE49-F238E27FC236}">
              <a16:creationId xmlns:a16="http://schemas.microsoft.com/office/drawing/2014/main" id="{471AFF64-85B3-4AF6-82E9-3805C1D3284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5" name="直線コネクタ 394">
          <a:extLst>
            <a:ext uri="{FF2B5EF4-FFF2-40B4-BE49-F238E27FC236}">
              <a16:creationId xmlns:a16="http://schemas.microsoft.com/office/drawing/2014/main" id="{57BAC133-E13D-467F-9A42-12B31343A27C}"/>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6" name="テキスト ボックス 395">
          <a:extLst>
            <a:ext uri="{FF2B5EF4-FFF2-40B4-BE49-F238E27FC236}">
              <a16:creationId xmlns:a16="http://schemas.microsoft.com/office/drawing/2014/main" id="{F13EE36B-0886-452A-8259-0D36A416C873}"/>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7" name="直線コネクタ 396">
          <a:extLst>
            <a:ext uri="{FF2B5EF4-FFF2-40B4-BE49-F238E27FC236}">
              <a16:creationId xmlns:a16="http://schemas.microsoft.com/office/drawing/2014/main" id="{2176CF92-1B02-4B1C-A79E-2A051828B7BE}"/>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8" name="テキスト ボックス 397">
          <a:extLst>
            <a:ext uri="{FF2B5EF4-FFF2-40B4-BE49-F238E27FC236}">
              <a16:creationId xmlns:a16="http://schemas.microsoft.com/office/drawing/2014/main" id="{03A0A76A-26C9-4880-B8FD-FF3CD2991103}"/>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9" name="直線コネクタ 398">
          <a:extLst>
            <a:ext uri="{FF2B5EF4-FFF2-40B4-BE49-F238E27FC236}">
              <a16:creationId xmlns:a16="http://schemas.microsoft.com/office/drawing/2014/main" id="{25364409-7E3E-4791-AC5F-67D3D108CBB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0" name="テキスト ボックス 399">
          <a:extLst>
            <a:ext uri="{FF2B5EF4-FFF2-40B4-BE49-F238E27FC236}">
              <a16:creationId xmlns:a16="http://schemas.microsoft.com/office/drawing/2014/main" id="{7D7C3850-C075-4157-B9FF-3FD69C15E82F}"/>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1" name="直線コネクタ 400">
          <a:extLst>
            <a:ext uri="{FF2B5EF4-FFF2-40B4-BE49-F238E27FC236}">
              <a16:creationId xmlns:a16="http://schemas.microsoft.com/office/drawing/2014/main" id="{A47C5F36-F784-4DA4-B685-DE15BF12D1A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402" name="テキスト ボックス 401">
          <a:extLst>
            <a:ext uri="{FF2B5EF4-FFF2-40B4-BE49-F238E27FC236}">
              <a16:creationId xmlns:a16="http://schemas.microsoft.com/office/drawing/2014/main" id="{132F0C17-707E-4141-8713-92D7275AFA6F}"/>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3" name="直線コネクタ 402">
          <a:extLst>
            <a:ext uri="{FF2B5EF4-FFF2-40B4-BE49-F238E27FC236}">
              <a16:creationId xmlns:a16="http://schemas.microsoft.com/office/drawing/2014/main" id="{CC186B25-B5F5-4A09-93F3-65DB45AD08E2}"/>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4" name="テキスト ボックス 403">
          <a:extLst>
            <a:ext uri="{FF2B5EF4-FFF2-40B4-BE49-F238E27FC236}">
              <a16:creationId xmlns:a16="http://schemas.microsoft.com/office/drawing/2014/main" id="{6E60DEFD-5BB6-4EC2-9CE7-07A686FE8278}"/>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5" name="【市民会館】&#10;有形固定資産減価償却率グラフ枠">
          <a:extLst>
            <a:ext uri="{FF2B5EF4-FFF2-40B4-BE49-F238E27FC236}">
              <a16:creationId xmlns:a16="http://schemas.microsoft.com/office/drawing/2014/main" id="{7BDE8E1C-A623-487C-A0BC-794714316788}"/>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6" name="直線コネクタ 405">
          <a:extLst>
            <a:ext uri="{FF2B5EF4-FFF2-40B4-BE49-F238E27FC236}">
              <a16:creationId xmlns:a16="http://schemas.microsoft.com/office/drawing/2014/main" id="{4C121E6C-35DB-47E3-860A-AA566DA8E590}"/>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7" name="【市民会館】&#10;有形固定資産減価償却率最小値テキスト">
          <a:extLst>
            <a:ext uri="{FF2B5EF4-FFF2-40B4-BE49-F238E27FC236}">
              <a16:creationId xmlns:a16="http://schemas.microsoft.com/office/drawing/2014/main" id="{5D115051-CB6E-4EFF-93B3-9E3E530F1E83}"/>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8" name="直線コネクタ 407">
          <a:extLst>
            <a:ext uri="{FF2B5EF4-FFF2-40B4-BE49-F238E27FC236}">
              <a16:creationId xmlns:a16="http://schemas.microsoft.com/office/drawing/2014/main" id="{C94354B4-D8BD-481A-B109-4FB3C59006B8}"/>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9" name="【市民会館】&#10;有形固定資産減価償却率最大値テキスト">
          <a:extLst>
            <a:ext uri="{FF2B5EF4-FFF2-40B4-BE49-F238E27FC236}">
              <a16:creationId xmlns:a16="http://schemas.microsoft.com/office/drawing/2014/main" id="{D8F570E3-6842-4526-B318-CA8BFEA184BA}"/>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10" name="直線コネクタ 409">
          <a:extLst>
            <a:ext uri="{FF2B5EF4-FFF2-40B4-BE49-F238E27FC236}">
              <a16:creationId xmlns:a16="http://schemas.microsoft.com/office/drawing/2014/main" id="{3F847B63-6B23-4317-AF7F-2290C15D7E4F}"/>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652</xdr:rowOff>
    </xdr:from>
    <xdr:ext cx="405111" cy="259045"/>
    <xdr:sp macro="" textlink="">
      <xdr:nvSpPr>
        <xdr:cNvPr id="411" name="【市民会館】&#10;有形固定資産減価償却率平均値テキスト">
          <a:extLst>
            <a:ext uri="{FF2B5EF4-FFF2-40B4-BE49-F238E27FC236}">
              <a16:creationId xmlns:a16="http://schemas.microsoft.com/office/drawing/2014/main" id="{3DDDC125-8998-4816-AF43-5359539B3D6B}"/>
            </a:ext>
          </a:extLst>
        </xdr:cNvPr>
        <xdr:cNvSpPr txBox="1"/>
      </xdr:nvSpPr>
      <xdr:spPr>
        <a:xfrm>
          <a:off x="4673600" y="17488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12" name="フローチャート: 判断 411">
          <a:extLst>
            <a:ext uri="{FF2B5EF4-FFF2-40B4-BE49-F238E27FC236}">
              <a16:creationId xmlns:a16="http://schemas.microsoft.com/office/drawing/2014/main" id="{43A1E8EA-ED6D-44D2-905A-32DD2564647F}"/>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13" name="フローチャート: 判断 412">
          <a:extLst>
            <a:ext uri="{FF2B5EF4-FFF2-40B4-BE49-F238E27FC236}">
              <a16:creationId xmlns:a16="http://schemas.microsoft.com/office/drawing/2014/main" id="{CF59BBDA-190F-4254-8F17-DB9C8D2F6A5E}"/>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14" name="フローチャート: 判断 413">
          <a:extLst>
            <a:ext uri="{FF2B5EF4-FFF2-40B4-BE49-F238E27FC236}">
              <a16:creationId xmlns:a16="http://schemas.microsoft.com/office/drawing/2014/main" id="{28C06450-3844-481E-BC69-A0BFE4483513}"/>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15" name="フローチャート: 判断 414">
          <a:extLst>
            <a:ext uri="{FF2B5EF4-FFF2-40B4-BE49-F238E27FC236}">
              <a16:creationId xmlns:a16="http://schemas.microsoft.com/office/drawing/2014/main" id="{C654FF66-4931-40FD-AAED-175C1501F2C9}"/>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6" name="フローチャート: 判断 415">
          <a:extLst>
            <a:ext uri="{FF2B5EF4-FFF2-40B4-BE49-F238E27FC236}">
              <a16:creationId xmlns:a16="http://schemas.microsoft.com/office/drawing/2014/main" id="{C2B414D2-57B5-4F26-B038-05CA476AD385}"/>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191E5290-7142-4B3A-A5D7-379D55D756A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809A06E9-7ED5-4518-BCBA-4CBD55081824}"/>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F24C3DC3-CDA9-40BA-80A9-7741BFCE5D2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a:extLst>
            <a:ext uri="{FF2B5EF4-FFF2-40B4-BE49-F238E27FC236}">
              <a16:creationId xmlns:a16="http://schemas.microsoft.com/office/drawing/2014/main" id="{EEB2C3AF-365C-46BD-94D3-6B56937AC5A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a:extLst>
            <a:ext uri="{FF2B5EF4-FFF2-40B4-BE49-F238E27FC236}">
              <a16:creationId xmlns:a16="http://schemas.microsoft.com/office/drawing/2014/main" id="{EAE8E301-B451-439C-AD94-E779796A334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57786</xdr:rowOff>
    </xdr:from>
    <xdr:to>
      <xdr:col>24</xdr:col>
      <xdr:colOff>114300</xdr:colOff>
      <xdr:row>103</xdr:row>
      <xdr:rowOff>159386</xdr:rowOff>
    </xdr:to>
    <xdr:sp macro="" textlink="">
      <xdr:nvSpPr>
        <xdr:cNvPr id="422" name="楕円 421">
          <a:extLst>
            <a:ext uri="{FF2B5EF4-FFF2-40B4-BE49-F238E27FC236}">
              <a16:creationId xmlns:a16="http://schemas.microsoft.com/office/drawing/2014/main" id="{BAE67C75-6268-4783-B391-232C854E2B89}"/>
            </a:ext>
          </a:extLst>
        </xdr:cNvPr>
        <xdr:cNvSpPr/>
      </xdr:nvSpPr>
      <xdr:spPr>
        <a:xfrm>
          <a:off x="4584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36213</xdr:rowOff>
    </xdr:from>
    <xdr:ext cx="405111" cy="259045"/>
    <xdr:sp macro="" textlink="">
      <xdr:nvSpPr>
        <xdr:cNvPr id="423" name="【市民会館】&#10;有形固定資産減価償却率該当値テキスト">
          <a:extLst>
            <a:ext uri="{FF2B5EF4-FFF2-40B4-BE49-F238E27FC236}">
              <a16:creationId xmlns:a16="http://schemas.microsoft.com/office/drawing/2014/main" id="{423EBFBC-2AB0-492F-B5DF-B21A0F825ECA}"/>
            </a:ext>
          </a:extLst>
        </xdr:cNvPr>
        <xdr:cNvSpPr txBox="1"/>
      </xdr:nvSpPr>
      <xdr:spPr>
        <a:xfrm>
          <a:off x="4673600" y="17695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21589</xdr:rowOff>
    </xdr:from>
    <xdr:to>
      <xdr:col>20</xdr:col>
      <xdr:colOff>38100</xdr:colOff>
      <xdr:row>103</xdr:row>
      <xdr:rowOff>123189</xdr:rowOff>
    </xdr:to>
    <xdr:sp macro="" textlink="">
      <xdr:nvSpPr>
        <xdr:cNvPr id="424" name="楕円 423">
          <a:extLst>
            <a:ext uri="{FF2B5EF4-FFF2-40B4-BE49-F238E27FC236}">
              <a16:creationId xmlns:a16="http://schemas.microsoft.com/office/drawing/2014/main" id="{465D20F9-35D1-460D-B003-9D2C95D8A0FB}"/>
            </a:ext>
          </a:extLst>
        </xdr:cNvPr>
        <xdr:cNvSpPr/>
      </xdr:nvSpPr>
      <xdr:spPr>
        <a:xfrm>
          <a:off x="3746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72389</xdr:rowOff>
    </xdr:from>
    <xdr:to>
      <xdr:col>24</xdr:col>
      <xdr:colOff>63500</xdr:colOff>
      <xdr:row>103</xdr:row>
      <xdr:rowOff>108586</xdr:rowOff>
    </xdr:to>
    <xdr:cxnSp macro="">
      <xdr:nvCxnSpPr>
        <xdr:cNvPr id="425" name="直線コネクタ 424">
          <a:extLst>
            <a:ext uri="{FF2B5EF4-FFF2-40B4-BE49-F238E27FC236}">
              <a16:creationId xmlns:a16="http://schemas.microsoft.com/office/drawing/2014/main" id="{66452FD3-B8D3-4AE0-A18A-FD9AD4FCE594}"/>
            </a:ext>
          </a:extLst>
        </xdr:cNvPr>
        <xdr:cNvCxnSpPr/>
      </xdr:nvCxnSpPr>
      <xdr:spPr>
        <a:xfrm>
          <a:off x="3797300" y="177317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156845</xdr:rowOff>
    </xdr:from>
    <xdr:to>
      <xdr:col>15</xdr:col>
      <xdr:colOff>101600</xdr:colOff>
      <xdr:row>103</xdr:row>
      <xdr:rowOff>86995</xdr:rowOff>
    </xdr:to>
    <xdr:sp macro="" textlink="">
      <xdr:nvSpPr>
        <xdr:cNvPr id="426" name="楕円 425">
          <a:extLst>
            <a:ext uri="{FF2B5EF4-FFF2-40B4-BE49-F238E27FC236}">
              <a16:creationId xmlns:a16="http://schemas.microsoft.com/office/drawing/2014/main" id="{BD3BD47C-5EE2-4AE8-8847-BFDEE30942D5}"/>
            </a:ext>
          </a:extLst>
        </xdr:cNvPr>
        <xdr:cNvSpPr/>
      </xdr:nvSpPr>
      <xdr:spPr>
        <a:xfrm>
          <a:off x="2857500" y="1764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36195</xdr:rowOff>
    </xdr:from>
    <xdr:to>
      <xdr:col>19</xdr:col>
      <xdr:colOff>177800</xdr:colOff>
      <xdr:row>103</xdr:row>
      <xdr:rowOff>72389</xdr:rowOff>
    </xdr:to>
    <xdr:cxnSp macro="">
      <xdr:nvCxnSpPr>
        <xdr:cNvPr id="427" name="直線コネクタ 426">
          <a:extLst>
            <a:ext uri="{FF2B5EF4-FFF2-40B4-BE49-F238E27FC236}">
              <a16:creationId xmlns:a16="http://schemas.microsoft.com/office/drawing/2014/main" id="{134FF76E-4083-45CC-B697-C3868DC1C482}"/>
            </a:ext>
          </a:extLst>
        </xdr:cNvPr>
        <xdr:cNvCxnSpPr/>
      </xdr:nvCxnSpPr>
      <xdr:spPr>
        <a:xfrm>
          <a:off x="2908300" y="176955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120650</xdr:rowOff>
    </xdr:from>
    <xdr:to>
      <xdr:col>10</xdr:col>
      <xdr:colOff>165100</xdr:colOff>
      <xdr:row>103</xdr:row>
      <xdr:rowOff>50800</xdr:rowOff>
    </xdr:to>
    <xdr:sp macro="" textlink="">
      <xdr:nvSpPr>
        <xdr:cNvPr id="428" name="楕円 427">
          <a:extLst>
            <a:ext uri="{FF2B5EF4-FFF2-40B4-BE49-F238E27FC236}">
              <a16:creationId xmlns:a16="http://schemas.microsoft.com/office/drawing/2014/main" id="{4F0EDBB0-D998-4BBF-AC27-64C882B0E364}"/>
            </a:ext>
          </a:extLst>
        </xdr:cNvPr>
        <xdr:cNvSpPr/>
      </xdr:nvSpPr>
      <xdr:spPr>
        <a:xfrm>
          <a:off x="1968500" y="1760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0</xdr:rowOff>
    </xdr:from>
    <xdr:to>
      <xdr:col>15</xdr:col>
      <xdr:colOff>50800</xdr:colOff>
      <xdr:row>103</xdr:row>
      <xdr:rowOff>36195</xdr:rowOff>
    </xdr:to>
    <xdr:cxnSp macro="">
      <xdr:nvCxnSpPr>
        <xdr:cNvPr id="429" name="直線コネクタ 428">
          <a:extLst>
            <a:ext uri="{FF2B5EF4-FFF2-40B4-BE49-F238E27FC236}">
              <a16:creationId xmlns:a16="http://schemas.microsoft.com/office/drawing/2014/main" id="{718B456F-5D56-4B2C-A43C-EBDD460A4199}"/>
            </a:ext>
          </a:extLst>
        </xdr:cNvPr>
        <xdr:cNvCxnSpPr/>
      </xdr:nvCxnSpPr>
      <xdr:spPr>
        <a:xfrm>
          <a:off x="2019300" y="17659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82550</xdr:rowOff>
    </xdr:from>
    <xdr:to>
      <xdr:col>6</xdr:col>
      <xdr:colOff>38100</xdr:colOff>
      <xdr:row>103</xdr:row>
      <xdr:rowOff>12700</xdr:rowOff>
    </xdr:to>
    <xdr:sp macro="" textlink="">
      <xdr:nvSpPr>
        <xdr:cNvPr id="430" name="楕円 429">
          <a:extLst>
            <a:ext uri="{FF2B5EF4-FFF2-40B4-BE49-F238E27FC236}">
              <a16:creationId xmlns:a16="http://schemas.microsoft.com/office/drawing/2014/main" id="{93A64AC8-1D9C-46A4-AC66-BB088C880544}"/>
            </a:ext>
          </a:extLst>
        </xdr:cNvPr>
        <xdr:cNvSpPr/>
      </xdr:nvSpPr>
      <xdr:spPr>
        <a:xfrm>
          <a:off x="10795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133350</xdr:rowOff>
    </xdr:from>
    <xdr:to>
      <xdr:col>10</xdr:col>
      <xdr:colOff>114300</xdr:colOff>
      <xdr:row>103</xdr:row>
      <xdr:rowOff>0</xdr:rowOff>
    </xdr:to>
    <xdr:cxnSp macro="">
      <xdr:nvCxnSpPr>
        <xdr:cNvPr id="431" name="直線コネクタ 430">
          <a:extLst>
            <a:ext uri="{FF2B5EF4-FFF2-40B4-BE49-F238E27FC236}">
              <a16:creationId xmlns:a16="http://schemas.microsoft.com/office/drawing/2014/main" id="{25C7C847-6348-4D85-B66E-AD80059D75AC}"/>
            </a:ext>
          </a:extLst>
        </xdr:cNvPr>
        <xdr:cNvCxnSpPr/>
      </xdr:nvCxnSpPr>
      <xdr:spPr>
        <a:xfrm>
          <a:off x="1130300" y="1762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135272</xdr:rowOff>
    </xdr:from>
    <xdr:ext cx="405111" cy="259045"/>
    <xdr:sp macro="" textlink="">
      <xdr:nvSpPr>
        <xdr:cNvPr id="432" name="n_1aveValue【市民会館】&#10;有形固定資産減価償却率">
          <a:extLst>
            <a:ext uri="{FF2B5EF4-FFF2-40B4-BE49-F238E27FC236}">
              <a16:creationId xmlns:a16="http://schemas.microsoft.com/office/drawing/2014/main" id="{537655AE-4D82-461A-8717-45D9D0D63AD3}"/>
            </a:ext>
          </a:extLst>
        </xdr:cNvPr>
        <xdr:cNvSpPr txBox="1"/>
      </xdr:nvSpPr>
      <xdr:spPr>
        <a:xfrm>
          <a:off x="3582044" y="1779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160038</xdr:rowOff>
    </xdr:from>
    <xdr:ext cx="405111" cy="259045"/>
    <xdr:sp macro="" textlink="">
      <xdr:nvSpPr>
        <xdr:cNvPr id="433" name="n_2aveValue【市民会館】&#10;有形固定資産減価償却率">
          <a:extLst>
            <a:ext uri="{FF2B5EF4-FFF2-40B4-BE49-F238E27FC236}">
              <a16:creationId xmlns:a16="http://schemas.microsoft.com/office/drawing/2014/main" id="{A58CBD8A-60AE-4BAC-B762-635564132BDB}"/>
            </a:ext>
          </a:extLst>
        </xdr:cNvPr>
        <xdr:cNvSpPr txBox="1"/>
      </xdr:nvSpPr>
      <xdr:spPr>
        <a:xfrm>
          <a:off x="2705744" y="178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154322</xdr:rowOff>
    </xdr:from>
    <xdr:ext cx="405111" cy="259045"/>
    <xdr:sp macro="" textlink="">
      <xdr:nvSpPr>
        <xdr:cNvPr id="434" name="n_3aveValue【市民会館】&#10;有形固定資産減価償却率">
          <a:extLst>
            <a:ext uri="{FF2B5EF4-FFF2-40B4-BE49-F238E27FC236}">
              <a16:creationId xmlns:a16="http://schemas.microsoft.com/office/drawing/2014/main" id="{4CB2E234-7952-45AC-82CF-6F73D560EF49}"/>
            </a:ext>
          </a:extLst>
        </xdr:cNvPr>
        <xdr:cNvSpPr txBox="1"/>
      </xdr:nvSpPr>
      <xdr:spPr>
        <a:xfrm>
          <a:off x="1816744" y="1781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146702</xdr:rowOff>
    </xdr:from>
    <xdr:ext cx="405111" cy="259045"/>
    <xdr:sp macro="" textlink="">
      <xdr:nvSpPr>
        <xdr:cNvPr id="435" name="n_4aveValue【市民会館】&#10;有形固定資産減価償却率">
          <a:extLst>
            <a:ext uri="{FF2B5EF4-FFF2-40B4-BE49-F238E27FC236}">
              <a16:creationId xmlns:a16="http://schemas.microsoft.com/office/drawing/2014/main" id="{A443D323-49C6-4943-8CDC-AD0F19FC7F85}"/>
            </a:ext>
          </a:extLst>
        </xdr:cNvPr>
        <xdr:cNvSpPr txBox="1"/>
      </xdr:nvSpPr>
      <xdr:spPr>
        <a:xfrm>
          <a:off x="927744" y="1780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139716</xdr:rowOff>
    </xdr:from>
    <xdr:ext cx="405111" cy="259045"/>
    <xdr:sp macro="" textlink="">
      <xdr:nvSpPr>
        <xdr:cNvPr id="436" name="n_1mainValue【市民会館】&#10;有形固定資産減価償却率">
          <a:extLst>
            <a:ext uri="{FF2B5EF4-FFF2-40B4-BE49-F238E27FC236}">
              <a16:creationId xmlns:a16="http://schemas.microsoft.com/office/drawing/2014/main" id="{704A0DE3-5428-4F86-BA73-23850292C1A1}"/>
            </a:ext>
          </a:extLst>
        </xdr:cNvPr>
        <xdr:cNvSpPr txBox="1"/>
      </xdr:nvSpPr>
      <xdr:spPr>
        <a:xfrm>
          <a:off x="3582044"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103522</xdr:rowOff>
    </xdr:from>
    <xdr:ext cx="405111" cy="259045"/>
    <xdr:sp macro="" textlink="">
      <xdr:nvSpPr>
        <xdr:cNvPr id="437" name="n_2mainValue【市民会館】&#10;有形固定資産減価償却率">
          <a:extLst>
            <a:ext uri="{FF2B5EF4-FFF2-40B4-BE49-F238E27FC236}">
              <a16:creationId xmlns:a16="http://schemas.microsoft.com/office/drawing/2014/main" id="{4B0862AD-13EA-4806-8085-3EB40721568C}"/>
            </a:ext>
          </a:extLst>
        </xdr:cNvPr>
        <xdr:cNvSpPr txBox="1"/>
      </xdr:nvSpPr>
      <xdr:spPr>
        <a:xfrm>
          <a:off x="2705744" y="1741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67327</xdr:rowOff>
    </xdr:from>
    <xdr:ext cx="405111" cy="259045"/>
    <xdr:sp macro="" textlink="">
      <xdr:nvSpPr>
        <xdr:cNvPr id="438" name="n_3mainValue【市民会館】&#10;有形固定資産減価償却率">
          <a:extLst>
            <a:ext uri="{FF2B5EF4-FFF2-40B4-BE49-F238E27FC236}">
              <a16:creationId xmlns:a16="http://schemas.microsoft.com/office/drawing/2014/main" id="{6756ADD8-0E55-402A-8DF7-E825CF99F744}"/>
            </a:ext>
          </a:extLst>
        </xdr:cNvPr>
        <xdr:cNvSpPr txBox="1"/>
      </xdr:nvSpPr>
      <xdr:spPr>
        <a:xfrm>
          <a:off x="18167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29227</xdr:rowOff>
    </xdr:from>
    <xdr:ext cx="405111" cy="259045"/>
    <xdr:sp macro="" textlink="">
      <xdr:nvSpPr>
        <xdr:cNvPr id="439" name="n_4mainValue【市民会館】&#10;有形固定資産減価償却率">
          <a:extLst>
            <a:ext uri="{FF2B5EF4-FFF2-40B4-BE49-F238E27FC236}">
              <a16:creationId xmlns:a16="http://schemas.microsoft.com/office/drawing/2014/main" id="{8EB429D0-A32B-4E85-ADE6-CE9151CA7416}"/>
            </a:ext>
          </a:extLst>
        </xdr:cNvPr>
        <xdr:cNvSpPr txBox="1"/>
      </xdr:nvSpPr>
      <xdr:spPr>
        <a:xfrm>
          <a:off x="927744" y="1734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a:extLst>
            <a:ext uri="{FF2B5EF4-FFF2-40B4-BE49-F238E27FC236}">
              <a16:creationId xmlns:a16="http://schemas.microsoft.com/office/drawing/2014/main" id="{ED861B06-EEDB-41B5-84EA-ED2869EF213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a:extLst>
            <a:ext uri="{FF2B5EF4-FFF2-40B4-BE49-F238E27FC236}">
              <a16:creationId xmlns:a16="http://schemas.microsoft.com/office/drawing/2014/main" id="{E432BDA2-C9E8-4F58-A9AF-7B42C7EB41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a:extLst>
            <a:ext uri="{FF2B5EF4-FFF2-40B4-BE49-F238E27FC236}">
              <a16:creationId xmlns:a16="http://schemas.microsoft.com/office/drawing/2014/main" id="{49F03365-7505-4FA2-BE03-1208944F58A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a:extLst>
            <a:ext uri="{FF2B5EF4-FFF2-40B4-BE49-F238E27FC236}">
              <a16:creationId xmlns:a16="http://schemas.microsoft.com/office/drawing/2014/main" id="{0749EC27-DD49-4706-A588-BDEB9AC009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a:extLst>
            <a:ext uri="{FF2B5EF4-FFF2-40B4-BE49-F238E27FC236}">
              <a16:creationId xmlns:a16="http://schemas.microsoft.com/office/drawing/2014/main" id="{01620EDB-28CC-4923-AF9B-FF551175E21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a:extLst>
            <a:ext uri="{FF2B5EF4-FFF2-40B4-BE49-F238E27FC236}">
              <a16:creationId xmlns:a16="http://schemas.microsoft.com/office/drawing/2014/main" id="{FD303520-F968-4DA2-BD04-8D344DD7B967}"/>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a:extLst>
            <a:ext uri="{FF2B5EF4-FFF2-40B4-BE49-F238E27FC236}">
              <a16:creationId xmlns:a16="http://schemas.microsoft.com/office/drawing/2014/main" id="{5582A0E2-87BA-443D-9989-042FA09D718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a:extLst>
            <a:ext uri="{FF2B5EF4-FFF2-40B4-BE49-F238E27FC236}">
              <a16:creationId xmlns:a16="http://schemas.microsoft.com/office/drawing/2014/main" id="{4A107066-1C4E-4FB4-AA8C-EB7DD2717B55}"/>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a:extLst>
            <a:ext uri="{FF2B5EF4-FFF2-40B4-BE49-F238E27FC236}">
              <a16:creationId xmlns:a16="http://schemas.microsoft.com/office/drawing/2014/main" id="{074C3401-DEBB-46A5-AAA6-15FF25F1CCB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a:extLst>
            <a:ext uri="{FF2B5EF4-FFF2-40B4-BE49-F238E27FC236}">
              <a16:creationId xmlns:a16="http://schemas.microsoft.com/office/drawing/2014/main" id="{FA206D08-B0C4-4B7B-B63E-71CCC1E8C195}"/>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a:extLst>
            <a:ext uri="{FF2B5EF4-FFF2-40B4-BE49-F238E27FC236}">
              <a16:creationId xmlns:a16="http://schemas.microsoft.com/office/drawing/2014/main" id="{B48FD2B8-FD4C-404C-8FCD-9FBCE801C3A2}"/>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51" name="テキスト ボックス 450">
          <a:extLst>
            <a:ext uri="{FF2B5EF4-FFF2-40B4-BE49-F238E27FC236}">
              <a16:creationId xmlns:a16="http://schemas.microsoft.com/office/drawing/2014/main" id="{301BB70B-68F4-4E4B-ABC8-75E66329152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a:extLst>
            <a:ext uri="{FF2B5EF4-FFF2-40B4-BE49-F238E27FC236}">
              <a16:creationId xmlns:a16="http://schemas.microsoft.com/office/drawing/2014/main" id="{33109141-9A6A-491E-A35C-401E5A5D3E4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3" name="テキスト ボックス 452">
          <a:extLst>
            <a:ext uri="{FF2B5EF4-FFF2-40B4-BE49-F238E27FC236}">
              <a16:creationId xmlns:a16="http://schemas.microsoft.com/office/drawing/2014/main" id="{689B736A-1BBE-4B12-A932-515FC82134FF}"/>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a:extLst>
            <a:ext uri="{FF2B5EF4-FFF2-40B4-BE49-F238E27FC236}">
              <a16:creationId xmlns:a16="http://schemas.microsoft.com/office/drawing/2014/main" id="{6D13C482-C0E6-4C29-B298-0F8FA723B808}"/>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5" name="テキスト ボックス 454">
          <a:extLst>
            <a:ext uri="{FF2B5EF4-FFF2-40B4-BE49-F238E27FC236}">
              <a16:creationId xmlns:a16="http://schemas.microsoft.com/office/drawing/2014/main" id="{69FB8BB2-941C-4A13-B770-6A1E74555C9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a:extLst>
            <a:ext uri="{FF2B5EF4-FFF2-40B4-BE49-F238E27FC236}">
              <a16:creationId xmlns:a16="http://schemas.microsoft.com/office/drawing/2014/main" id="{0C60BEC7-9978-403B-8477-5F89767781EB}"/>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7" name="テキスト ボックス 456">
          <a:extLst>
            <a:ext uri="{FF2B5EF4-FFF2-40B4-BE49-F238E27FC236}">
              <a16:creationId xmlns:a16="http://schemas.microsoft.com/office/drawing/2014/main" id="{CB3AF01C-2397-4887-88CB-CDA19E95AC73}"/>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a:extLst>
            <a:ext uri="{FF2B5EF4-FFF2-40B4-BE49-F238E27FC236}">
              <a16:creationId xmlns:a16="http://schemas.microsoft.com/office/drawing/2014/main" id="{A485DD35-2CE6-49CA-9AFE-8E42F69D80E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9" name="テキスト ボックス 458">
          <a:extLst>
            <a:ext uri="{FF2B5EF4-FFF2-40B4-BE49-F238E27FC236}">
              <a16:creationId xmlns:a16="http://schemas.microsoft.com/office/drawing/2014/main" id="{FD5DE6AD-CC2F-41E5-9C50-DC304129C72F}"/>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a:extLst>
            <a:ext uri="{FF2B5EF4-FFF2-40B4-BE49-F238E27FC236}">
              <a16:creationId xmlns:a16="http://schemas.microsoft.com/office/drawing/2014/main" id="{47401F13-8A29-4886-88B3-C4F92CAF36F8}"/>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1" name="テキスト ボックス 460">
          <a:extLst>
            <a:ext uri="{FF2B5EF4-FFF2-40B4-BE49-F238E27FC236}">
              <a16:creationId xmlns:a16="http://schemas.microsoft.com/office/drawing/2014/main" id="{D67A5DD9-3D22-473C-8874-3439C45CC469}"/>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市民会館】&#10;一人当たり面積グラフ枠">
          <a:extLst>
            <a:ext uri="{FF2B5EF4-FFF2-40B4-BE49-F238E27FC236}">
              <a16:creationId xmlns:a16="http://schemas.microsoft.com/office/drawing/2014/main" id="{C58B8803-834D-4D34-84BB-4BA3443663B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63" name="直線コネクタ 462">
          <a:extLst>
            <a:ext uri="{FF2B5EF4-FFF2-40B4-BE49-F238E27FC236}">
              <a16:creationId xmlns:a16="http://schemas.microsoft.com/office/drawing/2014/main" id="{77AF650E-D3D5-483B-BE30-147A1EA7DB43}"/>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64" name="【市民会館】&#10;一人当たり面積最小値テキスト">
          <a:extLst>
            <a:ext uri="{FF2B5EF4-FFF2-40B4-BE49-F238E27FC236}">
              <a16:creationId xmlns:a16="http://schemas.microsoft.com/office/drawing/2014/main" id="{1FCFF8D2-3752-419B-8B1D-19B237650584}"/>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65" name="直線コネクタ 464">
          <a:extLst>
            <a:ext uri="{FF2B5EF4-FFF2-40B4-BE49-F238E27FC236}">
              <a16:creationId xmlns:a16="http://schemas.microsoft.com/office/drawing/2014/main" id="{E79C021D-DAD7-4362-8C4C-9E74CB9795A1}"/>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6" name="【市民会館】&#10;一人当たり面積最大値テキスト">
          <a:extLst>
            <a:ext uri="{FF2B5EF4-FFF2-40B4-BE49-F238E27FC236}">
              <a16:creationId xmlns:a16="http://schemas.microsoft.com/office/drawing/2014/main" id="{BC5BC32A-B908-4DE9-AD5A-E7A9CC8FCD40}"/>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7" name="直線コネクタ 466">
          <a:extLst>
            <a:ext uri="{FF2B5EF4-FFF2-40B4-BE49-F238E27FC236}">
              <a16:creationId xmlns:a16="http://schemas.microsoft.com/office/drawing/2014/main" id="{ED4AED35-7C61-47E5-A2E1-8D32794D930E}"/>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137177</xdr:rowOff>
    </xdr:from>
    <xdr:ext cx="469744" cy="259045"/>
    <xdr:sp macro="" textlink="">
      <xdr:nvSpPr>
        <xdr:cNvPr id="468" name="【市民会館】&#10;一人当たり面積平均値テキスト">
          <a:extLst>
            <a:ext uri="{FF2B5EF4-FFF2-40B4-BE49-F238E27FC236}">
              <a16:creationId xmlns:a16="http://schemas.microsoft.com/office/drawing/2014/main" id="{8C84516A-60A6-4B45-BBF0-45DDF9D4806D}"/>
            </a:ext>
          </a:extLst>
        </xdr:cNvPr>
        <xdr:cNvSpPr txBox="1"/>
      </xdr:nvSpPr>
      <xdr:spPr>
        <a:xfrm>
          <a:off x="10515600" y="1813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9" name="フローチャート: 判断 468">
          <a:extLst>
            <a:ext uri="{FF2B5EF4-FFF2-40B4-BE49-F238E27FC236}">
              <a16:creationId xmlns:a16="http://schemas.microsoft.com/office/drawing/2014/main" id="{1F5C1C95-5463-4D32-99EB-9DB5DACFB72D}"/>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70" name="フローチャート: 判断 469">
          <a:extLst>
            <a:ext uri="{FF2B5EF4-FFF2-40B4-BE49-F238E27FC236}">
              <a16:creationId xmlns:a16="http://schemas.microsoft.com/office/drawing/2014/main" id="{9C0B36FE-94F8-40A1-A87E-408772E2A174}"/>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71" name="フローチャート: 判断 470">
          <a:extLst>
            <a:ext uri="{FF2B5EF4-FFF2-40B4-BE49-F238E27FC236}">
              <a16:creationId xmlns:a16="http://schemas.microsoft.com/office/drawing/2014/main" id="{2EB364DE-8757-42AA-A24F-9C799F40F35D}"/>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72" name="フローチャート: 判断 471">
          <a:extLst>
            <a:ext uri="{FF2B5EF4-FFF2-40B4-BE49-F238E27FC236}">
              <a16:creationId xmlns:a16="http://schemas.microsoft.com/office/drawing/2014/main" id="{5E6B9A19-781E-4DE9-BAB6-6F75814C6538}"/>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73" name="フローチャート: 判断 472">
          <a:extLst>
            <a:ext uri="{FF2B5EF4-FFF2-40B4-BE49-F238E27FC236}">
              <a16:creationId xmlns:a16="http://schemas.microsoft.com/office/drawing/2014/main" id="{1BA0ED4F-FBEF-41D6-B73E-A7945CD0E9C7}"/>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13181E25-1E3B-4829-97E4-C366165D8B69}"/>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DCDE8C4F-4855-4C19-A531-78DBDAA86E0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D69C92F8-792F-4C02-8A22-7C04843CF51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C4E84A0E-EDF8-4909-BF9B-190693319C2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a:extLst>
            <a:ext uri="{FF2B5EF4-FFF2-40B4-BE49-F238E27FC236}">
              <a16:creationId xmlns:a16="http://schemas.microsoft.com/office/drawing/2014/main" id="{E3DAF544-8D99-46EC-9FE1-B962B086664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158750</xdr:rowOff>
    </xdr:from>
    <xdr:to>
      <xdr:col>55</xdr:col>
      <xdr:colOff>50800</xdr:colOff>
      <xdr:row>105</xdr:row>
      <xdr:rowOff>88900</xdr:rowOff>
    </xdr:to>
    <xdr:sp macro="" textlink="">
      <xdr:nvSpPr>
        <xdr:cNvPr id="479" name="楕円 478">
          <a:extLst>
            <a:ext uri="{FF2B5EF4-FFF2-40B4-BE49-F238E27FC236}">
              <a16:creationId xmlns:a16="http://schemas.microsoft.com/office/drawing/2014/main" id="{D2F8E5DA-8B94-47F1-8CDF-DBA4082CB047}"/>
            </a:ext>
          </a:extLst>
        </xdr:cNvPr>
        <xdr:cNvSpPr/>
      </xdr:nvSpPr>
      <xdr:spPr>
        <a:xfrm>
          <a:off x="104267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10177</xdr:rowOff>
    </xdr:from>
    <xdr:ext cx="469744" cy="259045"/>
    <xdr:sp macro="" textlink="">
      <xdr:nvSpPr>
        <xdr:cNvPr id="480" name="【市民会館】&#10;一人当たり面積該当値テキスト">
          <a:extLst>
            <a:ext uri="{FF2B5EF4-FFF2-40B4-BE49-F238E27FC236}">
              <a16:creationId xmlns:a16="http://schemas.microsoft.com/office/drawing/2014/main" id="{9EF7AB25-B163-4928-B1A4-607ED6DE7AE6}"/>
            </a:ext>
          </a:extLst>
        </xdr:cNvPr>
        <xdr:cNvSpPr txBox="1"/>
      </xdr:nvSpPr>
      <xdr:spPr>
        <a:xfrm>
          <a:off x="10515600" y="1784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81" name="楕円 480">
          <a:extLst>
            <a:ext uri="{FF2B5EF4-FFF2-40B4-BE49-F238E27FC236}">
              <a16:creationId xmlns:a16="http://schemas.microsoft.com/office/drawing/2014/main" id="{C642ABAC-2E08-4F24-9269-59C663A009CA}"/>
            </a:ext>
          </a:extLst>
        </xdr:cNvPr>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38100</xdr:rowOff>
    </xdr:from>
    <xdr:to>
      <xdr:col>55</xdr:col>
      <xdr:colOff>0</xdr:colOff>
      <xdr:row>105</xdr:row>
      <xdr:rowOff>49530</xdr:rowOff>
    </xdr:to>
    <xdr:cxnSp macro="">
      <xdr:nvCxnSpPr>
        <xdr:cNvPr id="482" name="直線コネクタ 481">
          <a:extLst>
            <a:ext uri="{FF2B5EF4-FFF2-40B4-BE49-F238E27FC236}">
              <a16:creationId xmlns:a16="http://schemas.microsoft.com/office/drawing/2014/main" id="{4775D2E9-A709-4CE0-9896-0F5FE0E43E6D}"/>
            </a:ext>
          </a:extLst>
        </xdr:cNvPr>
        <xdr:cNvCxnSpPr/>
      </xdr:nvCxnSpPr>
      <xdr:spPr>
        <a:xfrm flipV="1">
          <a:off x="9639300" y="180403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83" name="楕円 482">
          <a:extLst>
            <a:ext uri="{FF2B5EF4-FFF2-40B4-BE49-F238E27FC236}">
              <a16:creationId xmlns:a16="http://schemas.microsoft.com/office/drawing/2014/main" id="{121FF2C6-ADF4-445F-8BA8-BD0045772C94}"/>
            </a:ext>
          </a:extLst>
        </xdr:cNvPr>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57150</xdr:rowOff>
    </xdr:to>
    <xdr:cxnSp macro="">
      <xdr:nvCxnSpPr>
        <xdr:cNvPr id="484" name="直線コネクタ 483">
          <a:extLst>
            <a:ext uri="{FF2B5EF4-FFF2-40B4-BE49-F238E27FC236}">
              <a16:creationId xmlns:a16="http://schemas.microsoft.com/office/drawing/2014/main" id="{7830A220-C88B-4EDE-B192-95915FA3E7A1}"/>
            </a:ext>
          </a:extLst>
        </xdr:cNvPr>
        <xdr:cNvCxnSpPr/>
      </xdr:nvCxnSpPr>
      <xdr:spPr>
        <a:xfrm flipV="1">
          <a:off x="8750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17780</xdr:rowOff>
    </xdr:from>
    <xdr:to>
      <xdr:col>41</xdr:col>
      <xdr:colOff>101600</xdr:colOff>
      <xdr:row>105</xdr:row>
      <xdr:rowOff>119380</xdr:rowOff>
    </xdr:to>
    <xdr:sp macro="" textlink="">
      <xdr:nvSpPr>
        <xdr:cNvPr id="485" name="楕円 484">
          <a:extLst>
            <a:ext uri="{FF2B5EF4-FFF2-40B4-BE49-F238E27FC236}">
              <a16:creationId xmlns:a16="http://schemas.microsoft.com/office/drawing/2014/main" id="{AC757974-B73A-4795-94BD-D14B29C1905E}"/>
            </a:ext>
          </a:extLst>
        </xdr:cNvPr>
        <xdr:cNvSpPr/>
      </xdr:nvSpPr>
      <xdr:spPr>
        <a:xfrm>
          <a:off x="7810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68580</xdr:rowOff>
    </xdr:to>
    <xdr:cxnSp macro="">
      <xdr:nvCxnSpPr>
        <xdr:cNvPr id="486" name="直線コネクタ 485">
          <a:extLst>
            <a:ext uri="{FF2B5EF4-FFF2-40B4-BE49-F238E27FC236}">
              <a16:creationId xmlns:a16="http://schemas.microsoft.com/office/drawing/2014/main" id="{DB192EE4-0395-4A1A-920E-B6E5E2E6FEB7}"/>
            </a:ext>
          </a:extLst>
        </xdr:cNvPr>
        <xdr:cNvCxnSpPr/>
      </xdr:nvCxnSpPr>
      <xdr:spPr>
        <a:xfrm flipV="1">
          <a:off x="7861300" y="1805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25400</xdr:rowOff>
    </xdr:from>
    <xdr:to>
      <xdr:col>36</xdr:col>
      <xdr:colOff>165100</xdr:colOff>
      <xdr:row>105</xdr:row>
      <xdr:rowOff>127000</xdr:rowOff>
    </xdr:to>
    <xdr:sp macro="" textlink="">
      <xdr:nvSpPr>
        <xdr:cNvPr id="487" name="楕円 486">
          <a:extLst>
            <a:ext uri="{FF2B5EF4-FFF2-40B4-BE49-F238E27FC236}">
              <a16:creationId xmlns:a16="http://schemas.microsoft.com/office/drawing/2014/main" id="{00552816-BAD0-487D-935B-DF0577C1C418}"/>
            </a:ext>
          </a:extLst>
        </xdr:cNvPr>
        <xdr:cNvSpPr/>
      </xdr:nvSpPr>
      <xdr:spPr>
        <a:xfrm>
          <a:off x="6921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68580</xdr:rowOff>
    </xdr:from>
    <xdr:to>
      <xdr:col>41</xdr:col>
      <xdr:colOff>50800</xdr:colOff>
      <xdr:row>105</xdr:row>
      <xdr:rowOff>76200</xdr:rowOff>
    </xdr:to>
    <xdr:cxnSp macro="">
      <xdr:nvCxnSpPr>
        <xdr:cNvPr id="488" name="直線コネクタ 487">
          <a:extLst>
            <a:ext uri="{FF2B5EF4-FFF2-40B4-BE49-F238E27FC236}">
              <a16:creationId xmlns:a16="http://schemas.microsoft.com/office/drawing/2014/main" id="{6D0247D8-F8D3-4A76-A22D-5193FE4F5D41}"/>
            </a:ext>
          </a:extLst>
        </xdr:cNvPr>
        <xdr:cNvCxnSpPr/>
      </xdr:nvCxnSpPr>
      <xdr:spPr>
        <a:xfrm flipV="1">
          <a:off x="6972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64788</xdr:rowOff>
    </xdr:from>
    <xdr:ext cx="469744" cy="259045"/>
    <xdr:sp macro="" textlink="">
      <xdr:nvSpPr>
        <xdr:cNvPr id="489" name="n_1aveValue【市民会館】&#10;一人当たり面積">
          <a:extLst>
            <a:ext uri="{FF2B5EF4-FFF2-40B4-BE49-F238E27FC236}">
              <a16:creationId xmlns:a16="http://schemas.microsoft.com/office/drawing/2014/main" id="{005139DC-72BE-418B-829C-48DE5A34A7EF}"/>
            </a:ext>
          </a:extLst>
        </xdr:cNvPr>
        <xdr:cNvSpPr txBox="1"/>
      </xdr:nvSpPr>
      <xdr:spPr>
        <a:xfrm>
          <a:off x="93917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91457</xdr:rowOff>
    </xdr:from>
    <xdr:ext cx="469744" cy="259045"/>
    <xdr:sp macro="" textlink="">
      <xdr:nvSpPr>
        <xdr:cNvPr id="490" name="n_2aveValue【市民会館】&#10;一人当たり面積">
          <a:extLst>
            <a:ext uri="{FF2B5EF4-FFF2-40B4-BE49-F238E27FC236}">
              <a16:creationId xmlns:a16="http://schemas.microsoft.com/office/drawing/2014/main" id="{137E02CC-F437-4222-AF3E-5EA12C8B1555}"/>
            </a:ext>
          </a:extLst>
        </xdr:cNvPr>
        <xdr:cNvSpPr txBox="1"/>
      </xdr:nvSpPr>
      <xdr:spPr>
        <a:xfrm>
          <a:off x="8515427" y="1826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99077</xdr:rowOff>
    </xdr:from>
    <xdr:ext cx="469744" cy="259045"/>
    <xdr:sp macro="" textlink="">
      <xdr:nvSpPr>
        <xdr:cNvPr id="491" name="n_3aveValue【市民会館】&#10;一人当たり面積">
          <a:extLst>
            <a:ext uri="{FF2B5EF4-FFF2-40B4-BE49-F238E27FC236}">
              <a16:creationId xmlns:a16="http://schemas.microsoft.com/office/drawing/2014/main" id="{6CFE55F0-0C94-4F2D-87A5-0E09BE60E34D}"/>
            </a:ext>
          </a:extLst>
        </xdr:cNvPr>
        <xdr:cNvSpPr txBox="1"/>
      </xdr:nvSpPr>
      <xdr:spPr>
        <a:xfrm>
          <a:off x="7626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102888</xdr:rowOff>
    </xdr:from>
    <xdr:ext cx="469744" cy="259045"/>
    <xdr:sp macro="" textlink="">
      <xdr:nvSpPr>
        <xdr:cNvPr id="492" name="n_4aveValue【市民会館】&#10;一人当たり面積">
          <a:extLst>
            <a:ext uri="{FF2B5EF4-FFF2-40B4-BE49-F238E27FC236}">
              <a16:creationId xmlns:a16="http://schemas.microsoft.com/office/drawing/2014/main" id="{8E36D069-5840-4C68-B9FB-DDCF202AA09A}"/>
            </a:ext>
          </a:extLst>
        </xdr:cNvPr>
        <xdr:cNvSpPr txBox="1"/>
      </xdr:nvSpPr>
      <xdr:spPr>
        <a:xfrm>
          <a:off x="6737427"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93" name="n_1mainValue【市民会館】&#10;一人当たり面積">
          <a:extLst>
            <a:ext uri="{FF2B5EF4-FFF2-40B4-BE49-F238E27FC236}">
              <a16:creationId xmlns:a16="http://schemas.microsoft.com/office/drawing/2014/main" id="{62DF68BE-2FD9-4447-9CE9-231D4CA94C96}"/>
            </a:ext>
          </a:extLst>
        </xdr:cNvPr>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94" name="n_2mainValue【市民会館】&#10;一人当たり面積">
          <a:extLst>
            <a:ext uri="{FF2B5EF4-FFF2-40B4-BE49-F238E27FC236}">
              <a16:creationId xmlns:a16="http://schemas.microsoft.com/office/drawing/2014/main" id="{0AE465A9-F7C6-4D0B-B618-6A9D94E4916F}"/>
            </a:ext>
          </a:extLst>
        </xdr:cNvPr>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135907</xdr:rowOff>
    </xdr:from>
    <xdr:ext cx="469744" cy="259045"/>
    <xdr:sp macro="" textlink="">
      <xdr:nvSpPr>
        <xdr:cNvPr id="495" name="n_3mainValue【市民会館】&#10;一人当たり面積">
          <a:extLst>
            <a:ext uri="{FF2B5EF4-FFF2-40B4-BE49-F238E27FC236}">
              <a16:creationId xmlns:a16="http://schemas.microsoft.com/office/drawing/2014/main" id="{183D7039-8C66-4A7A-8851-8FB55B7B0D1A}"/>
            </a:ext>
          </a:extLst>
        </xdr:cNvPr>
        <xdr:cNvSpPr txBox="1"/>
      </xdr:nvSpPr>
      <xdr:spPr>
        <a:xfrm>
          <a:off x="76264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143527</xdr:rowOff>
    </xdr:from>
    <xdr:ext cx="469744" cy="259045"/>
    <xdr:sp macro="" textlink="">
      <xdr:nvSpPr>
        <xdr:cNvPr id="496" name="n_4mainValue【市民会館】&#10;一人当たり面積">
          <a:extLst>
            <a:ext uri="{FF2B5EF4-FFF2-40B4-BE49-F238E27FC236}">
              <a16:creationId xmlns:a16="http://schemas.microsoft.com/office/drawing/2014/main" id="{A8163883-3D03-4D39-B8F8-5C5D7BC0DB05}"/>
            </a:ext>
          </a:extLst>
        </xdr:cNvPr>
        <xdr:cNvSpPr txBox="1"/>
      </xdr:nvSpPr>
      <xdr:spPr>
        <a:xfrm>
          <a:off x="6737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a:extLst>
            <a:ext uri="{FF2B5EF4-FFF2-40B4-BE49-F238E27FC236}">
              <a16:creationId xmlns:a16="http://schemas.microsoft.com/office/drawing/2014/main" id="{ADF8E622-68BC-469A-83C0-667DC4B50E9D}"/>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a:extLst>
            <a:ext uri="{FF2B5EF4-FFF2-40B4-BE49-F238E27FC236}">
              <a16:creationId xmlns:a16="http://schemas.microsoft.com/office/drawing/2014/main" id="{9F07019D-F933-4A5D-A956-7059E1AF0F8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a:extLst>
            <a:ext uri="{FF2B5EF4-FFF2-40B4-BE49-F238E27FC236}">
              <a16:creationId xmlns:a16="http://schemas.microsoft.com/office/drawing/2014/main" id="{14FF01CD-3025-4B61-8F24-33B613EC53B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a:extLst>
            <a:ext uri="{FF2B5EF4-FFF2-40B4-BE49-F238E27FC236}">
              <a16:creationId xmlns:a16="http://schemas.microsoft.com/office/drawing/2014/main" id="{CFAADD4B-AE5B-4F3D-829F-995256CBDB3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a:extLst>
            <a:ext uri="{FF2B5EF4-FFF2-40B4-BE49-F238E27FC236}">
              <a16:creationId xmlns:a16="http://schemas.microsoft.com/office/drawing/2014/main" id="{C41D99C1-4B84-4F0D-AAF1-8289E48F7E12}"/>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a:extLst>
            <a:ext uri="{FF2B5EF4-FFF2-40B4-BE49-F238E27FC236}">
              <a16:creationId xmlns:a16="http://schemas.microsoft.com/office/drawing/2014/main" id="{40A99F9D-3370-47A8-85C3-44FBA2947C46}"/>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a:extLst>
            <a:ext uri="{FF2B5EF4-FFF2-40B4-BE49-F238E27FC236}">
              <a16:creationId xmlns:a16="http://schemas.microsoft.com/office/drawing/2014/main" id="{F86904FC-3FE0-4F54-BEFD-279BBA496CB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a:extLst>
            <a:ext uri="{FF2B5EF4-FFF2-40B4-BE49-F238E27FC236}">
              <a16:creationId xmlns:a16="http://schemas.microsoft.com/office/drawing/2014/main" id="{DAD9580A-33CF-4A26-B24A-11B8CA77F07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a:extLst>
            <a:ext uri="{FF2B5EF4-FFF2-40B4-BE49-F238E27FC236}">
              <a16:creationId xmlns:a16="http://schemas.microsoft.com/office/drawing/2014/main" id="{91E3C4A5-099B-4FF4-90B8-7EF1E5893A1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a:extLst>
            <a:ext uri="{FF2B5EF4-FFF2-40B4-BE49-F238E27FC236}">
              <a16:creationId xmlns:a16="http://schemas.microsoft.com/office/drawing/2014/main" id="{D6211AF2-4F2F-4355-9CF7-1EF2622A504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a:extLst>
            <a:ext uri="{FF2B5EF4-FFF2-40B4-BE49-F238E27FC236}">
              <a16:creationId xmlns:a16="http://schemas.microsoft.com/office/drawing/2014/main" id="{DFB9D30A-433C-4C84-90F9-9D99EA7C94B9}"/>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a:extLst>
            <a:ext uri="{FF2B5EF4-FFF2-40B4-BE49-F238E27FC236}">
              <a16:creationId xmlns:a16="http://schemas.microsoft.com/office/drawing/2014/main" id="{88FC93EF-54CC-428D-ADE7-49D84866201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a:extLst>
            <a:ext uri="{FF2B5EF4-FFF2-40B4-BE49-F238E27FC236}">
              <a16:creationId xmlns:a16="http://schemas.microsoft.com/office/drawing/2014/main" id="{596471ED-5BDF-4EDD-A680-8935388E627C}"/>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a:extLst>
            <a:ext uri="{FF2B5EF4-FFF2-40B4-BE49-F238E27FC236}">
              <a16:creationId xmlns:a16="http://schemas.microsoft.com/office/drawing/2014/main" id="{77F8AEAB-DBCE-4ECB-B8C8-7CA2F4B7DF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a:extLst>
            <a:ext uri="{FF2B5EF4-FFF2-40B4-BE49-F238E27FC236}">
              <a16:creationId xmlns:a16="http://schemas.microsoft.com/office/drawing/2014/main" id="{75E6749B-C10A-4387-8F05-E61C84EF1A21}"/>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a:extLst>
            <a:ext uri="{FF2B5EF4-FFF2-40B4-BE49-F238E27FC236}">
              <a16:creationId xmlns:a16="http://schemas.microsoft.com/office/drawing/2014/main" id="{67640D1C-FB8A-46B4-84FC-9B7F652C422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a:extLst>
            <a:ext uri="{FF2B5EF4-FFF2-40B4-BE49-F238E27FC236}">
              <a16:creationId xmlns:a16="http://schemas.microsoft.com/office/drawing/2014/main" id="{6848A09E-A886-4CA3-AD1E-72BD43A4D19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a:extLst>
            <a:ext uri="{FF2B5EF4-FFF2-40B4-BE49-F238E27FC236}">
              <a16:creationId xmlns:a16="http://schemas.microsoft.com/office/drawing/2014/main" id="{71267CE1-F166-4ACD-A1B6-12D68025C34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a:extLst>
            <a:ext uri="{FF2B5EF4-FFF2-40B4-BE49-F238E27FC236}">
              <a16:creationId xmlns:a16="http://schemas.microsoft.com/office/drawing/2014/main" id="{356ECE5C-2524-4CE7-AC30-162F7EA068DC}"/>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a:extLst>
            <a:ext uri="{FF2B5EF4-FFF2-40B4-BE49-F238E27FC236}">
              <a16:creationId xmlns:a16="http://schemas.microsoft.com/office/drawing/2014/main" id="{7D807D47-04EA-4F8D-BF98-3963A60EF844}"/>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a:extLst>
            <a:ext uri="{FF2B5EF4-FFF2-40B4-BE49-F238E27FC236}">
              <a16:creationId xmlns:a16="http://schemas.microsoft.com/office/drawing/2014/main" id="{189F50CF-1CB5-4F56-BB34-0482E28D7ACF}"/>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a:extLst>
            <a:ext uri="{FF2B5EF4-FFF2-40B4-BE49-F238E27FC236}">
              <a16:creationId xmlns:a16="http://schemas.microsoft.com/office/drawing/2014/main" id="{B3707EF4-9B7D-4630-8903-184E2F1D247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a:extLst>
            <a:ext uri="{FF2B5EF4-FFF2-40B4-BE49-F238E27FC236}">
              <a16:creationId xmlns:a16="http://schemas.microsoft.com/office/drawing/2014/main" id="{1AD6705E-7765-4924-A5B5-1A785C37974F}"/>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9B288CE4-C4F1-49D4-B82B-123FD8F3227E}"/>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21" name="直線コネクタ 520">
          <a:extLst>
            <a:ext uri="{FF2B5EF4-FFF2-40B4-BE49-F238E27FC236}">
              <a16:creationId xmlns:a16="http://schemas.microsoft.com/office/drawing/2014/main" id="{B5E821C4-F416-4CA8-B231-49E3C3778114}"/>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7CEDCCF8-091E-4C9E-958C-398D5313C232}"/>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23" name="直線コネクタ 522">
          <a:extLst>
            <a:ext uri="{FF2B5EF4-FFF2-40B4-BE49-F238E27FC236}">
              <a16:creationId xmlns:a16="http://schemas.microsoft.com/office/drawing/2014/main" id="{2B82C307-54F0-4B55-9BEB-0FB3A81286AC}"/>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24" name="【一般廃棄物処理施設】&#10;有形固定資産減価償却率最大値テキスト">
          <a:extLst>
            <a:ext uri="{FF2B5EF4-FFF2-40B4-BE49-F238E27FC236}">
              <a16:creationId xmlns:a16="http://schemas.microsoft.com/office/drawing/2014/main" id="{3E09D948-47E3-4E1B-97FA-FFDC4469AE2B}"/>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25" name="直線コネクタ 524">
          <a:extLst>
            <a:ext uri="{FF2B5EF4-FFF2-40B4-BE49-F238E27FC236}">
              <a16:creationId xmlns:a16="http://schemas.microsoft.com/office/drawing/2014/main" id="{AF497222-251A-4E38-BDDB-BE5E93F00DC3}"/>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6B3C79EF-241B-493D-A338-F94F07EE4835}"/>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7" name="フローチャート: 判断 526">
          <a:extLst>
            <a:ext uri="{FF2B5EF4-FFF2-40B4-BE49-F238E27FC236}">
              <a16:creationId xmlns:a16="http://schemas.microsoft.com/office/drawing/2014/main" id="{1C2D23E9-C4FF-4392-9639-4A4AF45FB96C}"/>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8" name="フローチャート: 判断 527">
          <a:extLst>
            <a:ext uri="{FF2B5EF4-FFF2-40B4-BE49-F238E27FC236}">
              <a16:creationId xmlns:a16="http://schemas.microsoft.com/office/drawing/2014/main" id="{1DA01772-F7CE-4FD1-96BB-2BBE9C7C627A}"/>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9" name="フローチャート: 判断 528">
          <a:extLst>
            <a:ext uri="{FF2B5EF4-FFF2-40B4-BE49-F238E27FC236}">
              <a16:creationId xmlns:a16="http://schemas.microsoft.com/office/drawing/2014/main" id="{91ED5DF5-805D-49F9-9FA3-58C224C7F412}"/>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30" name="フローチャート: 判断 529">
          <a:extLst>
            <a:ext uri="{FF2B5EF4-FFF2-40B4-BE49-F238E27FC236}">
              <a16:creationId xmlns:a16="http://schemas.microsoft.com/office/drawing/2014/main" id="{DE336843-8BE6-48BC-A6CD-8C54406B6E10}"/>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31" name="フローチャート: 判断 530">
          <a:extLst>
            <a:ext uri="{FF2B5EF4-FFF2-40B4-BE49-F238E27FC236}">
              <a16:creationId xmlns:a16="http://schemas.microsoft.com/office/drawing/2014/main" id="{36F4EE1F-5AE6-4561-B80A-7162E7058743}"/>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304EE25D-C05B-4942-B259-A1C4DD2AAB9D}"/>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6D4E8910-4353-4C5A-9C19-FBA9262E9DA2}"/>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2C96D4A-E78C-4B1D-BB59-6EEC549E9F7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5AB26214-0833-4D96-9F32-70CCA6874E0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C9BD9BF4-6445-49FC-99A4-18190A6D91F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76835</xdr:rowOff>
    </xdr:from>
    <xdr:to>
      <xdr:col>85</xdr:col>
      <xdr:colOff>177800</xdr:colOff>
      <xdr:row>35</xdr:row>
      <xdr:rowOff>6985</xdr:rowOff>
    </xdr:to>
    <xdr:sp macro="" textlink="">
      <xdr:nvSpPr>
        <xdr:cNvPr id="537" name="楕円 536">
          <a:extLst>
            <a:ext uri="{FF2B5EF4-FFF2-40B4-BE49-F238E27FC236}">
              <a16:creationId xmlns:a16="http://schemas.microsoft.com/office/drawing/2014/main" id="{1CBDCF0F-328E-4C00-8081-704AA54ABB1E}"/>
            </a:ext>
          </a:extLst>
        </xdr:cNvPr>
        <xdr:cNvSpPr/>
      </xdr:nvSpPr>
      <xdr:spPr>
        <a:xfrm>
          <a:off x="162687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99712</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DE6D2572-8CD7-4483-9A92-3417F3205F6A}"/>
            </a:ext>
          </a:extLst>
        </xdr:cNvPr>
        <xdr:cNvSpPr txBox="1"/>
      </xdr:nvSpPr>
      <xdr:spPr>
        <a:xfrm>
          <a:off x="16357600" y="575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84455</xdr:rowOff>
    </xdr:from>
    <xdr:to>
      <xdr:col>81</xdr:col>
      <xdr:colOff>101600</xdr:colOff>
      <xdr:row>35</xdr:row>
      <xdr:rowOff>14605</xdr:rowOff>
    </xdr:to>
    <xdr:sp macro="" textlink="">
      <xdr:nvSpPr>
        <xdr:cNvPr id="539" name="楕円 538">
          <a:extLst>
            <a:ext uri="{FF2B5EF4-FFF2-40B4-BE49-F238E27FC236}">
              <a16:creationId xmlns:a16="http://schemas.microsoft.com/office/drawing/2014/main" id="{E81332D7-6E35-48E9-AC02-7BEB3FC25FAB}"/>
            </a:ext>
          </a:extLst>
        </xdr:cNvPr>
        <xdr:cNvSpPr/>
      </xdr:nvSpPr>
      <xdr:spPr>
        <a:xfrm>
          <a:off x="15430500" y="591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127635</xdr:rowOff>
    </xdr:from>
    <xdr:to>
      <xdr:col>85</xdr:col>
      <xdr:colOff>127000</xdr:colOff>
      <xdr:row>34</xdr:row>
      <xdr:rowOff>135255</xdr:rowOff>
    </xdr:to>
    <xdr:cxnSp macro="">
      <xdr:nvCxnSpPr>
        <xdr:cNvPr id="540" name="直線コネクタ 539">
          <a:extLst>
            <a:ext uri="{FF2B5EF4-FFF2-40B4-BE49-F238E27FC236}">
              <a16:creationId xmlns:a16="http://schemas.microsoft.com/office/drawing/2014/main" id="{A9EF0703-014A-4243-BD9A-CE71DCD9C7BE}"/>
            </a:ext>
          </a:extLst>
        </xdr:cNvPr>
        <xdr:cNvCxnSpPr/>
      </xdr:nvCxnSpPr>
      <xdr:spPr>
        <a:xfrm flipV="1">
          <a:off x="15481300" y="59569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541" name="楕円 540">
          <a:extLst>
            <a:ext uri="{FF2B5EF4-FFF2-40B4-BE49-F238E27FC236}">
              <a16:creationId xmlns:a16="http://schemas.microsoft.com/office/drawing/2014/main" id="{A6675A6B-C67D-48FD-A14E-D05C0E13D33C}"/>
            </a:ext>
          </a:extLst>
        </xdr:cNvPr>
        <xdr:cNvSpPr/>
      </xdr:nvSpPr>
      <xdr:spPr>
        <a:xfrm>
          <a:off x="14541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87630</xdr:rowOff>
    </xdr:from>
    <xdr:to>
      <xdr:col>81</xdr:col>
      <xdr:colOff>50800</xdr:colOff>
      <xdr:row>34</xdr:row>
      <xdr:rowOff>135255</xdr:rowOff>
    </xdr:to>
    <xdr:cxnSp macro="">
      <xdr:nvCxnSpPr>
        <xdr:cNvPr id="542" name="直線コネクタ 541">
          <a:extLst>
            <a:ext uri="{FF2B5EF4-FFF2-40B4-BE49-F238E27FC236}">
              <a16:creationId xmlns:a16="http://schemas.microsoft.com/office/drawing/2014/main" id="{00FFFBB4-D19E-416F-956F-D47684A07931}"/>
            </a:ext>
          </a:extLst>
        </xdr:cNvPr>
        <xdr:cNvCxnSpPr/>
      </xdr:nvCxnSpPr>
      <xdr:spPr>
        <a:xfrm>
          <a:off x="14592300" y="591693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160655</xdr:rowOff>
    </xdr:from>
    <xdr:to>
      <xdr:col>72</xdr:col>
      <xdr:colOff>38100</xdr:colOff>
      <xdr:row>34</xdr:row>
      <xdr:rowOff>90805</xdr:rowOff>
    </xdr:to>
    <xdr:sp macro="" textlink="">
      <xdr:nvSpPr>
        <xdr:cNvPr id="543" name="楕円 542">
          <a:extLst>
            <a:ext uri="{FF2B5EF4-FFF2-40B4-BE49-F238E27FC236}">
              <a16:creationId xmlns:a16="http://schemas.microsoft.com/office/drawing/2014/main" id="{44D295C5-B055-4B08-8ED6-A61C2F4E0864}"/>
            </a:ext>
          </a:extLst>
        </xdr:cNvPr>
        <xdr:cNvSpPr/>
      </xdr:nvSpPr>
      <xdr:spPr>
        <a:xfrm>
          <a:off x="136525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40005</xdr:rowOff>
    </xdr:from>
    <xdr:to>
      <xdr:col>76</xdr:col>
      <xdr:colOff>114300</xdr:colOff>
      <xdr:row>34</xdr:row>
      <xdr:rowOff>87630</xdr:rowOff>
    </xdr:to>
    <xdr:cxnSp macro="">
      <xdr:nvCxnSpPr>
        <xdr:cNvPr id="544" name="直線コネクタ 543">
          <a:extLst>
            <a:ext uri="{FF2B5EF4-FFF2-40B4-BE49-F238E27FC236}">
              <a16:creationId xmlns:a16="http://schemas.microsoft.com/office/drawing/2014/main" id="{60D9175C-40D9-43B2-AAFC-C10AA7ECFAEA}"/>
            </a:ext>
          </a:extLst>
        </xdr:cNvPr>
        <xdr:cNvCxnSpPr/>
      </xdr:nvCxnSpPr>
      <xdr:spPr>
        <a:xfrm>
          <a:off x="13703300" y="58693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111125</xdr:rowOff>
    </xdr:from>
    <xdr:to>
      <xdr:col>67</xdr:col>
      <xdr:colOff>101600</xdr:colOff>
      <xdr:row>34</xdr:row>
      <xdr:rowOff>41275</xdr:rowOff>
    </xdr:to>
    <xdr:sp macro="" textlink="">
      <xdr:nvSpPr>
        <xdr:cNvPr id="545" name="楕円 544">
          <a:extLst>
            <a:ext uri="{FF2B5EF4-FFF2-40B4-BE49-F238E27FC236}">
              <a16:creationId xmlns:a16="http://schemas.microsoft.com/office/drawing/2014/main" id="{0994B8B7-4249-4F57-A891-8A8A7793329A}"/>
            </a:ext>
          </a:extLst>
        </xdr:cNvPr>
        <xdr:cNvSpPr/>
      </xdr:nvSpPr>
      <xdr:spPr>
        <a:xfrm>
          <a:off x="1276350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161925</xdr:rowOff>
    </xdr:from>
    <xdr:to>
      <xdr:col>71</xdr:col>
      <xdr:colOff>177800</xdr:colOff>
      <xdr:row>34</xdr:row>
      <xdr:rowOff>40005</xdr:rowOff>
    </xdr:to>
    <xdr:cxnSp macro="">
      <xdr:nvCxnSpPr>
        <xdr:cNvPr id="546" name="直線コネクタ 545">
          <a:extLst>
            <a:ext uri="{FF2B5EF4-FFF2-40B4-BE49-F238E27FC236}">
              <a16:creationId xmlns:a16="http://schemas.microsoft.com/office/drawing/2014/main" id="{EBF89D7D-0243-477E-B7FC-7FB0C0BCA5B3}"/>
            </a:ext>
          </a:extLst>
        </xdr:cNvPr>
        <xdr:cNvCxnSpPr/>
      </xdr:nvCxnSpPr>
      <xdr:spPr>
        <a:xfrm>
          <a:off x="12814300" y="58197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471079A4-C3B0-48CE-90A7-35B644463D23}"/>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56EA1736-0D4D-44EB-9705-1CBEAA1020F9}"/>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D1E7498F-46A0-45CE-A1E4-B0B815B4D486}"/>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55262</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2F66B7DA-197E-4A97-BBA0-62D99D8F9FC7}"/>
            </a:ext>
          </a:extLst>
        </xdr:cNvPr>
        <xdr:cNvSpPr txBox="1"/>
      </xdr:nvSpPr>
      <xdr:spPr>
        <a:xfrm>
          <a:off x="12611744" y="639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31132</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2EA9BD7B-157A-46A9-90C7-F9B8A7282DCA}"/>
            </a:ext>
          </a:extLst>
        </xdr:cNvPr>
        <xdr:cNvSpPr txBox="1"/>
      </xdr:nvSpPr>
      <xdr:spPr>
        <a:xfrm>
          <a:off x="15266044" y="56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A19C707A-E853-43EA-862D-974CCF87A09E}"/>
            </a:ext>
          </a:extLst>
        </xdr:cNvPr>
        <xdr:cNvSpPr txBox="1"/>
      </xdr:nvSpPr>
      <xdr:spPr>
        <a:xfrm>
          <a:off x="14389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107332</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6D6B0ACA-9C57-4312-BA11-A998C827E055}"/>
            </a:ext>
          </a:extLst>
        </xdr:cNvPr>
        <xdr:cNvSpPr txBox="1"/>
      </xdr:nvSpPr>
      <xdr:spPr>
        <a:xfrm>
          <a:off x="13500744" y="559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57802</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9788E216-6177-4EB1-8F17-088EB793F89E}"/>
            </a:ext>
          </a:extLst>
        </xdr:cNvPr>
        <xdr:cNvSpPr txBox="1"/>
      </xdr:nvSpPr>
      <xdr:spPr>
        <a:xfrm>
          <a:off x="12611744" y="554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2C14D4D-B1FE-4DA9-BEC4-E7C24A78998D}"/>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4385B451-F905-4534-9FCC-B88C9FEF3B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36CE70D3-6A22-46E8-B4D2-B9464505C98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7EC61F45-44B3-48D7-83F1-01F927AE81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C7C13B29-E362-4DE2-BC51-BB07E23820A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A45586C5-3908-41F1-891D-9F367C33698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100504B9-0F8D-4752-8D71-E27C8B2C9E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8B6021F6-FEE0-40F0-B8DC-7DE3DA7692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1F2AF944-04ED-4B04-AB34-996995904C3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DA8679AE-B107-4EB7-B6B0-86D83DB5C60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10A43481-0D2B-4744-9D87-6824D0C3ABCB}"/>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90EBC67E-5834-4E59-91A2-62C3C039DDB3}"/>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EFB6875A-F941-426E-A853-31B747F5EF01}"/>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4766EE13-6F9F-47FA-AE98-8F8E258F0EA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6139B572-40A2-4399-9D1E-987E59F12B8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8764638E-729C-491D-97B7-4CE122222BE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683B1016-0A57-4AAF-AF1B-C25BBE9C2FED}"/>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43FFCBC-E5AC-4DC5-A505-BAF90D496E95}"/>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F45FBF1A-F098-46CF-AA8B-D84DA85182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415997B6-D8D1-4C39-99DF-D0F767D8089D}"/>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78850E83-0236-45DC-9BC2-3F67141CA3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6" name="直線コネクタ 575">
          <a:extLst>
            <a:ext uri="{FF2B5EF4-FFF2-40B4-BE49-F238E27FC236}">
              <a16:creationId xmlns:a16="http://schemas.microsoft.com/office/drawing/2014/main" id="{ED06FF8F-199F-4750-9EB9-A0D01E6F8732}"/>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7" name="【一般廃棄物処理施設】&#10;一人当たり有形固定資産（償却資産）額最小値テキスト">
          <a:extLst>
            <a:ext uri="{FF2B5EF4-FFF2-40B4-BE49-F238E27FC236}">
              <a16:creationId xmlns:a16="http://schemas.microsoft.com/office/drawing/2014/main" id="{63364925-2B8C-40ED-B6CE-ADB71F0BB9BB}"/>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8" name="直線コネクタ 577">
          <a:extLst>
            <a:ext uri="{FF2B5EF4-FFF2-40B4-BE49-F238E27FC236}">
              <a16:creationId xmlns:a16="http://schemas.microsoft.com/office/drawing/2014/main" id="{65F5EDB3-6D81-477A-8EF2-B2C2D3AB6335}"/>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D03CFB15-A069-4228-B26C-614A00B69BAF}"/>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80" name="直線コネクタ 579">
          <a:extLst>
            <a:ext uri="{FF2B5EF4-FFF2-40B4-BE49-F238E27FC236}">
              <a16:creationId xmlns:a16="http://schemas.microsoft.com/office/drawing/2014/main" id="{D04AFF74-98AE-4E4B-BAEF-5B8F11CC45B2}"/>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126810</xdr:rowOff>
    </xdr:from>
    <xdr:ext cx="599010" cy="259045"/>
    <xdr:sp macro="" textlink="">
      <xdr:nvSpPr>
        <xdr:cNvPr id="581" name="【一般廃棄物処理施設】&#10;一人当たり有形固定資産（償却資産）額平均値テキスト">
          <a:extLst>
            <a:ext uri="{FF2B5EF4-FFF2-40B4-BE49-F238E27FC236}">
              <a16:creationId xmlns:a16="http://schemas.microsoft.com/office/drawing/2014/main" id="{1A24EC76-501E-4CCB-B249-486DCEE8C2A9}"/>
            </a:ext>
          </a:extLst>
        </xdr:cNvPr>
        <xdr:cNvSpPr txBox="1"/>
      </xdr:nvSpPr>
      <xdr:spPr>
        <a:xfrm>
          <a:off x="22199600" y="6470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82" name="フローチャート: 判断 581">
          <a:extLst>
            <a:ext uri="{FF2B5EF4-FFF2-40B4-BE49-F238E27FC236}">
              <a16:creationId xmlns:a16="http://schemas.microsoft.com/office/drawing/2014/main" id="{3233D60F-39BC-4CC8-87C8-DA8B015C5091}"/>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83" name="フローチャート: 判断 582">
          <a:extLst>
            <a:ext uri="{FF2B5EF4-FFF2-40B4-BE49-F238E27FC236}">
              <a16:creationId xmlns:a16="http://schemas.microsoft.com/office/drawing/2014/main" id="{A4727564-9B9D-49EE-8441-96A6AB826E88}"/>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84" name="フローチャート: 判断 583">
          <a:extLst>
            <a:ext uri="{FF2B5EF4-FFF2-40B4-BE49-F238E27FC236}">
              <a16:creationId xmlns:a16="http://schemas.microsoft.com/office/drawing/2014/main" id="{9E12D9F9-AD47-4793-8105-AB2770449229}"/>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85" name="フローチャート: 判断 584">
          <a:extLst>
            <a:ext uri="{FF2B5EF4-FFF2-40B4-BE49-F238E27FC236}">
              <a16:creationId xmlns:a16="http://schemas.microsoft.com/office/drawing/2014/main" id="{D2706BBB-321D-423B-97B4-8C5286C4FE0B}"/>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6" name="フローチャート: 判断 585">
          <a:extLst>
            <a:ext uri="{FF2B5EF4-FFF2-40B4-BE49-F238E27FC236}">
              <a16:creationId xmlns:a16="http://schemas.microsoft.com/office/drawing/2014/main" id="{6D79C088-D1D1-4E64-A6AB-8707F162CB7B}"/>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4BA6771D-2192-43B3-8737-7D23C7F2212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BB665CFD-3717-4A4B-A1A9-B5A27F437B87}"/>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5937698A-C21B-46D3-A603-53E38014E2A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E8508A6D-7622-426B-9DC5-1185A77F2EC7}"/>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551D4D79-C9DE-4C1C-AA41-7FD8E233BB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68921</xdr:rowOff>
    </xdr:from>
    <xdr:to>
      <xdr:col>116</xdr:col>
      <xdr:colOff>114300</xdr:colOff>
      <xdr:row>40</xdr:row>
      <xdr:rowOff>170521</xdr:rowOff>
    </xdr:to>
    <xdr:sp macro="" textlink="">
      <xdr:nvSpPr>
        <xdr:cNvPr id="592" name="楕円 591">
          <a:extLst>
            <a:ext uri="{FF2B5EF4-FFF2-40B4-BE49-F238E27FC236}">
              <a16:creationId xmlns:a16="http://schemas.microsoft.com/office/drawing/2014/main" id="{34EC45D8-019C-4A3F-BA03-310EE94F5676}"/>
            </a:ext>
          </a:extLst>
        </xdr:cNvPr>
        <xdr:cNvSpPr/>
      </xdr:nvSpPr>
      <xdr:spPr>
        <a:xfrm>
          <a:off x="22110700" y="69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47348</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DADF71D0-B505-43E4-93EE-8949D8546D71}"/>
            </a:ext>
          </a:extLst>
        </xdr:cNvPr>
        <xdr:cNvSpPr txBox="1"/>
      </xdr:nvSpPr>
      <xdr:spPr>
        <a:xfrm>
          <a:off x="22199600" y="690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91712</xdr:rowOff>
    </xdr:from>
    <xdr:to>
      <xdr:col>112</xdr:col>
      <xdr:colOff>38100</xdr:colOff>
      <xdr:row>41</xdr:row>
      <xdr:rowOff>21862</xdr:rowOff>
    </xdr:to>
    <xdr:sp macro="" textlink="">
      <xdr:nvSpPr>
        <xdr:cNvPr id="594" name="楕円 593">
          <a:extLst>
            <a:ext uri="{FF2B5EF4-FFF2-40B4-BE49-F238E27FC236}">
              <a16:creationId xmlns:a16="http://schemas.microsoft.com/office/drawing/2014/main" id="{FA42707F-886A-4CB0-A234-830DA91EF1FD}"/>
            </a:ext>
          </a:extLst>
        </xdr:cNvPr>
        <xdr:cNvSpPr/>
      </xdr:nvSpPr>
      <xdr:spPr>
        <a:xfrm>
          <a:off x="21272500" y="694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119721</xdr:rowOff>
    </xdr:from>
    <xdr:to>
      <xdr:col>116</xdr:col>
      <xdr:colOff>63500</xdr:colOff>
      <xdr:row>40</xdr:row>
      <xdr:rowOff>142512</xdr:rowOff>
    </xdr:to>
    <xdr:cxnSp macro="">
      <xdr:nvCxnSpPr>
        <xdr:cNvPr id="595" name="直線コネクタ 594">
          <a:extLst>
            <a:ext uri="{FF2B5EF4-FFF2-40B4-BE49-F238E27FC236}">
              <a16:creationId xmlns:a16="http://schemas.microsoft.com/office/drawing/2014/main" id="{CDEFC9CC-8326-4BD3-8CAE-C89AC7236C58}"/>
            </a:ext>
          </a:extLst>
        </xdr:cNvPr>
        <xdr:cNvCxnSpPr/>
      </xdr:nvCxnSpPr>
      <xdr:spPr>
        <a:xfrm flipV="1">
          <a:off x="21323300" y="6977721"/>
          <a:ext cx="838200" cy="22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93848</xdr:rowOff>
    </xdr:from>
    <xdr:to>
      <xdr:col>107</xdr:col>
      <xdr:colOff>101600</xdr:colOff>
      <xdr:row>41</xdr:row>
      <xdr:rowOff>23998</xdr:rowOff>
    </xdr:to>
    <xdr:sp macro="" textlink="">
      <xdr:nvSpPr>
        <xdr:cNvPr id="596" name="楕円 595">
          <a:extLst>
            <a:ext uri="{FF2B5EF4-FFF2-40B4-BE49-F238E27FC236}">
              <a16:creationId xmlns:a16="http://schemas.microsoft.com/office/drawing/2014/main" id="{E415C70E-D93A-40C4-9D9A-F901FB62E95D}"/>
            </a:ext>
          </a:extLst>
        </xdr:cNvPr>
        <xdr:cNvSpPr/>
      </xdr:nvSpPr>
      <xdr:spPr>
        <a:xfrm>
          <a:off x="20383500" y="695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142512</xdr:rowOff>
    </xdr:from>
    <xdr:to>
      <xdr:col>111</xdr:col>
      <xdr:colOff>177800</xdr:colOff>
      <xdr:row>40</xdr:row>
      <xdr:rowOff>144648</xdr:rowOff>
    </xdr:to>
    <xdr:cxnSp macro="">
      <xdr:nvCxnSpPr>
        <xdr:cNvPr id="597" name="直線コネクタ 596">
          <a:extLst>
            <a:ext uri="{FF2B5EF4-FFF2-40B4-BE49-F238E27FC236}">
              <a16:creationId xmlns:a16="http://schemas.microsoft.com/office/drawing/2014/main" id="{4D02FC17-B949-402B-BF0F-AF587E773A5E}"/>
            </a:ext>
          </a:extLst>
        </xdr:cNvPr>
        <xdr:cNvCxnSpPr/>
      </xdr:nvCxnSpPr>
      <xdr:spPr>
        <a:xfrm flipV="1">
          <a:off x="20434300" y="7000512"/>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96527</xdr:rowOff>
    </xdr:from>
    <xdr:to>
      <xdr:col>102</xdr:col>
      <xdr:colOff>165100</xdr:colOff>
      <xdr:row>41</xdr:row>
      <xdr:rowOff>26677</xdr:rowOff>
    </xdr:to>
    <xdr:sp macro="" textlink="">
      <xdr:nvSpPr>
        <xdr:cNvPr id="598" name="楕円 597">
          <a:extLst>
            <a:ext uri="{FF2B5EF4-FFF2-40B4-BE49-F238E27FC236}">
              <a16:creationId xmlns:a16="http://schemas.microsoft.com/office/drawing/2014/main" id="{E80D96E6-E12A-4832-A41C-E6A512D37C8C}"/>
            </a:ext>
          </a:extLst>
        </xdr:cNvPr>
        <xdr:cNvSpPr/>
      </xdr:nvSpPr>
      <xdr:spPr>
        <a:xfrm>
          <a:off x="19494500" y="695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144648</xdr:rowOff>
    </xdr:from>
    <xdr:to>
      <xdr:col>107</xdr:col>
      <xdr:colOff>50800</xdr:colOff>
      <xdr:row>40</xdr:row>
      <xdr:rowOff>147327</xdr:rowOff>
    </xdr:to>
    <xdr:cxnSp macro="">
      <xdr:nvCxnSpPr>
        <xdr:cNvPr id="599" name="直線コネクタ 598">
          <a:extLst>
            <a:ext uri="{FF2B5EF4-FFF2-40B4-BE49-F238E27FC236}">
              <a16:creationId xmlns:a16="http://schemas.microsoft.com/office/drawing/2014/main" id="{8287A814-0776-41C2-917F-F41FDF08D082}"/>
            </a:ext>
          </a:extLst>
        </xdr:cNvPr>
        <xdr:cNvCxnSpPr/>
      </xdr:nvCxnSpPr>
      <xdr:spPr>
        <a:xfrm flipV="1">
          <a:off x="19545300" y="700264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98511</xdr:rowOff>
    </xdr:from>
    <xdr:to>
      <xdr:col>98</xdr:col>
      <xdr:colOff>38100</xdr:colOff>
      <xdr:row>41</xdr:row>
      <xdr:rowOff>28661</xdr:rowOff>
    </xdr:to>
    <xdr:sp macro="" textlink="">
      <xdr:nvSpPr>
        <xdr:cNvPr id="600" name="楕円 599">
          <a:extLst>
            <a:ext uri="{FF2B5EF4-FFF2-40B4-BE49-F238E27FC236}">
              <a16:creationId xmlns:a16="http://schemas.microsoft.com/office/drawing/2014/main" id="{1B659FC3-40C3-4B19-9D5C-8C5EDDBBD356}"/>
            </a:ext>
          </a:extLst>
        </xdr:cNvPr>
        <xdr:cNvSpPr/>
      </xdr:nvSpPr>
      <xdr:spPr>
        <a:xfrm>
          <a:off x="18605500" y="695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147327</xdr:rowOff>
    </xdr:from>
    <xdr:to>
      <xdr:col>102</xdr:col>
      <xdr:colOff>114300</xdr:colOff>
      <xdr:row>40</xdr:row>
      <xdr:rowOff>149311</xdr:rowOff>
    </xdr:to>
    <xdr:cxnSp macro="">
      <xdr:nvCxnSpPr>
        <xdr:cNvPr id="601" name="直線コネクタ 600">
          <a:extLst>
            <a:ext uri="{FF2B5EF4-FFF2-40B4-BE49-F238E27FC236}">
              <a16:creationId xmlns:a16="http://schemas.microsoft.com/office/drawing/2014/main" id="{D3CB14C7-7B2A-4386-AA95-DA86DC43F6B9}"/>
            </a:ext>
          </a:extLst>
        </xdr:cNvPr>
        <xdr:cNvCxnSpPr/>
      </xdr:nvCxnSpPr>
      <xdr:spPr>
        <a:xfrm flipV="1">
          <a:off x="18656300" y="7005327"/>
          <a:ext cx="889000" cy="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119954</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3BC67BB7-3787-4B78-9982-D020A0CF230B}"/>
            </a:ext>
          </a:extLst>
        </xdr:cNvPr>
        <xdr:cNvSpPr txBox="1"/>
      </xdr:nvSpPr>
      <xdr:spPr>
        <a:xfrm>
          <a:off x="21043411" y="646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132129</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A7C0E8-A82D-4A2D-9535-F064F21D31DF}"/>
            </a:ext>
          </a:extLst>
        </xdr:cNvPr>
        <xdr:cNvSpPr txBox="1"/>
      </xdr:nvSpPr>
      <xdr:spPr>
        <a:xfrm>
          <a:off x="20167111" y="647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149379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8BFD4F57-051E-45B4-A552-EA2A8D344B2E}"/>
            </a:ext>
          </a:extLst>
        </xdr:cNvPr>
        <xdr:cNvSpPr txBox="1"/>
      </xdr:nvSpPr>
      <xdr:spPr>
        <a:xfrm>
          <a:off x="19278111" y="649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11465</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768DB9B6-A011-4BF9-87BC-E3703AA152BE}"/>
            </a:ext>
          </a:extLst>
        </xdr:cNvPr>
        <xdr:cNvSpPr txBox="1"/>
      </xdr:nvSpPr>
      <xdr:spPr>
        <a:xfrm>
          <a:off x="18389111" y="6526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12989</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C5963818-28D6-41A9-AA9D-E4A599B395E1}"/>
            </a:ext>
          </a:extLst>
        </xdr:cNvPr>
        <xdr:cNvSpPr txBox="1"/>
      </xdr:nvSpPr>
      <xdr:spPr>
        <a:xfrm>
          <a:off x="21043411" y="704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15125</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273B038B-74EE-42A0-A4C6-B6CFBDD931FE}"/>
            </a:ext>
          </a:extLst>
        </xdr:cNvPr>
        <xdr:cNvSpPr txBox="1"/>
      </xdr:nvSpPr>
      <xdr:spPr>
        <a:xfrm>
          <a:off x="20167111" y="704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17804</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66689A99-1D3B-4896-9F0F-ECFF814A9D6A}"/>
            </a:ext>
          </a:extLst>
        </xdr:cNvPr>
        <xdr:cNvSpPr txBox="1"/>
      </xdr:nvSpPr>
      <xdr:spPr>
        <a:xfrm>
          <a:off x="19278111" y="7047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19788</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C3225AE-EC1F-417E-8982-367091EA4899}"/>
            </a:ext>
          </a:extLst>
        </xdr:cNvPr>
        <xdr:cNvSpPr txBox="1"/>
      </xdr:nvSpPr>
      <xdr:spPr>
        <a:xfrm>
          <a:off x="18389111" y="704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A428BC34-9003-474E-889A-CE92BB250F8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847EAC8C-2E30-4573-A25A-8AFEF89361A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CD38EE11-0483-45CB-848C-B02B57F7E0E1}"/>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128DDBF2-EB10-4C8B-9E65-564629595C8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C8DDE438-D0B9-48A1-8458-854A59EF9B4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E43293D-EA40-4648-8F80-6CE9C3DF4AE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34ABE4B-08D6-4960-B49D-A57E3716F85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4C49E40D-9627-48E7-8668-61377B38A8A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4C1518D8-C26B-43C9-80CF-9CFC095E18B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8E804752-0ED0-4A33-979B-60199C41A75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2A5489C1-5620-4284-B75D-491579F397AC}"/>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1" name="直線コネクタ 620">
          <a:extLst>
            <a:ext uri="{FF2B5EF4-FFF2-40B4-BE49-F238E27FC236}">
              <a16:creationId xmlns:a16="http://schemas.microsoft.com/office/drawing/2014/main" id="{5E3CCD43-40C1-4200-9A70-F0536ACC3A2F}"/>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2" name="テキスト ボックス 621">
          <a:extLst>
            <a:ext uri="{FF2B5EF4-FFF2-40B4-BE49-F238E27FC236}">
              <a16:creationId xmlns:a16="http://schemas.microsoft.com/office/drawing/2014/main" id="{705FFCD5-698F-49CB-8FA7-BC068791B45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3" name="直線コネクタ 622">
          <a:extLst>
            <a:ext uri="{FF2B5EF4-FFF2-40B4-BE49-F238E27FC236}">
              <a16:creationId xmlns:a16="http://schemas.microsoft.com/office/drawing/2014/main" id="{A62D2193-FBCB-4F8F-922D-91317A6C08D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4" name="テキスト ボックス 623">
          <a:extLst>
            <a:ext uri="{FF2B5EF4-FFF2-40B4-BE49-F238E27FC236}">
              <a16:creationId xmlns:a16="http://schemas.microsoft.com/office/drawing/2014/main" id="{F5537429-C556-419B-A62C-8F1C33C3A22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5" name="直線コネクタ 624">
          <a:extLst>
            <a:ext uri="{FF2B5EF4-FFF2-40B4-BE49-F238E27FC236}">
              <a16:creationId xmlns:a16="http://schemas.microsoft.com/office/drawing/2014/main" id="{7A441C4E-94BE-4152-85FD-AC5765EC95B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6" name="テキスト ボックス 625">
          <a:extLst>
            <a:ext uri="{FF2B5EF4-FFF2-40B4-BE49-F238E27FC236}">
              <a16:creationId xmlns:a16="http://schemas.microsoft.com/office/drawing/2014/main" id="{C0B20117-620A-4AB3-97CB-F0195134F4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7" name="直線コネクタ 626">
          <a:extLst>
            <a:ext uri="{FF2B5EF4-FFF2-40B4-BE49-F238E27FC236}">
              <a16:creationId xmlns:a16="http://schemas.microsoft.com/office/drawing/2014/main" id="{065148FA-365F-446F-B913-DADF0D071A19}"/>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8" name="テキスト ボックス 627">
          <a:extLst>
            <a:ext uri="{FF2B5EF4-FFF2-40B4-BE49-F238E27FC236}">
              <a16:creationId xmlns:a16="http://schemas.microsoft.com/office/drawing/2014/main" id="{6A45940B-5B32-4D54-BBAF-C626EF7F876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9" name="直線コネクタ 628">
          <a:extLst>
            <a:ext uri="{FF2B5EF4-FFF2-40B4-BE49-F238E27FC236}">
              <a16:creationId xmlns:a16="http://schemas.microsoft.com/office/drawing/2014/main" id="{433B1BDA-BAA5-4FDB-9A07-EB30606569F8}"/>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0" name="テキスト ボックス 629">
          <a:extLst>
            <a:ext uri="{FF2B5EF4-FFF2-40B4-BE49-F238E27FC236}">
              <a16:creationId xmlns:a16="http://schemas.microsoft.com/office/drawing/2014/main" id="{7C4927B7-07C3-4692-B567-56AF369CF46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1" name="直線コネクタ 630">
          <a:extLst>
            <a:ext uri="{FF2B5EF4-FFF2-40B4-BE49-F238E27FC236}">
              <a16:creationId xmlns:a16="http://schemas.microsoft.com/office/drawing/2014/main" id="{B5B3C42A-3170-4F46-B628-512C6F05C86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2" name="テキスト ボックス 631">
          <a:extLst>
            <a:ext uri="{FF2B5EF4-FFF2-40B4-BE49-F238E27FC236}">
              <a16:creationId xmlns:a16="http://schemas.microsoft.com/office/drawing/2014/main" id="{18156D67-310D-4CB0-9C2A-280DD9EE7FDD}"/>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3" name="【保健センター・保健所】&#10;有形固定資産減価償却率グラフ枠">
          <a:extLst>
            <a:ext uri="{FF2B5EF4-FFF2-40B4-BE49-F238E27FC236}">
              <a16:creationId xmlns:a16="http://schemas.microsoft.com/office/drawing/2014/main" id="{AB9D6FCF-293F-4146-BB89-7EAF7DBB5493}"/>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34" name="直線コネクタ 633">
          <a:extLst>
            <a:ext uri="{FF2B5EF4-FFF2-40B4-BE49-F238E27FC236}">
              <a16:creationId xmlns:a16="http://schemas.microsoft.com/office/drawing/2014/main" id="{9762B9C6-0461-4CB4-9C25-D9D80A2BB290}"/>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35" name="【保健センター・保健所】&#10;有形固定資産減価償却率最小値テキスト">
          <a:extLst>
            <a:ext uri="{FF2B5EF4-FFF2-40B4-BE49-F238E27FC236}">
              <a16:creationId xmlns:a16="http://schemas.microsoft.com/office/drawing/2014/main" id="{E3ED7362-1322-4732-B35B-392207570F58}"/>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6" name="直線コネクタ 635">
          <a:extLst>
            <a:ext uri="{FF2B5EF4-FFF2-40B4-BE49-F238E27FC236}">
              <a16:creationId xmlns:a16="http://schemas.microsoft.com/office/drawing/2014/main" id="{D622AA30-3644-4353-984B-3D727270670F}"/>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7" name="【保健センター・保健所】&#10;有形固定資産減価償却率最大値テキスト">
          <a:extLst>
            <a:ext uri="{FF2B5EF4-FFF2-40B4-BE49-F238E27FC236}">
              <a16:creationId xmlns:a16="http://schemas.microsoft.com/office/drawing/2014/main" id="{EBC002CE-BCED-45DF-B6B4-DD5C18E7CA56}"/>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8" name="直線コネクタ 637">
          <a:extLst>
            <a:ext uri="{FF2B5EF4-FFF2-40B4-BE49-F238E27FC236}">
              <a16:creationId xmlns:a16="http://schemas.microsoft.com/office/drawing/2014/main" id="{F1D8FBFA-F050-4CE3-AFB3-5ED9A5937684}"/>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9" name="【保健センター・保健所】&#10;有形固定資産減価償却率平均値テキスト">
          <a:extLst>
            <a:ext uri="{FF2B5EF4-FFF2-40B4-BE49-F238E27FC236}">
              <a16:creationId xmlns:a16="http://schemas.microsoft.com/office/drawing/2014/main" id="{934CE036-6670-4546-A757-BFD9EBA0AC5F}"/>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40" name="フローチャート: 判断 639">
          <a:extLst>
            <a:ext uri="{FF2B5EF4-FFF2-40B4-BE49-F238E27FC236}">
              <a16:creationId xmlns:a16="http://schemas.microsoft.com/office/drawing/2014/main" id="{391A3531-8987-482E-ACB6-FC6B9DC60A85}"/>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41" name="フローチャート: 判断 640">
          <a:extLst>
            <a:ext uri="{FF2B5EF4-FFF2-40B4-BE49-F238E27FC236}">
              <a16:creationId xmlns:a16="http://schemas.microsoft.com/office/drawing/2014/main" id="{1D45B25D-ED05-44F1-8237-F768CACA7C25}"/>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42" name="フローチャート: 判断 641">
          <a:extLst>
            <a:ext uri="{FF2B5EF4-FFF2-40B4-BE49-F238E27FC236}">
              <a16:creationId xmlns:a16="http://schemas.microsoft.com/office/drawing/2014/main" id="{DCC15660-09DC-4E92-9007-5DFABAC85A57}"/>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43" name="フローチャート: 判断 642">
          <a:extLst>
            <a:ext uri="{FF2B5EF4-FFF2-40B4-BE49-F238E27FC236}">
              <a16:creationId xmlns:a16="http://schemas.microsoft.com/office/drawing/2014/main" id="{5AB4D3F4-9C79-419C-94F2-B7664E928167}"/>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44" name="フローチャート: 判断 643">
          <a:extLst>
            <a:ext uri="{FF2B5EF4-FFF2-40B4-BE49-F238E27FC236}">
              <a16:creationId xmlns:a16="http://schemas.microsoft.com/office/drawing/2014/main" id="{749FD324-F138-4065-8BAB-F000B1D269E1}"/>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67BDF13B-DDE7-417E-B259-17A510FC977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5E1249E9-6E28-49B2-B91F-8B228938086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74BC9438-A2C2-4285-A7AD-DDC2D77DB9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58BC7E06-2BD9-4BC9-A457-0D91493DB82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9921B91C-D506-4456-AECC-17FE5B2F577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82550</xdr:rowOff>
    </xdr:from>
    <xdr:to>
      <xdr:col>85</xdr:col>
      <xdr:colOff>177800</xdr:colOff>
      <xdr:row>62</xdr:row>
      <xdr:rowOff>12700</xdr:rowOff>
    </xdr:to>
    <xdr:sp macro="" textlink="">
      <xdr:nvSpPr>
        <xdr:cNvPr id="650" name="楕円 649">
          <a:extLst>
            <a:ext uri="{FF2B5EF4-FFF2-40B4-BE49-F238E27FC236}">
              <a16:creationId xmlns:a16="http://schemas.microsoft.com/office/drawing/2014/main" id="{D2D6993E-6E7C-4074-A22D-16CA2BD12FB0}"/>
            </a:ext>
          </a:extLst>
        </xdr:cNvPr>
        <xdr:cNvSpPr/>
      </xdr:nvSpPr>
      <xdr:spPr>
        <a:xfrm>
          <a:off x="162687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60977</xdr:rowOff>
    </xdr:from>
    <xdr:ext cx="405111" cy="259045"/>
    <xdr:sp macro="" textlink="">
      <xdr:nvSpPr>
        <xdr:cNvPr id="651" name="【保健センター・保健所】&#10;有形固定資産減価償却率該当値テキスト">
          <a:extLst>
            <a:ext uri="{FF2B5EF4-FFF2-40B4-BE49-F238E27FC236}">
              <a16:creationId xmlns:a16="http://schemas.microsoft.com/office/drawing/2014/main" id="{93B0D2BB-68E5-49C7-9F8C-18DD1BCD7489}"/>
            </a:ext>
          </a:extLst>
        </xdr:cNvPr>
        <xdr:cNvSpPr txBox="1"/>
      </xdr:nvSpPr>
      <xdr:spPr>
        <a:xfrm>
          <a:off x="16357600"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44450</xdr:rowOff>
    </xdr:from>
    <xdr:to>
      <xdr:col>81</xdr:col>
      <xdr:colOff>101600</xdr:colOff>
      <xdr:row>61</xdr:row>
      <xdr:rowOff>146050</xdr:rowOff>
    </xdr:to>
    <xdr:sp macro="" textlink="">
      <xdr:nvSpPr>
        <xdr:cNvPr id="652" name="楕円 651">
          <a:extLst>
            <a:ext uri="{FF2B5EF4-FFF2-40B4-BE49-F238E27FC236}">
              <a16:creationId xmlns:a16="http://schemas.microsoft.com/office/drawing/2014/main" id="{C601AF39-FA47-41DD-9C01-7E789749D7F0}"/>
            </a:ext>
          </a:extLst>
        </xdr:cNvPr>
        <xdr:cNvSpPr/>
      </xdr:nvSpPr>
      <xdr:spPr>
        <a:xfrm>
          <a:off x="15430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95250</xdr:rowOff>
    </xdr:from>
    <xdr:to>
      <xdr:col>85</xdr:col>
      <xdr:colOff>127000</xdr:colOff>
      <xdr:row>61</xdr:row>
      <xdr:rowOff>133350</xdr:rowOff>
    </xdr:to>
    <xdr:cxnSp macro="">
      <xdr:nvCxnSpPr>
        <xdr:cNvPr id="653" name="直線コネクタ 652">
          <a:extLst>
            <a:ext uri="{FF2B5EF4-FFF2-40B4-BE49-F238E27FC236}">
              <a16:creationId xmlns:a16="http://schemas.microsoft.com/office/drawing/2014/main" id="{12DD25DC-8E18-4EBD-8151-6FE806070E63}"/>
            </a:ext>
          </a:extLst>
        </xdr:cNvPr>
        <xdr:cNvCxnSpPr/>
      </xdr:nvCxnSpPr>
      <xdr:spPr>
        <a:xfrm>
          <a:off x="15481300" y="10553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xdr:rowOff>
    </xdr:from>
    <xdr:to>
      <xdr:col>76</xdr:col>
      <xdr:colOff>165100</xdr:colOff>
      <xdr:row>61</xdr:row>
      <xdr:rowOff>107950</xdr:rowOff>
    </xdr:to>
    <xdr:sp macro="" textlink="">
      <xdr:nvSpPr>
        <xdr:cNvPr id="654" name="楕円 653">
          <a:extLst>
            <a:ext uri="{FF2B5EF4-FFF2-40B4-BE49-F238E27FC236}">
              <a16:creationId xmlns:a16="http://schemas.microsoft.com/office/drawing/2014/main" id="{E104129B-34A0-4B0F-8B11-9792AD4DB5AD}"/>
            </a:ext>
          </a:extLst>
        </xdr:cNvPr>
        <xdr:cNvSpPr/>
      </xdr:nvSpPr>
      <xdr:spPr>
        <a:xfrm>
          <a:off x="1454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57150</xdr:rowOff>
    </xdr:from>
    <xdr:to>
      <xdr:col>81</xdr:col>
      <xdr:colOff>50800</xdr:colOff>
      <xdr:row>61</xdr:row>
      <xdr:rowOff>95250</xdr:rowOff>
    </xdr:to>
    <xdr:cxnSp macro="">
      <xdr:nvCxnSpPr>
        <xdr:cNvPr id="655" name="直線コネクタ 654">
          <a:extLst>
            <a:ext uri="{FF2B5EF4-FFF2-40B4-BE49-F238E27FC236}">
              <a16:creationId xmlns:a16="http://schemas.microsoft.com/office/drawing/2014/main" id="{BC607B55-9C6D-4212-BA4F-B20C5E50FF0E}"/>
            </a:ext>
          </a:extLst>
        </xdr:cNvPr>
        <xdr:cNvCxnSpPr/>
      </xdr:nvCxnSpPr>
      <xdr:spPr>
        <a:xfrm>
          <a:off x="14592300" y="1051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139700</xdr:rowOff>
    </xdr:from>
    <xdr:to>
      <xdr:col>72</xdr:col>
      <xdr:colOff>38100</xdr:colOff>
      <xdr:row>61</xdr:row>
      <xdr:rowOff>69850</xdr:rowOff>
    </xdr:to>
    <xdr:sp macro="" textlink="">
      <xdr:nvSpPr>
        <xdr:cNvPr id="656" name="楕円 655">
          <a:extLst>
            <a:ext uri="{FF2B5EF4-FFF2-40B4-BE49-F238E27FC236}">
              <a16:creationId xmlns:a16="http://schemas.microsoft.com/office/drawing/2014/main" id="{448D9AB6-AC67-4E4E-84F7-CA8A6F36D989}"/>
            </a:ext>
          </a:extLst>
        </xdr:cNvPr>
        <xdr:cNvSpPr/>
      </xdr:nvSpPr>
      <xdr:spPr>
        <a:xfrm>
          <a:off x="13652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19050</xdr:rowOff>
    </xdr:from>
    <xdr:to>
      <xdr:col>76</xdr:col>
      <xdr:colOff>114300</xdr:colOff>
      <xdr:row>61</xdr:row>
      <xdr:rowOff>57150</xdr:rowOff>
    </xdr:to>
    <xdr:cxnSp macro="">
      <xdr:nvCxnSpPr>
        <xdr:cNvPr id="657" name="直線コネクタ 656">
          <a:extLst>
            <a:ext uri="{FF2B5EF4-FFF2-40B4-BE49-F238E27FC236}">
              <a16:creationId xmlns:a16="http://schemas.microsoft.com/office/drawing/2014/main" id="{E6FAD6BA-5B23-4DC8-95AF-E47C45AB0DF1}"/>
            </a:ext>
          </a:extLst>
        </xdr:cNvPr>
        <xdr:cNvCxnSpPr/>
      </xdr:nvCxnSpPr>
      <xdr:spPr>
        <a:xfrm>
          <a:off x="13703300" y="1047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101600</xdr:rowOff>
    </xdr:from>
    <xdr:to>
      <xdr:col>67</xdr:col>
      <xdr:colOff>101600</xdr:colOff>
      <xdr:row>61</xdr:row>
      <xdr:rowOff>31750</xdr:rowOff>
    </xdr:to>
    <xdr:sp macro="" textlink="">
      <xdr:nvSpPr>
        <xdr:cNvPr id="658" name="楕円 657">
          <a:extLst>
            <a:ext uri="{FF2B5EF4-FFF2-40B4-BE49-F238E27FC236}">
              <a16:creationId xmlns:a16="http://schemas.microsoft.com/office/drawing/2014/main" id="{3DA7D974-9186-4E99-8794-1F2C7F8140B0}"/>
            </a:ext>
          </a:extLst>
        </xdr:cNvPr>
        <xdr:cNvSpPr/>
      </xdr:nvSpPr>
      <xdr:spPr>
        <a:xfrm>
          <a:off x="12763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152400</xdr:rowOff>
    </xdr:from>
    <xdr:to>
      <xdr:col>71</xdr:col>
      <xdr:colOff>177800</xdr:colOff>
      <xdr:row>61</xdr:row>
      <xdr:rowOff>19050</xdr:rowOff>
    </xdr:to>
    <xdr:cxnSp macro="">
      <xdr:nvCxnSpPr>
        <xdr:cNvPr id="659" name="直線コネクタ 658">
          <a:extLst>
            <a:ext uri="{FF2B5EF4-FFF2-40B4-BE49-F238E27FC236}">
              <a16:creationId xmlns:a16="http://schemas.microsoft.com/office/drawing/2014/main" id="{D8E6E961-CFEC-444C-B6CA-76589FEAFAB6}"/>
            </a:ext>
          </a:extLst>
        </xdr:cNvPr>
        <xdr:cNvCxnSpPr/>
      </xdr:nvCxnSpPr>
      <xdr:spPr>
        <a:xfrm>
          <a:off x="12814300" y="1043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60" name="n_1aveValue【保健センター・保健所】&#10;有形固定資産減価償却率">
          <a:extLst>
            <a:ext uri="{FF2B5EF4-FFF2-40B4-BE49-F238E27FC236}">
              <a16:creationId xmlns:a16="http://schemas.microsoft.com/office/drawing/2014/main" id="{97ED498B-26BC-4CDF-A1F9-6B47FDBDD125}"/>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61" name="n_2aveValue【保健センター・保健所】&#10;有形固定資産減価償却率">
          <a:extLst>
            <a:ext uri="{FF2B5EF4-FFF2-40B4-BE49-F238E27FC236}">
              <a16:creationId xmlns:a16="http://schemas.microsoft.com/office/drawing/2014/main" id="{E4492A93-CF4B-4111-94AC-EE25F3B326B5}"/>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62" name="n_3aveValue【保健センター・保健所】&#10;有形固定資産減価償却率">
          <a:extLst>
            <a:ext uri="{FF2B5EF4-FFF2-40B4-BE49-F238E27FC236}">
              <a16:creationId xmlns:a16="http://schemas.microsoft.com/office/drawing/2014/main" id="{535513D7-941B-44EF-9EB2-12ED865040CB}"/>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63" name="n_4aveValue【保健センター・保健所】&#10;有形固定資産減価償却率">
          <a:extLst>
            <a:ext uri="{FF2B5EF4-FFF2-40B4-BE49-F238E27FC236}">
              <a16:creationId xmlns:a16="http://schemas.microsoft.com/office/drawing/2014/main" id="{93D282C9-DCEC-4E58-979A-154B72BA8E78}"/>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137177</xdr:rowOff>
    </xdr:from>
    <xdr:ext cx="405111" cy="259045"/>
    <xdr:sp macro="" textlink="">
      <xdr:nvSpPr>
        <xdr:cNvPr id="664" name="n_1mainValue【保健センター・保健所】&#10;有形固定資産減価償却率">
          <a:extLst>
            <a:ext uri="{FF2B5EF4-FFF2-40B4-BE49-F238E27FC236}">
              <a16:creationId xmlns:a16="http://schemas.microsoft.com/office/drawing/2014/main" id="{E9AACD62-87C2-4F89-A2E5-DAEF515BD171}"/>
            </a:ext>
          </a:extLst>
        </xdr:cNvPr>
        <xdr:cNvSpPr txBox="1"/>
      </xdr:nvSpPr>
      <xdr:spPr>
        <a:xfrm>
          <a:off x="152660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99077</xdr:rowOff>
    </xdr:from>
    <xdr:ext cx="405111" cy="259045"/>
    <xdr:sp macro="" textlink="">
      <xdr:nvSpPr>
        <xdr:cNvPr id="665" name="n_2mainValue【保健センター・保健所】&#10;有形固定資産減価償却率">
          <a:extLst>
            <a:ext uri="{FF2B5EF4-FFF2-40B4-BE49-F238E27FC236}">
              <a16:creationId xmlns:a16="http://schemas.microsoft.com/office/drawing/2014/main" id="{1BD8CF5C-51EB-4BD3-8A82-5D66BB5B2CDA}"/>
            </a:ext>
          </a:extLst>
        </xdr:cNvPr>
        <xdr:cNvSpPr txBox="1"/>
      </xdr:nvSpPr>
      <xdr:spPr>
        <a:xfrm>
          <a:off x="14389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60977</xdr:rowOff>
    </xdr:from>
    <xdr:ext cx="405111" cy="259045"/>
    <xdr:sp macro="" textlink="">
      <xdr:nvSpPr>
        <xdr:cNvPr id="666" name="n_3mainValue【保健センター・保健所】&#10;有形固定資産減価償却率">
          <a:extLst>
            <a:ext uri="{FF2B5EF4-FFF2-40B4-BE49-F238E27FC236}">
              <a16:creationId xmlns:a16="http://schemas.microsoft.com/office/drawing/2014/main" id="{6F570BCA-E9DF-4CFE-ABA7-34AF8A694CB2}"/>
            </a:ext>
          </a:extLst>
        </xdr:cNvPr>
        <xdr:cNvSpPr txBox="1"/>
      </xdr:nvSpPr>
      <xdr:spPr>
        <a:xfrm>
          <a:off x="13500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22877</xdr:rowOff>
    </xdr:from>
    <xdr:ext cx="405111" cy="259045"/>
    <xdr:sp macro="" textlink="">
      <xdr:nvSpPr>
        <xdr:cNvPr id="667" name="n_4mainValue【保健センター・保健所】&#10;有形固定資産減価償却率">
          <a:extLst>
            <a:ext uri="{FF2B5EF4-FFF2-40B4-BE49-F238E27FC236}">
              <a16:creationId xmlns:a16="http://schemas.microsoft.com/office/drawing/2014/main" id="{360FE627-DE93-4CD2-AD4E-C8A4F144889C}"/>
            </a:ext>
          </a:extLst>
        </xdr:cNvPr>
        <xdr:cNvSpPr txBox="1"/>
      </xdr:nvSpPr>
      <xdr:spPr>
        <a:xfrm>
          <a:off x="12611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8" name="正方形/長方形 667">
          <a:extLst>
            <a:ext uri="{FF2B5EF4-FFF2-40B4-BE49-F238E27FC236}">
              <a16:creationId xmlns:a16="http://schemas.microsoft.com/office/drawing/2014/main" id="{9B73A1A5-3DE1-4472-A966-4E05933C4FA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9" name="正方形/長方形 668">
          <a:extLst>
            <a:ext uri="{FF2B5EF4-FFF2-40B4-BE49-F238E27FC236}">
              <a16:creationId xmlns:a16="http://schemas.microsoft.com/office/drawing/2014/main" id="{03D77537-C6C4-466B-9524-838A678A12D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0" name="正方形/長方形 669">
          <a:extLst>
            <a:ext uri="{FF2B5EF4-FFF2-40B4-BE49-F238E27FC236}">
              <a16:creationId xmlns:a16="http://schemas.microsoft.com/office/drawing/2014/main" id="{F69D45A4-F70D-4651-8F58-AA7CED106D8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1" name="正方形/長方形 670">
          <a:extLst>
            <a:ext uri="{FF2B5EF4-FFF2-40B4-BE49-F238E27FC236}">
              <a16:creationId xmlns:a16="http://schemas.microsoft.com/office/drawing/2014/main" id="{92AC6AA3-3397-444C-9531-3B0CE561BAE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2" name="正方形/長方形 671">
          <a:extLst>
            <a:ext uri="{FF2B5EF4-FFF2-40B4-BE49-F238E27FC236}">
              <a16:creationId xmlns:a16="http://schemas.microsoft.com/office/drawing/2014/main" id="{C747AE69-35A0-4520-BC21-F97ED3795C5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3" name="正方形/長方形 672">
          <a:extLst>
            <a:ext uri="{FF2B5EF4-FFF2-40B4-BE49-F238E27FC236}">
              <a16:creationId xmlns:a16="http://schemas.microsoft.com/office/drawing/2014/main" id="{F6F10F35-2D44-4825-8006-08DC93B72488}"/>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4" name="正方形/長方形 673">
          <a:extLst>
            <a:ext uri="{FF2B5EF4-FFF2-40B4-BE49-F238E27FC236}">
              <a16:creationId xmlns:a16="http://schemas.microsoft.com/office/drawing/2014/main" id="{A668F99F-61A3-4A57-BB7E-7D14A9B61AE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5" name="正方形/長方形 674">
          <a:extLst>
            <a:ext uri="{FF2B5EF4-FFF2-40B4-BE49-F238E27FC236}">
              <a16:creationId xmlns:a16="http://schemas.microsoft.com/office/drawing/2014/main" id="{32353538-C3AE-4C5B-9ECA-8578790D12A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6" name="テキスト ボックス 675">
          <a:extLst>
            <a:ext uri="{FF2B5EF4-FFF2-40B4-BE49-F238E27FC236}">
              <a16:creationId xmlns:a16="http://schemas.microsoft.com/office/drawing/2014/main" id="{864E3C65-4E25-49FC-8963-F1D013A62BF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7" name="直線コネクタ 676">
          <a:extLst>
            <a:ext uri="{FF2B5EF4-FFF2-40B4-BE49-F238E27FC236}">
              <a16:creationId xmlns:a16="http://schemas.microsoft.com/office/drawing/2014/main" id="{2B007D19-2FF7-4229-B076-18B322C774FA}"/>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8" name="直線コネクタ 677">
          <a:extLst>
            <a:ext uri="{FF2B5EF4-FFF2-40B4-BE49-F238E27FC236}">
              <a16:creationId xmlns:a16="http://schemas.microsoft.com/office/drawing/2014/main" id="{D80A0A08-ACB3-471D-9BCA-9E873A6FD99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9" name="テキスト ボックス 678">
          <a:extLst>
            <a:ext uri="{FF2B5EF4-FFF2-40B4-BE49-F238E27FC236}">
              <a16:creationId xmlns:a16="http://schemas.microsoft.com/office/drawing/2014/main" id="{147CEE0F-6D71-4018-96F2-D3F9A56EE7B7}"/>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0" name="直線コネクタ 679">
          <a:extLst>
            <a:ext uri="{FF2B5EF4-FFF2-40B4-BE49-F238E27FC236}">
              <a16:creationId xmlns:a16="http://schemas.microsoft.com/office/drawing/2014/main" id="{17A2A19F-C481-4DB7-9C68-F5852CA61A9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1" name="テキスト ボックス 680">
          <a:extLst>
            <a:ext uri="{FF2B5EF4-FFF2-40B4-BE49-F238E27FC236}">
              <a16:creationId xmlns:a16="http://schemas.microsoft.com/office/drawing/2014/main" id="{16DEFD2E-F36A-4119-8EB2-4444E88C991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2" name="直線コネクタ 681">
          <a:extLst>
            <a:ext uri="{FF2B5EF4-FFF2-40B4-BE49-F238E27FC236}">
              <a16:creationId xmlns:a16="http://schemas.microsoft.com/office/drawing/2014/main" id="{FA88B4C2-A602-4418-8C2D-5BF57C7FB44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3" name="テキスト ボックス 682">
          <a:extLst>
            <a:ext uri="{FF2B5EF4-FFF2-40B4-BE49-F238E27FC236}">
              <a16:creationId xmlns:a16="http://schemas.microsoft.com/office/drawing/2014/main" id="{575E59B0-9E79-48AB-AEE6-D88EE3C8CD6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4" name="直線コネクタ 683">
          <a:extLst>
            <a:ext uri="{FF2B5EF4-FFF2-40B4-BE49-F238E27FC236}">
              <a16:creationId xmlns:a16="http://schemas.microsoft.com/office/drawing/2014/main" id="{E90E598C-9194-4DAE-898D-B68E58803E3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5" name="テキスト ボックス 684">
          <a:extLst>
            <a:ext uri="{FF2B5EF4-FFF2-40B4-BE49-F238E27FC236}">
              <a16:creationId xmlns:a16="http://schemas.microsoft.com/office/drawing/2014/main" id="{D6D500FE-3C7D-4373-A75B-5C734D93CB81}"/>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6" name="直線コネクタ 685">
          <a:extLst>
            <a:ext uri="{FF2B5EF4-FFF2-40B4-BE49-F238E27FC236}">
              <a16:creationId xmlns:a16="http://schemas.microsoft.com/office/drawing/2014/main" id="{ACA037F9-C72C-4477-BA41-2AED43A0D32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7" name="テキスト ボックス 686">
          <a:extLst>
            <a:ext uri="{FF2B5EF4-FFF2-40B4-BE49-F238E27FC236}">
              <a16:creationId xmlns:a16="http://schemas.microsoft.com/office/drawing/2014/main" id="{93ACCA18-6E09-48FB-9033-3B5D58E64F17}"/>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a:extLst>
            <a:ext uri="{FF2B5EF4-FFF2-40B4-BE49-F238E27FC236}">
              <a16:creationId xmlns:a16="http://schemas.microsoft.com/office/drawing/2014/main" id="{DF7008DE-6012-47AA-BBD1-B1FAC3AD60A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a:extLst>
            <a:ext uri="{FF2B5EF4-FFF2-40B4-BE49-F238E27FC236}">
              <a16:creationId xmlns:a16="http://schemas.microsoft.com/office/drawing/2014/main" id="{8B49C9DB-6ADA-4C21-AAA8-8D31EBA703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a:extLst>
            <a:ext uri="{FF2B5EF4-FFF2-40B4-BE49-F238E27FC236}">
              <a16:creationId xmlns:a16="http://schemas.microsoft.com/office/drawing/2014/main" id="{39E7D08D-83B8-4AFF-A334-6C8E325E5E6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91" name="直線コネクタ 690">
          <a:extLst>
            <a:ext uri="{FF2B5EF4-FFF2-40B4-BE49-F238E27FC236}">
              <a16:creationId xmlns:a16="http://schemas.microsoft.com/office/drawing/2014/main" id="{CEA9469B-07C8-4FBF-A7DE-1A1BF82C3E61}"/>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92" name="【保健センター・保健所】&#10;一人当たり面積最小値テキスト">
          <a:extLst>
            <a:ext uri="{FF2B5EF4-FFF2-40B4-BE49-F238E27FC236}">
              <a16:creationId xmlns:a16="http://schemas.microsoft.com/office/drawing/2014/main" id="{EDC0A1C5-C1A4-4ECC-B6FB-9BBFCCDF0A6C}"/>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93" name="直線コネクタ 692">
          <a:extLst>
            <a:ext uri="{FF2B5EF4-FFF2-40B4-BE49-F238E27FC236}">
              <a16:creationId xmlns:a16="http://schemas.microsoft.com/office/drawing/2014/main" id="{DC1BABF8-3FBF-4C9A-B663-48F45FDDAB4F}"/>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94" name="【保健センター・保健所】&#10;一人当たり面積最大値テキスト">
          <a:extLst>
            <a:ext uri="{FF2B5EF4-FFF2-40B4-BE49-F238E27FC236}">
              <a16:creationId xmlns:a16="http://schemas.microsoft.com/office/drawing/2014/main" id="{75683B30-E1AD-43F8-ABEF-31B586CC9087}"/>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95" name="直線コネクタ 694">
          <a:extLst>
            <a:ext uri="{FF2B5EF4-FFF2-40B4-BE49-F238E27FC236}">
              <a16:creationId xmlns:a16="http://schemas.microsoft.com/office/drawing/2014/main" id="{9FFE19B9-7D51-446E-B62E-9542AC8683FB}"/>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6" name="【保健センター・保健所】&#10;一人当たり面積平均値テキスト">
          <a:extLst>
            <a:ext uri="{FF2B5EF4-FFF2-40B4-BE49-F238E27FC236}">
              <a16:creationId xmlns:a16="http://schemas.microsoft.com/office/drawing/2014/main" id="{D551DA19-3132-4451-9220-0C7447FF1FFA}"/>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7" name="フローチャート: 判断 696">
          <a:extLst>
            <a:ext uri="{FF2B5EF4-FFF2-40B4-BE49-F238E27FC236}">
              <a16:creationId xmlns:a16="http://schemas.microsoft.com/office/drawing/2014/main" id="{F0ABDDA2-85BF-482C-AD01-B444F00AF643}"/>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8" name="フローチャート: 判断 697">
          <a:extLst>
            <a:ext uri="{FF2B5EF4-FFF2-40B4-BE49-F238E27FC236}">
              <a16:creationId xmlns:a16="http://schemas.microsoft.com/office/drawing/2014/main" id="{019C77B9-A1EE-46C6-9694-8D05E742EBA2}"/>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9" name="フローチャート: 判断 698">
          <a:extLst>
            <a:ext uri="{FF2B5EF4-FFF2-40B4-BE49-F238E27FC236}">
              <a16:creationId xmlns:a16="http://schemas.microsoft.com/office/drawing/2014/main" id="{70CE0DE8-77FE-4C67-A1F7-B2ACE117C832}"/>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700" name="フローチャート: 判断 699">
          <a:extLst>
            <a:ext uri="{FF2B5EF4-FFF2-40B4-BE49-F238E27FC236}">
              <a16:creationId xmlns:a16="http://schemas.microsoft.com/office/drawing/2014/main" id="{5F7E5A15-5289-43AA-9017-4256F3DB85DC}"/>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701" name="フローチャート: 判断 700">
          <a:extLst>
            <a:ext uri="{FF2B5EF4-FFF2-40B4-BE49-F238E27FC236}">
              <a16:creationId xmlns:a16="http://schemas.microsoft.com/office/drawing/2014/main" id="{52D0DDEE-0950-4787-80A5-0315449204A5}"/>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a:extLst>
            <a:ext uri="{FF2B5EF4-FFF2-40B4-BE49-F238E27FC236}">
              <a16:creationId xmlns:a16="http://schemas.microsoft.com/office/drawing/2014/main" id="{B870AEF4-C4A4-4ED5-BAE3-6C199A13B5D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18D755A8-F229-456A-983E-BF2C6B93823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AD000EAF-5CEC-4D65-A474-68F5321F9D4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80AB4153-0CBF-4E8F-80E4-51D7743040F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961409F7-2F91-47FB-BCF9-95ABE9ECA60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707" name="楕円 706">
          <a:extLst>
            <a:ext uri="{FF2B5EF4-FFF2-40B4-BE49-F238E27FC236}">
              <a16:creationId xmlns:a16="http://schemas.microsoft.com/office/drawing/2014/main" id="{5156CF53-3B01-4ACF-B717-F9B047CDB6B8}"/>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708" name="【保健センター・保健所】&#10;一人当たり面積該当値テキスト">
          <a:extLst>
            <a:ext uri="{FF2B5EF4-FFF2-40B4-BE49-F238E27FC236}">
              <a16:creationId xmlns:a16="http://schemas.microsoft.com/office/drawing/2014/main" id="{D7AE4772-A50C-4F82-B7BD-74C13C1A2194}"/>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105410</xdr:rowOff>
    </xdr:from>
    <xdr:to>
      <xdr:col>112</xdr:col>
      <xdr:colOff>38100</xdr:colOff>
      <xdr:row>64</xdr:row>
      <xdr:rowOff>35560</xdr:rowOff>
    </xdr:to>
    <xdr:sp macro="" textlink="">
      <xdr:nvSpPr>
        <xdr:cNvPr id="709" name="楕円 708">
          <a:extLst>
            <a:ext uri="{FF2B5EF4-FFF2-40B4-BE49-F238E27FC236}">
              <a16:creationId xmlns:a16="http://schemas.microsoft.com/office/drawing/2014/main" id="{723697BE-9E47-4F8D-842C-69A0D615E820}"/>
            </a:ext>
          </a:extLst>
        </xdr:cNvPr>
        <xdr:cNvSpPr/>
      </xdr:nvSpPr>
      <xdr:spPr>
        <a:xfrm>
          <a:off x="21272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156210</xdr:rowOff>
    </xdr:to>
    <xdr:cxnSp macro="">
      <xdr:nvCxnSpPr>
        <xdr:cNvPr id="710" name="直線コネクタ 709">
          <a:extLst>
            <a:ext uri="{FF2B5EF4-FFF2-40B4-BE49-F238E27FC236}">
              <a16:creationId xmlns:a16="http://schemas.microsoft.com/office/drawing/2014/main" id="{997A0935-D7B9-4D36-B64F-DE0ADBAC87AB}"/>
            </a:ext>
          </a:extLst>
        </xdr:cNvPr>
        <xdr:cNvCxnSpPr/>
      </xdr:nvCxnSpPr>
      <xdr:spPr>
        <a:xfrm>
          <a:off x="21323300" y="10957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105410</xdr:rowOff>
    </xdr:from>
    <xdr:to>
      <xdr:col>107</xdr:col>
      <xdr:colOff>101600</xdr:colOff>
      <xdr:row>64</xdr:row>
      <xdr:rowOff>35560</xdr:rowOff>
    </xdr:to>
    <xdr:sp macro="" textlink="">
      <xdr:nvSpPr>
        <xdr:cNvPr id="711" name="楕円 710">
          <a:extLst>
            <a:ext uri="{FF2B5EF4-FFF2-40B4-BE49-F238E27FC236}">
              <a16:creationId xmlns:a16="http://schemas.microsoft.com/office/drawing/2014/main" id="{A17098B9-FCB3-48C9-A6E6-55FFD7ADD185}"/>
            </a:ext>
          </a:extLst>
        </xdr:cNvPr>
        <xdr:cNvSpPr/>
      </xdr:nvSpPr>
      <xdr:spPr>
        <a:xfrm>
          <a:off x="20383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156210</xdr:rowOff>
    </xdr:from>
    <xdr:to>
      <xdr:col>111</xdr:col>
      <xdr:colOff>177800</xdr:colOff>
      <xdr:row>63</xdr:row>
      <xdr:rowOff>156210</xdr:rowOff>
    </xdr:to>
    <xdr:cxnSp macro="">
      <xdr:nvCxnSpPr>
        <xdr:cNvPr id="712" name="直線コネクタ 711">
          <a:extLst>
            <a:ext uri="{FF2B5EF4-FFF2-40B4-BE49-F238E27FC236}">
              <a16:creationId xmlns:a16="http://schemas.microsoft.com/office/drawing/2014/main" id="{BEBAC871-3EDA-40C8-8FEA-16B06896B955}"/>
            </a:ext>
          </a:extLst>
        </xdr:cNvPr>
        <xdr:cNvCxnSpPr/>
      </xdr:nvCxnSpPr>
      <xdr:spPr>
        <a:xfrm>
          <a:off x="20434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713" name="楕円 712">
          <a:extLst>
            <a:ext uri="{FF2B5EF4-FFF2-40B4-BE49-F238E27FC236}">
              <a16:creationId xmlns:a16="http://schemas.microsoft.com/office/drawing/2014/main" id="{08A063E2-A6B7-4D04-8EDB-3C7DDD5D45E5}"/>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156210</xdr:rowOff>
    </xdr:to>
    <xdr:cxnSp macro="">
      <xdr:nvCxnSpPr>
        <xdr:cNvPr id="714" name="直線コネクタ 713">
          <a:extLst>
            <a:ext uri="{FF2B5EF4-FFF2-40B4-BE49-F238E27FC236}">
              <a16:creationId xmlns:a16="http://schemas.microsoft.com/office/drawing/2014/main" id="{6373F86F-E122-459F-9F58-C484774F9441}"/>
            </a:ext>
          </a:extLst>
        </xdr:cNvPr>
        <xdr:cNvCxnSpPr/>
      </xdr:nvCxnSpPr>
      <xdr:spPr>
        <a:xfrm>
          <a:off x="19545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105410</xdr:rowOff>
    </xdr:from>
    <xdr:to>
      <xdr:col>98</xdr:col>
      <xdr:colOff>38100</xdr:colOff>
      <xdr:row>64</xdr:row>
      <xdr:rowOff>35560</xdr:rowOff>
    </xdr:to>
    <xdr:sp macro="" textlink="">
      <xdr:nvSpPr>
        <xdr:cNvPr id="715" name="楕円 714">
          <a:extLst>
            <a:ext uri="{FF2B5EF4-FFF2-40B4-BE49-F238E27FC236}">
              <a16:creationId xmlns:a16="http://schemas.microsoft.com/office/drawing/2014/main" id="{82211739-43F3-413F-BD84-C64B83F14BFD}"/>
            </a:ext>
          </a:extLst>
        </xdr:cNvPr>
        <xdr:cNvSpPr/>
      </xdr:nvSpPr>
      <xdr:spPr>
        <a:xfrm>
          <a:off x="18605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156210</xdr:rowOff>
    </xdr:to>
    <xdr:cxnSp macro="">
      <xdr:nvCxnSpPr>
        <xdr:cNvPr id="716" name="直線コネクタ 715">
          <a:extLst>
            <a:ext uri="{FF2B5EF4-FFF2-40B4-BE49-F238E27FC236}">
              <a16:creationId xmlns:a16="http://schemas.microsoft.com/office/drawing/2014/main" id="{D3C83F30-5136-40F6-9A80-AF540D0B3560}"/>
            </a:ext>
          </a:extLst>
        </xdr:cNvPr>
        <xdr:cNvCxnSpPr/>
      </xdr:nvCxnSpPr>
      <xdr:spPr>
        <a:xfrm>
          <a:off x="18656300" y="10957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7" name="n_1aveValue【保健センター・保健所】&#10;一人当たり面積">
          <a:extLst>
            <a:ext uri="{FF2B5EF4-FFF2-40B4-BE49-F238E27FC236}">
              <a16:creationId xmlns:a16="http://schemas.microsoft.com/office/drawing/2014/main" id="{F587A13D-4FC9-4AFB-88F9-F48708B38A2A}"/>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8" name="n_2aveValue【保健センター・保健所】&#10;一人当たり面積">
          <a:extLst>
            <a:ext uri="{FF2B5EF4-FFF2-40B4-BE49-F238E27FC236}">
              <a16:creationId xmlns:a16="http://schemas.microsoft.com/office/drawing/2014/main" id="{2A19CA6B-3FDA-4E93-867E-58600323D933}"/>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9" name="n_3aveValue【保健センター・保健所】&#10;一人当たり面積">
          <a:extLst>
            <a:ext uri="{FF2B5EF4-FFF2-40B4-BE49-F238E27FC236}">
              <a16:creationId xmlns:a16="http://schemas.microsoft.com/office/drawing/2014/main" id="{03C59AA4-45C3-48AA-A221-EA3710B0F690}"/>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20" name="n_4aveValue【保健センター・保健所】&#10;一人当たり面積">
          <a:extLst>
            <a:ext uri="{FF2B5EF4-FFF2-40B4-BE49-F238E27FC236}">
              <a16:creationId xmlns:a16="http://schemas.microsoft.com/office/drawing/2014/main" id="{B095668E-8C6F-45D8-A9B8-5E0D7EF8CAF7}"/>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26687</xdr:rowOff>
    </xdr:from>
    <xdr:ext cx="469744" cy="259045"/>
    <xdr:sp macro="" textlink="">
      <xdr:nvSpPr>
        <xdr:cNvPr id="721" name="n_1mainValue【保健センター・保健所】&#10;一人当たり面積">
          <a:extLst>
            <a:ext uri="{FF2B5EF4-FFF2-40B4-BE49-F238E27FC236}">
              <a16:creationId xmlns:a16="http://schemas.microsoft.com/office/drawing/2014/main" id="{E6E53A94-74DE-4133-BD47-13CFA3469E71}"/>
            </a:ext>
          </a:extLst>
        </xdr:cNvPr>
        <xdr:cNvSpPr txBox="1"/>
      </xdr:nvSpPr>
      <xdr:spPr>
        <a:xfrm>
          <a:off x="210757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26687</xdr:rowOff>
    </xdr:from>
    <xdr:ext cx="469744" cy="259045"/>
    <xdr:sp macro="" textlink="">
      <xdr:nvSpPr>
        <xdr:cNvPr id="722" name="n_2mainValue【保健センター・保健所】&#10;一人当たり面積">
          <a:extLst>
            <a:ext uri="{FF2B5EF4-FFF2-40B4-BE49-F238E27FC236}">
              <a16:creationId xmlns:a16="http://schemas.microsoft.com/office/drawing/2014/main" id="{EB068469-03D0-488F-8B7B-FFFF9009E3F3}"/>
            </a:ext>
          </a:extLst>
        </xdr:cNvPr>
        <xdr:cNvSpPr txBox="1"/>
      </xdr:nvSpPr>
      <xdr:spPr>
        <a:xfrm>
          <a:off x="20199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723" name="n_3mainValue【保健センター・保健所】&#10;一人当たり面積">
          <a:extLst>
            <a:ext uri="{FF2B5EF4-FFF2-40B4-BE49-F238E27FC236}">
              <a16:creationId xmlns:a16="http://schemas.microsoft.com/office/drawing/2014/main" id="{E6B26F78-0202-420E-9370-5DE5A170BB41}"/>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26687</xdr:rowOff>
    </xdr:from>
    <xdr:ext cx="469744" cy="259045"/>
    <xdr:sp macro="" textlink="">
      <xdr:nvSpPr>
        <xdr:cNvPr id="724" name="n_4mainValue【保健センター・保健所】&#10;一人当たり面積">
          <a:extLst>
            <a:ext uri="{FF2B5EF4-FFF2-40B4-BE49-F238E27FC236}">
              <a16:creationId xmlns:a16="http://schemas.microsoft.com/office/drawing/2014/main" id="{13845E25-34D7-493A-8165-E31A34D9F83B}"/>
            </a:ext>
          </a:extLst>
        </xdr:cNvPr>
        <xdr:cNvSpPr txBox="1"/>
      </xdr:nvSpPr>
      <xdr:spPr>
        <a:xfrm>
          <a:off x="18421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a:extLst>
            <a:ext uri="{FF2B5EF4-FFF2-40B4-BE49-F238E27FC236}">
              <a16:creationId xmlns:a16="http://schemas.microsoft.com/office/drawing/2014/main" id="{5A2E63E6-115A-4861-B6E5-1C539102429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a:extLst>
            <a:ext uri="{FF2B5EF4-FFF2-40B4-BE49-F238E27FC236}">
              <a16:creationId xmlns:a16="http://schemas.microsoft.com/office/drawing/2014/main" id="{322516A2-0D74-4BBB-9F90-5286C7CDD77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a:extLst>
            <a:ext uri="{FF2B5EF4-FFF2-40B4-BE49-F238E27FC236}">
              <a16:creationId xmlns:a16="http://schemas.microsoft.com/office/drawing/2014/main" id="{582B925E-B701-4D9D-80EC-DE76DFFB56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a:extLst>
            <a:ext uri="{FF2B5EF4-FFF2-40B4-BE49-F238E27FC236}">
              <a16:creationId xmlns:a16="http://schemas.microsoft.com/office/drawing/2014/main" id="{D2100AF0-6BF9-4A74-8E13-89526F3D8A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a:extLst>
            <a:ext uri="{FF2B5EF4-FFF2-40B4-BE49-F238E27FC236}">
              <a16:creationId xmlns:a16="http://schemas.microsoft.com/office/drawing/2014/main" id="{06BEA61D-8908-4874-B48B-0D66861B25A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a:extLst>
            <a:ext uri="{FF2B5EF4-FFF2-40B4-BE49-F238E27FC236}">
              <a16:creationId xmlns:a16="http://schemas.microsoft.com/office/drawing/2014/main" id="{1CB95B61-6AB2-41EC-B9D3-86AE25E67E7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a:extLst>
            <a:ext uri="{FF2B5EF4-FFF2-40B4-BE49-F238E27FC236}">
              <a16:creationId xmlns:a16="http://schemas.microsoft.com/office/drawing/2014/main" id="{65A8E084-3201-4FB3-A83C-EAF04C23B325}"/>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a:extLst>
            <a:ext uri="{FF2B5EF4-FFF2-40B4-BE49-F238E27FC236}">
              <a16:creationId xmlns:a16="http://schemas.microsoft.com/office/drawing/2014/main" id="{28F3F267-1D2C-4F6F-8693-D3EC053E43C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3" name="正方形/長方形 732">
          <a:extLst>
            <a:ext uri="{FF2B5EF4-FFF2-40B4-BE49-F238E27FC236}">
              <a16:creationId xmlns:a16="http://schemas.microsoft.com/office/drawing/2014/main" id="{94510F52-1733-4F6C-A3F9-3D8ACA73462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4" name="正方形/長方形 733">
          <a:extLst>
            <a:ext uri="{FF2B5EF4-FFF2-40B4-BE49-F238E27FC236}">
              <a16:creationId xmlns:a16="http://schemas.microsoft.com/office/drawing/2014/main" id="{0D3ED5B2-FB4F-4D5C-A2EC-6FCD876BEE7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5" name="正方形/長方形 734">
          <a:extLst>
            <a:ext uri="{FF2B5EF4-FFF2-40B4-BE49-F238E27FC236}">
              <a16:creationId xmlns:a16="http://schemas.microsoft.com/office/drawing/2014/main" id="{650691A5-9557-42EF-9378-E9B22978D56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6" name="正方形/長方形 735">
          <a:extLst>
            <a:ext uri="{FF2B5EF4-FFF2-40B4-BE49-F238E27FC236}">
              <a16:creationId xmlns:a16="http://schemas.microsoft.com/office/drawing/2014/main" id="{DBA44302-A29D-4F4D-A036-08DC5D97D92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7" name="正方形/長方形 736">
          <a:extLst>
            <a:ext uri="{FF2B5EF4-FFF2-40B4-BE49-F238E27FC236}">
              <a16:creationId xmlns:a16="http://schemas.microsoft.com/office/drawing/2014/main" id="{197D6B90-5C10-4A35-A720-E628FA5498BF}"/>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38" name="正方形/長方形 737">
          <a:extLst>
            <a:ext uri="{FF2B5EF4-FFF2-40B4-BE49-F238E27FC236}">
              <a16:creationId xmlns:a16="http://schemas.microsoft.com/office/drawing/2014/main" id="{C2E21D25-58CE-46F8-9D52-037B655C55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39" name="正方形/長方形 738">
          <a:extLst>
            <a:ext uri="{FF2B5EF4-FFF2-40B4-BE49-F238E27FC236}">
              <a16:creationId xmlns:a16="http://schemas.microsoft.com/office/drawing/2014/main" id="{CBDCA820-03D7-4594-A191-47BB25C3963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0" name="正方形/長方形 739">
          <a:extLst>
            <a:ext uri="{FF2B5EF4-FFF2-40B4-BE49-F238E27FC236}">
              <a16:creationId xmlns:a16="http://schemas.microsoft.com/office/drawing/2014/main" id="{61BB6050-CC4E-4346-82B7-EE140B3746A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9F1FC939-C074-49DF-9A2C-D0A36F18AE0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1FFBD48-7112-4281-A659-448AD6E22D5E}"/>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28739059-DA12-49E1-B34B-D7AA374331F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1E12D6E5-800C-4E54-A306-91229A70930A}"/>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78314F1A-2351-4C18-A2D3-1662A885577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1EF130A5-7F56-41A9-BC18-0C386B85776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348B9744-EA63-4A0F-90AF-10C5AE106D5E}"/>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C64CB6AC-B82A-48AE-AEB2-E0393B2222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A8E28057-FBA5-4620-8D3A-DBD4CCB077D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C60A13C6-564F-4403-8EA5-271B1323C6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D06870DE-C3F8-4376-A2B9-9CEC4555BA4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977C3572-14A5-488D-804F-BC3239D4235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A5CCF50D-BDEF-4EA8-A471-DC95B148FA4F}"/>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310EE480-4E5F-47E2-BA68-2799205EAC0D}"/>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4070CAC8-1246-40F0-91B6-0E4EA7F3E235}"/>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6D53410B-BB17-4200-B319-6F9A91E97BBE}"/>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5F379687-A446-4E77-A8FE-D0D025B67BB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DEB80F30-0104-4C73-A42B-C89855318675}"/>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75A9D71E-871F-4CC4-84E6-8A377ADF4F0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B814E3D0-030E-4DC3-8E1B-E4AE1C9799C6}"/>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9B2FC583-A967-4262-8716-21437DEE1A6D}"/>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2CE2421A-E82E-44A3-865B-B7CC2F44FB2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3A814540-6726-4EC9-884E-1E3807CC3C43}"/>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a:extLst>
            <a:ext uri="{FF2B5EF4-FFF2-40B4-BE49-F238E27FC236}">
              <a16:creationId xmlns:a16="http://schemas.microsoft.com/office/drawing/2014/main" id="{C1747601-A054-4B22-A915-09E6A840662A}"/>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76200</xdr:rowOff>
    </xdr:from>
    <xdr:to>
      <xdr:col>85</xdr:col>
      <xdr:colOff>126364</xdr:colOff>
      <xdr:row>108</xdr:row>
      <xdr:rowOff>5714</xdr:rowOff>
    </xdr:to>
    <xdr:cxnSp macro="">
      <xdr:nvCxnSpPr>
        <xdr:cNvPr id="765" name="直線コネクタ 764">
          <a:extLst>
            <a:ext uri="{FF2B5EF4-FFF2-40B4-BE49-F238E27FC236}">
              <a16:creationId xmlns:a16="http://schemas.microsoft.com/office/drawing/2014/main" id="{E7BF9DAF-A008-4F56-AA22-545FD28AAB92}"/>
            </a:ext>
          </a:extLst>
        </xdr:cNvPr>
        <xdr:cNvCxnSpPr/>
      </xdr:nvCxnSpPr>
      <xdr:spPr>
        <a:xfrm flipV="1">
          <a:off x="16318864" y="17049750"/>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9541</xdr:rowOff>
    </xdr:from>
    <xdr:ext cx="405111" cy="259045"/>
    <xdr:sp macro="" textlink="">
      <xdr:nvSpPr>
        <xdr:cNvPr id="766" name="【庁舎】&#10;有形固定資産減価償却率最小値テキスト">
          <a:extLst>
            <a:ext uri="{FF2B5EF4-FFF2-40B4-BE49-F238E27FC236}">
              <a16:creationId xmlns:a16="http://schemas.microsoft.com/office/drawing/2014/main" id="{C5A10AED-3818-4E90-AE51-E3F2F1B0BA77}"/>
            </a:ext>
          </a:extLst>
        </xdr:cNvPr>
        <xdr:cNvSpPr txBox="1"/>
      </xdr:nvSpPr>
      <xdr:spPr>
        <a:xfrm>
          <a:off x="16357600" y="18526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5714</xdr:rowOff>
    </xdr:from>
    <xdr:to>
      <xdr:col>86</xdr:col>
      <xdr:colOff>25400</xdr:colOff>
      <xdr:row>108</xdr:row>
      <xdr:rowOff>5714</xdr:rowOff>
    </xdr:to>
    <xdr:cxnSp macro="">
      <xdr:nvCxnSpPr>
        <xdr:cNvPr id="767" name="直線コネクタ 766">
          <a:extLst>
            <a:ext uri="{FF2B5EF4-FFF2-40B4-BE49-F238E27FC236}">
              <a16:creationId xmlns:a16="http://schemas.microsoft.com/office/drawing/2014/main" id="{473126BF-540F-4661-87FC-430DADD995C8}"/>
            </a:ext>
          </a:extLst>
        </xdr:cNvPr>
        <xdr:cNvCxnSpPr/>
      </xdr:nvCxnSpPr>
      <xdr:spPr>
        <a:xfrm>
          <a:off x="16230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22877</xdr:rowOff>
    </xdr:from>
    <xdr:ext cx="405111" cy="259045"/>
    <xdr:sp macro="" textlink="">
      <xdr:nvSpPr>
        <xdr:cNvPr id="768" name="【庁舎】&#10;有形固定資産減価償却率最大値テキスト">
          <a:extLst>
            <a:ext uri="{FF2B5EF4-FFF2-40B4-BE49-F238E27FC236}">
              <a16:creationId xmlns:a16="http://schemas.microsoft.com/office/drawing/2014/main" id="{A3D77443-A737-46DC-A492-D5CA2AC05A41}"/>
            </a:ext>
          </a:extLst>
        </xdr:cNvPr>
        <xdr:cNvSpPr txBox="1"/>
      </xdr:nvSpPr>
      <xdr:spPr>
        <a:xfrm>
          <a:off x="16357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76200</xdr:rowOff>
    </xdr:from>
    <xdr:to>
      <xdr:col>86</xdr:col>
      <xdr:colOff>25400</xdr:colOff>
      <xdr:row>99</xdr:row>
      <xdr:rowOff>76200</xdr:rowOff>
    </xdr:to>
    <xdr:cxnSp macro="">
      <xdr:nvCxnSpPr>
        <xdr:cNvPr id="769" name="直線コネクタ 768">
          <a:extLst>
            <a:ext uri="{FF2B5EF4-FFF2-40B4-BE49-F238E27FC236}">
              <a16:creationId xmlns:a16="http://schemas.microsoft.com/office/drawing/2014/main" id="{3BD01E73-B989-4796-A53A-99F0A11E7FF5}"/>
            </a:ext>
          </a:extLst>
        </xdr:cNvPr>
        <xdr:cNvCxnSpPr/>
      </xdr:nvCxnSpPr>
      <xdr:spPr>
        <a:xfrm>
          <a:off x="16230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22877</xdr:rowOff>
    </xdr:from>
    <xdr:ext cx="405111" cy="259045"/>
    <xdr:sp macro="" textlink="">
      <xdr:nvSpPr>
        <xdr:cNvPr id="770" name="【庁舎】&#10;有形固定資産減価償却率平均値テキスト">
          <a:extLst>
            <a:ext uri="{FF2B5EF4-FFF2-40B4-BE49-F238E27FC236}">
              <a16:creationId xmlns:a16="http://schemas.microsoft.com/office/drawing/2014/main" id="{8E5E1265-C85F-4060-9350-446D8D262036}"/>
            </a:ext>
          </a:extLst>
        </xdr:cNvPr>
        <xdr:cNvSpPr txBox="1"/>
      </xdr:nvSpPr>
      <xdr:spPr>
        <a:xfrm>
          <a:off x="16357600" y="17510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44450</xdr:rowOff>
    </xdr:from>
    <xdr:to>
      <xdr:col>85</xdr:col>
      <xdr:colOff>177800</xdr:colOff>
      <xdr:row>102</xdr:row>
      <xdr:rowOff>146050</xdr:rowOff>
    </xdr:to>
    <xdr:sp macro="" textlink="">
      <xdr:nvSpPr>
        <xdr:cNvPr id="771" name="フローチャート: 判断 770">
          <a:extLst>
            <a:ext uri="{FF2B5EF4-FFF2-40B4-BE49-F238E27FC236}">
              <a16:creationId xmlns:a16="http://schemas.microsoft.com/office/drawing/2014/main" id="{031EA561-3538-4C91-9E30-D5696C49261F}"/>
            </a:ext>
          </a:extLst>
        </xdr:cNvPr>
        <xdr:cNvSpPr/>
      </xdr:nvSpPr>
      <xdr:spPr>
        <a:xfrm>
          <a:off x="16268700" y="1753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116839</xdr:rowOff>
    </xdr:from>
    <xdr:to>
      <xdr:col>81</xdr:col>
      <xdr:colOff>101600</xdr:colOff>
      <xdr:row>103</xdr:row>
      <xdr:rowOff>46989</xdr:rowOff>
    </xdr:to>
    <xdr:sp macro="" textlink="">
      <xdr:nvSpPr>
        <xdr:cNvPr id="772" name="フローチャート: 判断 771">
          <a:extLst>
            <a:ext uri="{FF2B5EF4-FFF2-40B4-BE49-F238E27FC236}">
              <a16:creationId xmlns:a16="http://schemas.microsoft.com/office/drawing/2014/main" id="{408E81C6-0B15-465C-9D6E-739777FF390A}"/>
            </a:ext>
          </a:extLst>
        </xdr:cNvPr>
        <xdr:cNvSpPr/>
      </xdr:nvSpPr>
      <xdr:spPr>
        <a:xfrm>
          <a:off x="15430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92075</xdr:rowOff>
    </xdr:from>
    <xdr:to>
      <xdr:col>76</xdr:col>
      <xdr:colOff>165100</xdr:colOff>
      <xdr:row>103</xdr:row>
      <xdr:rowOff>22225</xdr:rowOff>
    </xdr:to>
    <xdr:sp macro="" textlink="">
      <xdr:nvSpPr>
        <xdr:cNvPr id="773" name="フローチャート: 判断 772">
          <a:extLst>
            <a:ext uri="{FF2B5EF4-FFF2-40B4-BE49-F238E27FC236}">
              <a16:creationId xmlns:a16="http://schemas.microsoft.com/office/drawing/2014/main" id="{A6626AAB-A2E0-4ED4-8AEB-CB8F56049DF7}"/>
            </a:ext>
          </a:extLst>
        </xdr:cNvPr>
        <xdr:cNvSpPr/>
      </xdr:nvSpPr>
      <xdr:spPr>
        <a:xfrm>
          <a:off x="14541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74" name="フローチャート: 判断 773">
          <a:extLst>
            <a:ext uri="{FF2B5EF4-FFF2-40B4-BE49-F238E27FC236}">
              <a16:creationId xmlns:a16="http://schemas.microsoft.com/office/drawing/2014/main" id="{0C005F9E-DBA0-475A-B4B5-DE9C82FE95AA}"/>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154939</xdr:rowOff>
    </xdr:from>
    <xdr:to>
      <xdr:col>67</xdr:col>
      <xdr:colOff>101600</xdr:colOff>
      <xdr:row>103</xdr:row>
      <xdr:rowOff>85089</xdr:rowOff>
    </xdr:to>
    <xdr:sp macro="" textlink="">
      <xdr:nvSpPr>
        <xdr:cNvPr id="775" name="フローチャート: 判断 774">
          <a:extLst>
            <a:ext uri="{FF2B5EF4-FFF2-40B4-BE49-F238E27FC236}">
              <a16:creationId xmlns:a16="http://schemas.microsoft.com/office/drawing/2014/main" id="{8DE097E5-A9C7-475B-8C2A-73F5BEC580DC}"/>
            </a:ext>
          </a:extLst>
        </xdr:cNvPr>
        <xdr:cNvSpPr/>
      </xdr:nvSpPr>
      <xdr:spPr>
        <a:xfrm>
          <a:off x="12763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8DB6ED78-B21C-44B5-9F81-FFFD437DB38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702C580B-EC8D-41A4-B5D2-84161A37F4E7}"/>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88FD20DB-63BD-47C5-86C1-9A9E5A8AF3B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26FCF4FB-0BD7-4A37-B963-32AFAF64604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7FD69AEF-A1E3-41EE-B47F-384C49FE5867}"/>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25400</xdr:rowOff>
    </xdr:from>
    <xdr:to>
      <xdr:col>85</xdr:col>
      <xdr:colOff>177800</xdr:colOff>
      <xdr:row>99</xdr:row>
      <xdr:rowOff>127000</xdr:rowOff>
    </xdr:to>
    <xdr:sp macro="" textlink="">
      <xdr:nvSpPr>
        <xdr:cNvPr id="781" name="楕円 780">
          <a:extLst>
            <a:ext uri="{FF2B5EF4-FFF2-40B4-BE49-F238E27FC236}">
              <a16:creationId xmlns:a16="http://schemas.microsoft.com/office/drawing/2014/main" id="{904D6EF0-9FCB-4D8B-B33E-5B1E8E889641}"/>
            </a:ext>
          </a:extLst>
        </xdr:cNvPr>
        <xdr:cNvSpPr/>
      </xdr:nvSpPr>
      <xdr:spPr>
        <a:xfrm>
          <a:off x="16268700" y="169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98</xdr:row>
      <xdr:rowOff>149877</xdr:rowOff>
    </xdr:from>
    <xdr:ext cx="405111" cy="259045"/>
    <xdr:sp macro="" textlink="">
      <xdr:nvSpPr>
        <xdr:cNvPr id="782" name="【庁舎】&#10;有形固定資産減価償却率該当値テキスト">
          <a:extLst>
            <a:ext uri="{FF2B5EF4-FFF2-40B4-BE49-F238E27FC236}">
              <a16:creationId xmlns:a16="http://schemas.microsoft.com/office/drawing/2014/main" id="{67A71FA4-2EA3-4D1E-9E95-BDD8AA312893}"/>
            </a:ext>
          </a:extLst>
        </xdr:cNvPr>
        <xdr:cNvSpPr txBox="1"/>
      </xdr:nvSpPr>
      <xdr:spPr>
        <a:xfrm>
          <a:off x="16357600" y="1695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783" name="楕円 782">
          <a:extLst>
            <a:ext uri="{FF2B5EF4-FFF2-40B4-BE49-F238E27FC236}">
              <a16:creationId xmlns:a16="http://schemas.microsoft.com/office/drawing/2014/main" id="{8DC69551-14C6-498F-A483-A018EDE0E81F}"/>
            </a:ext>
          </a:extLst>
        </xdr:cNvPr>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76200</xdr:rowOff>
    </xdr:from>
    <xdr:to>
      <xdr:col>85</xdr:col>
      <xdr:colOff>127000</xdr:colOff>
      <xdr:row>103</xdr:row>
      <xdr:rowOff>165736</xdr:rowOff>
    </xdr:to>
    <xdr:cxnSp macro="">
      <xdr:nvCxnSpPr>
        <xdr:cNvPr id="784" name="直線コネクタ 783">
          <a:extLst>
            <a:ext uri="{FF2B5EF4-FFF2-40B4-BE49-F238E27FC236}">
              <a16:creationId xmlns:a16="http://schemas.microsoft.com/office/drawing/2014/main" id="{55EF714C-C5B9-4337-A15A-52B52756783C}"/>
            </a:ext>
          </a:extLst>
        </xdr:cNvPr>
        <xdr:cNvCxnSpPr/>
      </xdr:nvCxnSpPr>
      <xdr:spPr>
        <a:xfrm flipV="1">
          <a:off x="15481300" y="17049750"/>
          <a:ext cx="838200" cy="7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85" name="楕円 784">
          <a:extLst>
            <a:ext uri="{FF2B5EF4-FFF2-40B4-BE49-F238E27FC236}">
              <a16:creationId xmlns:a16="http://schemas.microsoft.com/office/drawing/2014/main" id="{1398CE29-BDE8-4225-8F6D-F4BD20508172}"/>
            </a:ext>
          </a:extLst>
        </xdr:cNvPr>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127636</xdr:rowOff>
    </xdr:from>
    <xdr:to>
      <xdr:col>81</xdr:col>
      <xdr:colOff>50800</xdr:colOff>
      <xdr:row>103</xdr:row>
      <xdr:rowOff>165736</xdr:rowOff>
    </xdr:to>
    <xdr:cxnSp macro="">
      <xdr:nvCxnSpPr>
        <xdr:cNvPr id="786" name="直線コネクタ 785">
          <a:extLst>
            <a:ext uri="{FF2B5EF4-FFF2-40B4-BE49-F238E27FC236}">
              <a16:creationId xmlns:a16="http://schemas.microsoft.com/office/drawing/2014/main" id="{90D8E011-5865-4966-A16A-C1C274A96C16}"/>
            </a:ext>
          </a:extLst>
        </xdr:cNvPr>
        <xdr:cNvCxnSpPr/>
      </xdr:nvCxnSpPr>
      <xdr:spPr>
        <a:xfrm>
          <a:off x="14592300" y="177869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38736</xdr:rowOff>
    </xdr:from>
    <xdr:to>
      <xdr:col>72</xdr:col>
      <xdr:colOff>38100</xdr:colOff>
      <xdr:row>103</xdr:row>
      <xdr:rowOff>140336</xdr:rowOff>
    </xdr:to>
    <xdr:sp macro="" textlink="">
      <xdr:nvSpPr>
        <xdr:cNvPr id="787" name="楕円 786">
          <a:extLst>
            <a:ext uri="{FF2B5EF4-FFF2-40B4-BE49-F238E27FC236}">
              <a16:creationId xmlns:a16="http://schemas.microsoft.com/office/drawing/2014/main" id="{DB4DEC3B-16E6-45AA-A9F2-62AAB3A2178B}"/>
            </a:ext>
          </a:extLst>
        </xdr:cNvPr>
        <xdr:cNvSpPr/>
      </xdr:nvSpPr>
      <xdr:spPr>
        <a:xfrm>
          <a:off x="13652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89536</xdr:rowOff>
    </xdr:from>
    <xdr:to>
      <xdr:col>76</xdr:col>
      <xdr:colOff>114300</xdr:colOff>
      <xdr:row>103</xdr:row>
      <xdr:rowOff>127636</xdr:rowOff>
    </xdr:to>
    <xdr:cxnSp macro="">
      <xdr:nvCxnSpPr>
        <xdr:cNvPr id="788" name="直線コネクタ 787">
          <a:extLst>
            <a:ext uri="{FF2B5EF4-FFF2-40B4-BE49-F238E27FC236}">
              <a16:creationId xmlns:a16="http://schemas.microsoft.com/office/drawing/2014/main" id="{6FF288D2-1107-480E-A277-98ADD0976FBB}"/>
            </a:ext>
          </a:extLst>
        </xdr:cNvPr>
        <xdr:cNvCxnSpPr/>
      </xdr:nvCxnSpPr>
      <xdr:spPr>
        <a:xfrm>
          <a:off x="13703300" y="177488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170180</xdr:rowOff>
    </xdr:from>
    <xdr:to>
      <xdr:col>67</xdr:col>
      <xdr:colOff>101600</xdr:colOff>
      <xdr:row>103</xdr:row>
      <xdr:rowOff>100330</xdr:rowOff>
    </xdr:to>
    <xdr:sp macro="" textlink="">
      <xdr:nvSpPr>
        <xdr:cNvPr id="789" name="楕円 788">
          <a:extLst>
            <a:ext uri="{FF2B5EF4-FFF2-40B4-BE49-F238E27FC236}">
              <a16:creationId xmlns:a16="http://schemas.microsoft.com/office/drawing/2014/main" id="{61635C12-356A-44AF-9225-71EE66583790}"/>
            </a:ext>
          </a:extLst>
        </xdr:cNvPr>
        <xdr:cNvSpPr/>
      </xdr:nvSpPr>
      <xdr:spPr>
        <a:xfrm>
          <a:off x="12763500" y="1765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49530</xdr:rowOff>
    </xdr:from>
    <xdr:to>
      <xdr:col>71</xdr:col>
      <xdr:colOff>177800</xdr:colOff>
      <xdr:row>103</xdr:row>
      <xdr:rowOff>89536</xdr:rowOff>
    </xdr:to>
    <xdr:cxnSp macro="">
      <xdr:nvCxnSpPr>
        <xdr:cNvPr id="790" name="直線コネクタ 789">
          <a:extLst>
            <a:ext uri="{FF2B5EF4-FFF2-40B4-BE49-F238E27FC236}">
              <a16:creationId xmlns:a16="http://schemas.microsoft.com/office/drawing/2014/main" id="{A30FD19F-F94E-4517-98D5-1B2B17207F80}"/>
            </a:ext>
          </a:extLst>
        </xdr:cNvPr>
        <xdr:cNvCxnSpPr/>
      </xdr:nvCxnSpPr>
      <xdr:spPr>
        <a:xfrm>
          <a:off x="12814300" y="17708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63516</xdr:rowOff>
    </xdr:from>
    <xdr:ext cx="405111" cy="259045"/>
    <xdr:sp macro="" textlink="">
      <xdr:nvSpPr>
        <xdr:cNvPr id="791" name="n_1aveValue【庁舎】&#10;有形固定資産減価償却率">
          <a:extLst>
            <a:ext uri="{FF2B5EF4-FFF2-40B4-BE49-F238E27FC236}">
              <a16:creationId xmlns:a16="http://schemas.microsoft.com/office/drawing/2014/main" id="{39146E13-726B-42F7-A4EC-BCCC9EB20331}"/>
            </a:ext>
          </a:extLst>
        </xdr:cNvPr>
        <xdr:cNvSpPr txBox="1"/>
      </xdr:nvSpPr>
      <xdr:spPr>
        <a:xfrm>
          <a:off x="152660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38752</xdr:rowOff>
    </xdr:from>
    <xdr:ext cx="405111" cy="259045"/>
    <xdr:sp macro="" textlink="">
      <xdr:nvSpPr>
        <xdr:cNvPr id="792" name="n_2aveValue【庁舎】&#10;有形固定資産減価償却率">
          <a:extLst>
            <a:ext uri="{FF2B5EF4-FFF2-40B4-BE49-F238E27FC236}">
              <a16:creationId xmlns:a16="http://schemas.microsoft.com/office/drawing/2014/main" id="{8FCDB528-21FB-4871-8CD7-212EBDC5642E}"/>
            </a:ext>
          </a:extLst>
        </xdr:cNvPr>
        <xdr:cNvSpPr txBox="1"/>
      </xdr:nvSpPr>
      <xdr:spPr>
        <a:xfrm>
          <a:off x="14389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63516</xdr:rowOff>
    </xdr:from>
    <xdr:ext cx="405111" cy="259045"/>
    <xdr:sp macro="" textlink="">
      <xdr:nvSpPr>
        <xdr:cNvPr id="793" name="n_3aveValue【庁舎】&#10;有形固定資産減価償却率">
          <a:extLst>
            <a:ext uri="{FF2B5EF4-FFF2-40B4-BE49-F238E27FC236}">
              <a16:creationId xmlns:a16="http://schemas.microsoft.com/office/drawing/2014/main" id="{BFA3BF50-F346-4FC0-8567-7923A59A9191}"/>
            </a:ext>
          </a:extLst>
        </xdr:cNvPr>
        <xdr:cNvSpPr txBox="1"/>
      </xdr:nvSpPr>
      <xdr:spPr>
        <a:xfrm>
          <a:off x="13500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101616</xdr:rowOff>
    </xdr:from>
    <xdr:ext cx="405111" cy="259045"/>
    <xdr:sp macro="" textlink="">
      <xdr:nvSpPr>
        <xdr:cNvPr id="794" name="n_4aveValue【庁舎】&#10;有形固定資産減価償却率">
          <a:extLst>
            <a:ext uri="{FF2B5EF4-FFF2-40B4-BE49-F238E27FC236}">
              <a16:creationId xmlns:a16="http://schemas.microsoft.com/office/drawing/2014/main" id="{8A558591-1583-4E95-81B1-30FBE56778CC}"/>
            </a:ext>
          </a:extLst>
        </xdr:cNvPr>
        <xdr:cNvSpPr txBox="1"/>
      </xdr:nvSpPr>
      <xdr:spPr>
        <a:xfrm>
          <a:off x="12611744" y="1741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36213</xdr:rowOff>
    </xdr:from>
    <xdr:ext cx="405111" cy="259045"/>
    <xdr:sp macro="" textlink="">
      <xdr:nvSpPr>
        <xdr:cNvPr id="795" name="n_1mainValue【庁舎】&#10;有形固定資産減価償却率">
          <a:extLst>
            <a:ext uri="{FF2B5EF4-FFF2-40B4-BE49-F238E27FC236}">
              <a16:creationId xmlns:a16="http://schemas.microsoft.com/office/drawing/2014/main" id="{ADB66700-3AB8-476E-8B47-89AEE8D71991}"/>
            </a:ext>
          </a:extLst>
        </xdr:cNvPr>
        <xdr:cNvSpPr txBox="1"/>
      </xdr:nvSpPr>
      <xdr:spPr>
        <a:xfrm>
          <a:off x="15266044"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169563</xdr:rowOff>
    </xdr:from>
    <xdr:ext cx="405111" cy="259045"/>
    <xdr:sp macro="" textlink="">
      <xdr:nvSpPr>
        <xdr:cNvPr id="796" name="n_2mainValue【庁舎】&#10;有形固定資産減価償却率">
          <a:extLst>
            <a:ext uri="{FF2B5EF4-FFF2-40B4-BE49-F238E27FC236}">
              <a16:creationId xmlns:a16="http://schemas.microsoft.com/office/drawing/2014/main" id="{3FA1B6A3-7A02-4775-9604-895C7A5467E8}"/>
            </a:ext>
          </a:extLst>
        </xdr:cNvPr>
        <xdr:cNvSpPr txBox="1"/>
      </xdr:nvSpPr>
      <xdr:spPr>
        <a:xfrm>
          <a:off x="14389744"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131463</xdr:rowOff>
    </xdr:from>
    <xdr:ext cx="405111" cy="259045"/>
    <xdr:sp macro="" textlink="">
      <xdr:nvSpPr>
        <xdr:cNvPr id="797" name="n_3mainValue【庁舎】&#10;有形固定資産減価償却率">
          <a:extLst>
            <a:ext uri="{FF2B5EF4-FFF2-40B4-BE49-F238E27FC236}">
              <a16:creationId xmlns:a16="http://schemas.microsoft.com/office/drawing/2014/main" id="{9B06FBC0-D25C-437E-8A40-B66707F618D6}"/>
            </a:ext>
          </a:extLst>
        </xdr:cNvPr>
        <xdr:cNvSpPr txBox="1"/>
      </xdr:nvSpPr>
      <xdr:spPr>
        <a:xfrm>
          <a:off x="13500744" y="1779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91457</xdr:rowOff>
    </xdr:from>
    <xdr:ext cx="405111" cy="259045"/>
    <xdr:sp macro="" textlink="">
      <xdr:nvSpPr>
        <xdr:cNvPr id="798" name="n_4mainValue【庁舎】&#10;有形固定資産減価償却率">
          <a:extLst>
            <a:ext uri="{FF2B5EF4-FFF2-40B4-BE49-F238E27FC236}">
              <a16:creationId xmlns:a16="http://schemas.microsoft.com/office/drawing/2014/main" id="{8B1A7D18-4B65-4746-BFEC-0F3D68EF2A24}"/>
            </a:ext>
          </a:extLst>
        </xdr:cNvPr>
        <xdr:cNvSpPr txBox="1"/>
      </xdr:nvSpPr>
      <xdr:spPr>
        <a:xfrm>
          <a:off x="12611744" y="1775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4ADF69E5-05A4-4FFF-B1B7-145E1A9448F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4CFFCAEE-AA2F-430B-B217-0BDB0535375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44F2B07F-714F-41A6-A43A-780849CF330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A7445B10-6635-44F6-97F9-742E370B660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9EFB7057-12F7-4D65-A831-8294088D101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D7BC8031-A047-44FF-A37D-2CBEB9E90D3B}"/>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A996F182-7311-42AE-88FA-32AC4645F79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A9B2FC3F-DF64-43E2-A745-D5AF55325C3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8626500-9A9F-4995-B2FA-C54FDF653BA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348BD235-2495-41CC-B122-D9DF1F52E47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9" name="直線コネクタ 808">
          <a:extLst>
            <a:ext uri="{FF2B5EF4-FFF2-40B4-BE49-F238E27FC236}">
              <a16:creationId xmlns:a16="http://schemas.microsoft.com/office/drawing/2014/main" id="{AE4692B7-C8DA-4094-8EED-50848C626D51}"/>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0" name="テキスト ボックス 809">
          <a:extLst>
            <a:ext uri="{FF2B5EF4-FFF2-40B4-BE49-F238E27FC236}">
              <a16:creationId xmlns:a16="http://schemas.microsoft.com/office/drawing/2014/main" id="{51FCC0C9-9C0C-44A4-B1C3-14701858BD4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1" name="直線コネクタ 810">
          <a:extLst>
            <a:ext uri="{FF2B5EF4-FFF2-40B4-BE49-F238E27FC236}">
              <a16:creationId xmlns:a16="http://schemas.microsoft.com/office/drawing/2014/main" id="{14F31AD0-401D-491B-8EAA-6A95791FD8EC}"/>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2" name="テキスト ボックス 811">
          <a:extLst>
            <a:ext uri="{FF2B5EF4-FFF2-40B4-BE49-F238E27FC236}">
              <a16:creationId xmlns:a16="http://schemas.microsoft.com/office/drawing/2014/main" id="{4496E369-86BD-4956-9F20-6A675D511ABB}"/>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3" name="直線コネクタ 812">
          <a:extLst>
            <a:ext uri="{FF2B5EF4-FFF2-40B4-BE49-F238E27FC236}">
              <a16:creationId xmlns:a16="http://schemas.microsoft.com/office/drawing/2014/main" id="{AA0C4931-D41B-4EEB-A946-3F285B6CAB3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4" name="テキスト ボックス 813">
          <a:extLst>
            <a:ext uri="{FF2B5EF4-FFF2-40B4-BE49-F238E27FC236}">
              <a16:creationId xmlns:a16="http://schemas.microsoft.com/office/drawing/2014/main" id="{B23B1211-275C-4780-91B4-3587E4873BF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5" name="直線コネクタ 814">
          <a:extLst>
            <a:ext uri="{FF2B5EF4-FFF2-40B4-BE49-F238E27FC236}">
              <a16:creationId xmlns:a16="http://schemas.microsoft.com/office/drawing/2014/main" id="{09F5FF4F-4505-4636-AA1D-270D17C165C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6" name="テキスト ボックス 815">
          <a:extLst>
            <a:ext uri="{FF2B5EF4-FFF2-40B4-BE49-F238E27FC236}">
              <a16:creationId xmlns:a16="http://schemas.microsoft.com/office/drawing/2014/main" id="{A6567DD0-70EC-4015-BFD0-EA82F44884A1}"/>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7" name="直線コネクタ 816">
          <a:extLst>
            <a:ext uri="{FF2B5EF4-FFF2-40B4-BE49-F238E27FC236}">
              <a16:creationId xmlns:a16="http://schemas.microsoft.com/office/drawing/2014/main" id="{47A8C86D-C1EF-443C-A205-D2CC39375EE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8" name="テキスト ボックス 817">
          <a:extLst>
            <a:ext uri="{FF2B5EF4-FFF2-40B4-BE49-F238E27FC236}">
              <a16:creationId xmlns:a16="http://schemas.microsoft.com/office/drawing/2014/main" id="{DC61DEFE-280D-4982-A13E-17A59E058796}"/>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9" name="【庁舎】&#10;一人当たり面積グラフ枠">
          <a:extLst>
            <a:ext uri="{FF2B5EF4-FFF2-40B4-BE49-F238E27FC236}">
              <a16:creationId xmlns:a16="http://schemas.microsoft.com/office/drawing/2014/main" id="{D10477F7-6338-4971-A486-21861D9EF43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820" name="直線コネクタ 819">
          <a:extLst>
            <a:ext uri="{FF2B5EF4-FFF2-40B4-BE49-F238E27FC236}">
              <a16:creationId xmlns:a16="http://schemas.microsoft.com/office/drawing/2014/main" id="{6F0A952E-F780-4486-9CED-93AA1A866653}"/>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821" name="【庁舎】&#10;一人当たり面積最小値テキスト">
          <a:extLst>
            <a:ext uri="{FF2B5EF4-FFF2-40B4-BE49-F238E27FC236}">
              <a16:creationId xmlns:a16="http://schemas.microsoft.com/office/drawing/2014/main" id="{0EBCEB46-A2BF-420D-9C1A-F883CB96664A}"/>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822" name="直線コネクタ 821">
          <a:extLst>
            <a:ext uri="{FF2B5EF4-FFF2-40B4-BE49-F238E27FC236}">
              <a16:creationId xmlns:a16="http://schemas.microsoft.com/office/drawing/2014/main" id="{C3546DF1-35CA-41A1-9561-499015808C5C}"/>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823" name="【庁舎】&#10;一人当たり面積最大値テキスト">
          <a:extLst>
            <a:ext uri="{FF2B5EF4-FFF2-40B4-BE49-F238E27FC236}">
              <a16:creationId xmlns:a16="http://schemas.microsoft.com/office/drawing/2014/main" id="{1E5BEF9B-A77B-4FB3-9DB8-6673E8FEB06F}"/>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824" name="直線コネクタ 823">
          <a:extLst>
            <a:ext uri="{FF2B5EF4-FFF2-40B4-BE49-F238E27FC236}">
              <a16:creationId xmlns:a16="http://schemas.microsoft.com/office/drawing/2014/main" id="{6ED6CDBF-B873-44FD-8347-D0CE7B16DE03}"/>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161562</xdr:rowOff>
    </xdr:from>
    <xdr:ext cx="469744" cy="259045"/>
    <xdr:sp macro="" textlink="">
      <xdr:nvSpPr>
        <xdr:cNvPr id="825" name="【庁舎】&#10;一人当たり面積平均値テキスト">
          <a:extLst>
            <a:ext uri="{FF2B5EF4-FFF2-40B4-BE49-F238E27FC236}">
              <a16:creationId xmlns:a16="http://schemas.microsoft.com/office/drawing/2014/main" id="{20C51B2A-541D-49BC-9A2B-2606EDDA8DBB}"/>
            </a:ext>
          </a:extLst>
        </xdr:cNvPr>
        <xdr:cNvSpPr txBox="1"/>
      </xdr:nvSpPr>
      <xdr:spPr>
        <a:xfrm>
          <a:off x="22199600" y="17820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826" name="フローチャート: 判断 825">
          <a:extLst>
            <a:ext uri="{FF2B5EF4-FFF2-40B4-BE49-F238E27FC236}">
              <a16:creationId xmlns:a16="http://schemas.microsoft.com/office/drawing/2014/main" id="{01E2E268-61B2-46D3-B2A4-910AEA4C9ACE}"/>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827" name="フローチャート: 判断 826">
          <a:extLst>
            <a:ext uri="{FF2B5EF4-FFF2-40B4-BE49-F238E27FC236}">
              <a16:creationId xmlns:a16="http://schemas.microsoft.com/office/drawing/2014/main" id="{A9745833-55F2-4462-8060-DBB3CA55283F}"/>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828" name="フローチャート: 判断 827">
          <a:extLst>
            <a:ext uri="{FF2B5EF4-FFF2-40B4-BE49-F238E27FC236}">
              <a16:creationId xmlns:a16="http://schemas.microsoft.com/office/drawing/2014/main" id="{1C91DD82-99DA-4AD6-BA5F-9593A27DCF07}"/>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829" name="フローチャート: 判断 828">
          <a:extLst>
            <a:ext uri="{FF2B5EF4-FFF2-40B4-BE49-F238E27FC236}">
              <a16:creationId xmlns:a16="http://schemas.microsoft.com/office/drawing/2014/main" id="{96510875-4428-4F71-B3BF-1B3FA4FF1F3C}"/>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830" name="フローチャート: 判断 829">
          <a:extLst>
            <a:ext uri="{FF2B5EF4-FFF2-40B4-BE49-F238E27FC236}">
              <a16:creationId xmlns:a16="http://schemas.microsoft.com/office/drawing/2014/main" id="{666ABCED-2CAD-49DD-8562-2DEA393EF67B}"/>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81E4DEE9-70AC-41D7-BBDD-DB6F23CCE53B}"/>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D725AF-16B5-4973-99E4-69A9732A413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49BBFCF9-D8C4-43B6-A16E-E1E5991479A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F325C5C0-9F2D-4B55-B0A7-999F988597B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27212228-7B32-4E39-A9E8-C2CCBCF7CCB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155702</xdr:rowOff>
    </xdr:from>
    <xdr:to>
      <xdr:col>116</xdr:col>
      <xdr:colOff>114300</xdr:colOff>
      <xdr:row>104</xdr:row>
      <xdr:rowOff>85852</xdr:rowOff>
    </xdr:to>
    <xdr:sp macro="" textlink="">
      <xdr:nvSpPr>
        <xdr:cNvPr id="836" name="楕円 835">
          <a:extLst>
            <a:ext uri="{FF2B5EF4-FFF2-40B4-BE49-F238E27FC236}">
              <a16:creationId xmlns:a16="http://schemas.microsoft.com/office/drawing/2014/main" id="{0C07D5EB-4222-4119-922C-C35B86F33081}"/>
            </a:ext>
          </a:extLst>
        </xdr:cNvPr>
        <xdr:cNvSpPr/>
      </xdr:nvSpPr>
      <xdr:spPr>
        <a:xfrm>
          <a:off x="22110700" y="1781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7129</xdr:rowOff>
    </xdr:from>
    <xdr:ext cx="469744" cy="259045"/>
    <xdr:sp macro="" textlink="">
      <xdr:nvSpPr>
        <xdr:cNvPr id="837" name="【庁舎】&#10;一人当たり面積該当値テキスト">
          <a:extLst>
            <a:ext uri="{FF2B5EF4-FFF2-40B4-BE49-F238E27FC236}">
              <a16:creationId xmlns:a16="http://schemas.microsoft.com/office/drawing/2014/main" id="{C4CE69A1-AB1D-4D5F-8197-70A044985646}"/>
            </a:ext>
          </a:extLst>
        </xdr:cNvPr>
        <xdr:cNvSpPr txBox="1"/>
      </xdr:nvSpPr>
      <xdr:spPr>
        <a:xfrm>
          <a:off x="22199600" y="1766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135128</xdr:rowOff>
    </xdr:from>
    <xdr:to>
      <xdr:col>112</xdr:col>
      <xdr:colOff>38100</xdr:colOff>
      <xdr:row>106</xdr:row>
      <xdr:rowOff>65278</xdr:rowOff>
    </xdr:to>
    <xdr:sp macro="" textlink="">
      <xdr:nvSpPr>
        <xdr:cNvPr id="838" name="楕円 837">
          <a:extLst>
            <a:ext uri="{FF2B5EF4-FFF2-40B4-BE49-F238E27FC236}">
              <a16:creationId xmlns:a16="http://schemas.microsoft.com/office/drawing/2014/main" id="{D28CD63E-5E58-4873-9A3E-CD46D21072ED}"/>
            </a:ext>
          </a:extLst>
        </xdr:cNvPr>
        <xdr:cNvSpPr/>
      </xdr:nvSpPr>
      <xdr:spPr>
        <a:xfrm>
          <a:off x="21272500" y="1813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35052</xdr:rowOff>
    </xdr:from>
    <xdr:to>
      <xdr:col>116</xdr:col>
      <xdr:colOff>63500</xdr:colOff>
      <xdr:row>106</xdr:row>
      <xdr:rowOff>14478</xdr:rowOff>
    </xdr:to>
    <xdr:cxnSp macro="">
      <xdr:nvCxnSpPr>
        <xdr:cNvPr id="839" name="直線コネクタ 838">
          <a:extLst>
            <a:ext uri="{FF2B5EF4-FFF2-40B4-BE49-F238E27FC236}">
              <a16:creationId xmlns:a16="http://schemas.microsoft.com/office/drawing/2014/main" id="{99B75C7D-1742-4F94-8A14-E3921ADD32C2}"/>
            </a:ext>
          </a:extLst>
        </xdr:cNvPr>
        <xdr:cNvCxnSpPr/>
      </xdr:nvCxnSpPr>
      <xdr:spPr>
        <a:xfrm flipV="1">
          <a:off x="21323300" y="17865852"/>
          <a:ext cx="838200" cy="3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141987</xdr:rowOff>
    </xdr:from>
    <xdr:to>
      <xdr:col>107</xdr:col>
      <xdr:colOff>101600</xdr:colOff>
      <xdr:row>106</xdr:row>
      <xdr:rowOff>72137</xdr:rowOff>
    </xdr:to>
    <xdr:sp macro="" textlink="">
      <xdr:nvSpPr>
        <xdr:cNvPr id="840" name="楕円 839">
          <a:extLst>
            <a:ext uri="{FF2B5EF4-FFF2-40B4-BE49-F238E27FC236}">
              <a16:creationId xmlns:a16="http://schemas.microsoft.com/office/drawing/2014/main" id="{62BC34B3-969A-4A4F-A097-9EA7CA872C59}"/>
            </a:ext>
          </a:extLst>
        </xdr:cNvPr>
        <xdr:cNvSpPr/>
      </xdr:nvSpPr>
      <xdr:spPr>
        <a:xfrm>
          <a:off x="20383500" y="1814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14478</xdr:rowOff>
    </xdr:from>
    <xdr:to>
      <xdr:col>111</xdr:col>
      <xdr:colOff>177800</xdr:colOff>
      <xdr:row>106</xdr:row>
      <xdr:rowOff>21337</xdr:rowOff>
    </xdr:to>
    <xdr:cxnSp macro="">
      <xdr:nvCxnSpPr>
        <xdr:cNvPr id="841" name="直線コネクタ 840">
          <a:extLst>
            <a:ext uri="{FF2B5EF4-FFF2-40B4-BE49-F238E27FC236}">
              <a16:creationId xmlns:a16="http://schemas.microsoft.com/office/drawing/2014/main" id="{8E2E1740-8791-4C9F-9F6C-639ED4F17D07}"/>
            </a:ext>
          </a:extLst>
        </xdr:cNvPr>
        <xdr:cNvCxnSpPr/>
      </xdr:nvCxnSpPr>
      <xdr:spPr>
        <a:xfrm flipV="1">
          <a:off x="20434300" y="1818817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148844</xdr:rowOff>
    </xdr:from>
    <xdr:to>
      <xdr:col>102</xdr:col>
      <xdr:colOff>165100</xdr:colOff>
      <xdr:row>106</xdr:row>
      <xdr:rowOff>78994</xdr:rowOff>
    </xdr:to>
    <xdr:sp macro="" textlink="">
      <xdr:nvSpPr>
        <xdr:cNvPr id="842" name="楕円 841">
          <a:extLst>
            <a:ext uri="{FF2B5EF4-FFF2-40B4-BE49-F238E27FC236}">
              <a16:creationId xmlns:a16="http://schemas.microsoft.com/office/drawing/2014/main" id="{1D563FBE-7847-443A-A056-10A326EE63BC}"/>
            </a:ext>
          </a:extLst>
        </xdr:cNvPr>
        <xdr:cNvSpPr/>
      </xdr:nvSpPr>
      <xdr:spPr>
        <a:xfrm>
          <a:off x="19494500" y="181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21337</xdr:rowOff>
    </xdr:from>
    <xdr:to>
      <xdr:col>107</xdr:col>
      <xdr:colOff>50800</xdr:colOff>
      <xdr:row>106</xdr:row>
      <xdr:rowOff>28194</xdr:rowOff>
    </xdr:to>
    <xdr:cxnSp macro="">
      <xdr:nvCxnSpPr>
        <xdr:cNvPr id="843" name="直線コネクタ 842">
          <a:extLst>
            <a:ext uri="{FF2B5EF4-FFF2-40B4-BE49-F238E27FC236}">
              <a16:creationId xmlns:a16="http://schemas.microsoft.com/office/drawing/2014/main" id="{172D9DCA-D58B-4787-B4C9-6D02A466186F}"/>
            </a:ext>
          </a:extLst>
        </xdr:cNvPr>
        <xdr:cNvCxnSpPr/>
      </xdr:nvCxnSpPr>
      <xdr:spPr>
        <a:xfrm flipV="1">
          <a:off x="19545300" y="1819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153415</xdr:rowOff>
    </xdr:from>
    <xdr:to>
      <xdr:col>98</xdr:col>
      <xdr:colOff>38100</xdr:colOff>
      <xdr:row>106</xdr:row>
      <xdr:rowOff>83565</xdr:rowOff>
    </xdr:to>
    <xdr:sp macro="" textlink="">
      <xdr:nvSpPr>
        <xdr:cNvPr id="844" name="楕円 843">
          <a:extLst>
            <a:ext uri="{FF2B5EF4-FFF2-40B4-BE49-F238E27FC236}">
              <a16:creationId xmlns:a16="http://schemas.microsoft.com/office/drawing/2014/main" id="{52C966F9-85F4-4C8E-8EE1-F3EC23B19D04}"/>
            </a:ext>
          </a:extLst>
        </xdr:cNvPr>
        <xdr:cNvSpPr/>
      </xdr:nvSpPr>
      <xdr:spPr>
        <a:xfrm>
          <a:off x="18605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28194</xdr:rowOff>
    </xdr:from>
    <xdr:to>
      <xdr:col>102</xdr:col>
      <xdr:colOff>114300</xdr:colOff>
      <xdr:row>106</xdr:row>
      <xdr:rowOff>32765</xdr:rowOff>
    </xdr:to>
    <xdr:cxnSp macro="">
      <xdr:nvCxnSpPr>
        <xdr:cNvPr id="845" name="直線コネクタ 844">
          <a:extLst>
            <a:ext uri="{FF2B5EF4-FFF2-40B4-BE49-F238E27FC236}">
              <a16:creationId xmlns:a16="http://schemas.microsoft.com/office/drawing/2014/main" id="{5ED19BAF-785D-428D-AF08-52C4CC202275}"/>
            </a:ext>
          </a:extLst>
        </xdr:cNvPr>
        <xdr:cNvCxnSpPr/>
      </xdr:nvCxnSpPr>
      <xdr:spPr>
        <a:xfrm flipV="1">
          <a:off x="18656300" y="182018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38371</xdr:rowOff>
    </xdr:from>
    <xdr:ext cx="469744" cy="259045"/>
    <xdr:sp macro="" textlink="">
      <xdr:nvSpPr>
        <xdr:cNvPr id="846" name="n_1aveValue【庁舎】&#10;一人当たり面積">
          <a:extLst>
            <a:ext uri="{FF2B5EF4-FFF2-40B4-BE49-F238E27FC236}">
              <a16:creationId xmlns:a16="http://schemas.microsoft.com/office/drawing/2014/main" id="{B9DF2C49-A646-4649-9EA6-6FFC41F71743}"/>
            </a:ext>
          </a:extLst>
        </xdr:cNvPr>
        <xdr:cNvSpPr txBox="1"/>
      </xdr:nvSpPr>
      <xdr:spPr>
        <a:xfrm>
          <a:off x="21075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24655</xdr:rowOff>
    </xdr:from>
    <xdr:ext cx="469744" cy="259045"/>
    <xdr:sp macro="" textlink="">
      <xdr:nvSpPr>
        <xdr:cNvPr id="847" name="n_2aveValue【庁舎】&#10;一人当たり面積">
          <a:extLst>
            <a:ext uri="{FF2B5EF4-FFF2-40B4-BE49-F238E27FC236}">
              <a16:creationId xmlns:a16="http://schemas.microsoft.com/office/drawing/2014/main" id="{115B9ECB-A9A2-4806-8EB1-8A1BC0688B74}"/>
            </a:ext>
          </a:extLst>
        </xdr:cNvPr>
        <xdr:cNvSpPr txBox="1"/>
      </xdr:nvSpPr>
      <xdr:spPr>
        <a:xfrm>
          <a:off x="20199427" y="176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47514</xdr:rowOff>
    </xdr:from>
    <xdr:ext cx="469744" cy="259045"/>
    <xdr:sp macro="" textlink="">
      <xdr:nvSpPr>
        <xdr:cNvPr id="848" name="n_3aveValue【庁舎】&#10;一人当たり面積">
          <a:extLst>
            <a:ext uri="{FF2B5EF4-FFF2-40B4-BE49-F238E27FC236}">
              <a16:creationId xmlns:a16="http://schemas.microsoft.com/office/drawing/2014/main" id="{3E292406-9D2A-4F1B-9BBD-CFB13297A406}"/>
            </a:ext>
          </a:extLst>
        </xdr:cNvPr>
        <xdr:cNvSpPr txBox="1"/>
      </xdr:nvSpPr>
      <xdr:spPr>
        <a:xfrm>
          <a:off x="19310427" y="17706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52088</xdr:rowOff>
    </xdr:from>
    <xdr:ext cx="469744" cy="259045"/>
    <xdr:sp macro="" textlink="">
      <xdr:nvSpPr>
        <xdr:cNvPr id="849" name="n_4aveValue【庁舎】&#10;一人当たり面積">
          <a:extLst>
            <a:ext uri="{FF2B5EF4-FFF2-40B4-BE49-F238E27FC236}">
              <a16:creationId xmlns:a16="http://schemas.microsoft.com/office/drawing/2014/main" id="{931772F0-F184-4C19-89F1-835E9C1ACC80}"/>
            </a:ext>
          </a:extLst>
        </xdr:cNvPr>
        <xdr:cNvSpPr txBox="1"/>
      </xdr:nvSpPr>
      <xdr:spPr>
        <a:xfrm>
          <a:off x="184214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56405</xdr:rowOff>
    </xdr:from>
    <xdr:ext cx="469744" cy="259045"/>
    <xdr:sp macro="" textlink="">
      <xdr:nvSpPr>
        <xdr:cNvPr id="850" name="n_1mainValue【庁舎】&#10;一人当たり面積">
          <a:extLst>
            <a:ext uri="{FF2B5EF4-FFF2-40B4-BE49-F238E27FC236}">
              <a16:creationId xmlns:a16="http://schemas.microsoft.com/office/drawing/2014/main" id="{690A5B27-DCAA-44D3-9316-DC47BDE52167}"/>
            </a:ext>
          </a:extLst>
        </xdr:cNvPr>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63264</xdr:rowOff>
    </xdr:from>
    <xdr:ext cx="469744" cy="259045"/>
    <xdr:sp macro="" textlink="">
      <xdr:nvSpPr>
        <xdr:cNvPr id="851" name="n_2mainValue【庁舎】&#10;一人当たり面積">
          <a:extLst>
            <a:ext uri="{FF2B5EF4-FFF2-40B4-BE49-F238E27FC236}">
              <a16:creationId xmlns:a16="http://schemas.microsoft.com/office/drawing/2014/main" id="{DA813816-618F-431D-93F7-208604D39DD4}"/>
            </a:ext>
          </a:extLst>
        </xdr:cNvPr>
        <xdr:cNvSpPr txBox="1"/>
      </xdr:nvSpPr>
      <xdr:spPr>
        <a:xfrm>
          <a:off x="20199427" y="182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70121</xdr:rowOff>
    </xdr:from>
    <xdr:ext cx="469744" cy="259045"/>
    <xdr:sp macro="" textlink="">
      <xdr:nvSpPr>
        <xdr:cNvPr id="852" name="n_3mainValue【庁舎】&#10;一人当たり面積">
          <a:extLst>
            <a:ext uri="{FF2B5EF4-FFF2-40B4-BE49-F238E27FC236}">
              <a16:creationId xmlns:a16="http://schemas.microsoft.com/office/drawing/2014/main" id="{126A85DF-153A-4EDE-A1BA-888AD4E3D26D}"/>
            </a:ext>
          </a:extLst>
        </xdr:cNvPr>
        <xdr:cNvSpPr txBox="1"/>
      </xdr:nvSpPr>
      <xdr:spPr>
        <a:xfrm>
          <a:off x="19310427" y="1824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74692</xdr:rowOff>
    </xdr:from>
    <xdr:ext cx="469744" cy="259045"/>
    <xdr:sp macro="" textlink="">
      <xdr:nvSpPr>
        <xdr:cNvPr id="853" name="n_4mainValue【庁舎】&#10;一人当たり面積">
          <a:extLst>
            <a:ext uri="{FF2B5EF4-FFF2-40B4-BE49-F238E27FC236}">
              <a16:creationId xmlns:a16="http://schemas.microsoft.com/office/drawing/2014/main" id="{790081A5-3861-4330-9DA8-0E9FF1821A00}"/>
            </a:ext>
          </a:extLst>
        </xdr:cNvPr>
        <xdr:cNvSpPr txBox="1"/>
      </xdr:nvSpPr>
      <xdr:spPr>
        <a:xfrm>
          <a:off x="18421427" y="18248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4" name="正方形/長方形 853">
          <a:extLst>
            <a:ext uri="{FF2B5EF4-FFF2-40B4-BE49-F238E27FC236}">
              <a16:creationId xmlns:a16="http://schemas.microsoft.com/office/drawing/2014/main" id="{E106E631-B3E9-4BB2-AAA3-1AEBECBB8E4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5" name="正方形/長方形 854">
          <a:extLst>
            <a:ext uri="{FF2B5EF4-FFF2-40B4-BE49-F238E27FC236}">
              <a16:creationId xmlns:a16="http://schemas.microsoft.com/office/drawing/2014/main" id="{B0CA7525-5FA0-4DDC-B2A5-19DAEF146BB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6" name="テキスト ボックス 855">
          <a:extLst>
            <a:ext uri="{FF2B5EF4-FFF2-40B4-BE49-F238E27FC236}">
              <a16:creationId xmlns:a16="http://schemas.microsoft.com/office/drawing/2014/main" id="{336BFA2B-76D7-411D-947F-132492F4D4F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児童館、保健センター、認定こども園・幼稚園・保育所であり、特に低くなっている施設は、庁舎、一般廃棄物処理施設、公営住宅である。</a:t>
          </a:r>
          <a:endParaRPr lang="ja-JP" altLang="ja-JP">
            <a:effectLst/>
          </a:endParaRPr>
        </a:p>
        <a:p>
          <a:r>
            <a:rPr kumimoji="1" lang="ja-JP" altLang="ja-JP" sz="1100">
              <a:solidFill>
                <a:schemeClr val="dk1"/>
              </a:solidFill>
              <a:effectLst/>
              <a:latin typeface="+mn-lt"/>
              <a:ea typeface="+mn-ea"/>
              <a:cs typeface="+mn-cs"/>
            </a:rPr>
            <a:t>　庁舎は旧庁舎の解体、新庁舎の建設により有形固定資産減価償却率が低くなった。また、児童館は大半が昭和５０年代に建設されており、耐用年数を経過しつつあるため、計画的に大規模改修を実施したが、類似団体と比べ、有形固定資産減価償却率は高い水準にある。</a:t>
          </a:r>
          <a:endParaRPr lang="ja-JP" altLang="ja-JP">
            <a:effectLst/>
          </a:endParaRPr>
        </a:p>
        <a:p>
          <a:r>
            <a:rPr kumimoji="1" lang="ja-JP" altLang="ja-JP" sz="1100">
              <a:solidFill>
                <a:schemeClr val="dk1"/>
              </a:solidFill>
              <a:effectLst/>
              <a:latin typeface="+mn-lt"/>
              <a:ea typeface="+mn-ea"/>
              <a:cs typeface="+mn-cs"/>
            </a:rPr>
            <a:t>　公営住宅は長寿命化計画に基づく建替えや改修を、学校施設は耐震化にあわせた建替えや大規模改修をこれまで実施しており、今後も平成２８年度に策定した公共施設等総合管理計画に基づき、総床面積を３０年間で３０％削減するという目標に向け、老朽化した施設の集約化・複合化や除却などに取り組んでいく。</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課税客体に占める高齢者人口の割合や中小企業の割合が大きい影響で、税基盤が脆弱となっており、歳入全体のうち市税を占める割合が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％と低く、財政力指数が類似団体平均を下回っている状況にある。定員管理の適正化等の推進、施設の適正配置や計画的な改修・修繕を行う等、歳出削減を実施し、財政基盤の強化に努める。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127199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1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83655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42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162378</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152599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152599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49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年度は、地方消費税交付金等の増に伴い歳入が増加し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、歳出について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は維持補修費、公債費、物件費等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したことに伴い、数値は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今後とも自主財源である市税の徴収率の向上による増収、定員管理の適正化等の義務的経費の削減や物件費及び維持補修費の抑制に努め、改善を図る。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121285</xdr:rowOff>
    </xdr:from>
    <xdr:to>
      <xdr:col>23</xdr:col>
      <xdr:colOff>133350</xdr:colOff>
      <xdr:row>65</xdr:row>
      <xdr:rowOff>145415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265535"/>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121285</xdr:rowOff>
    </xdr:from>
    <xdr:to>
      <xdr:col>19</xdr:col>
      <xdr:colOff>133350</xdr:colOff>
      <xdr:row>65</xdr:row>
      <xdr:rowOff>163513</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655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121285</xdr:rowOff>
    </xdr:from>
    <xdr:to>
      <xdr:col>15</xdr:col>
      <xdr:colOff>82550</xdr:colOff>
      <xdr:row>65</xdr:row>
      <xdr:rowOff>163513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65535"/>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121285</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120521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94615</xdr:rowOff>
    </xdr:from>
    <xdr:to>
      <xdr:col>23</xdr:col>
      <xdr:colOff>184150</xdr:colOff>
      <xdr:row>66</xdr:row>
      <xdr:rowOff>24765</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23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161942</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13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70485</xdr:rowOff>
    </xdr:from>
    <xdr:to>
      <xdr:col>19</xdr:col>
      <xdr:colOff>184150</xdr:colOff>
      <xdr:row>66</xdr:row>
      <xdr:rowOff>635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156862</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0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112713</xdr:rowOff>
    </xdr:from>
    <xdr:to>
      <xdr:col>15</xdr:col>
      <xdr:colOff>133350</xdr:colOff>
      <xdr:row>66</xdr:row>
      <xdr:rowOff>42863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27640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70485</xdr:rowOff>
    </xdr:from>
    <xdr:to>
      <xdr:col>11</xdr:col>
      <xdr:colOff>82550</xdr:colOff>
      <xdr:row>66</xdr:row>
      <xdr:rowOff>635</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156862</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[196,885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類似団体と比較して、維持補修費等に起因し高くなっている。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維持補修費について、豪雪地帯であることから除排雪経費の占める割合が大きく、類似団体よりも大きい金額になっている。また、施設の老朽化による修繕費用の負担も大きく、施設の適正配置や計画的な改修・修繕を行い抑制に努め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今後は経常経費の抑制に努め、より一層、住民ニーズに応えるサービス向上と業務の効率化を図る。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122388</xdr:rowOff>
    </xdr:from>
    <xdr:to>
      <xdr:col>23</xdr:col>
      <xdr:colOff>133350</xdr:colOff>
      <xdr:row>85</xdr:row>
      <xdr:rowOff>6696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24188"/>
          <a:ext cx="838200" cy="5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100758</xdr:rowOff>
    </xdr:from>
    <xdr:to>
      <xdr:col>19</xdr:col>
      <xdr:colOff>133350</xdr:colOff>
      <xdr:row>84</xdr:row>
      <xdr:rowOff>122388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331108"/>
          <a:ext cx="889000" cy="193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100758</xdr:rowOff>
    </xdr:from>
    <xdr:to>
      <xdr:col>15</xdr:col>
      <xdr:colOff>82550</xdr:colOff>
      <xdr:row>83</xdr:row>
      <xdr:rowOff>149420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331108"/>
          <a:ext cx="889000" cy="48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91847</xdr:rowOff>
    </xdr:from>
    <xdr:to>
      <xdr:col>11</xdr:col>
      <xdr:colOff>31750</xdr:colOff>
      <xdr:row>83</xdr:row>
      <xdr:rowOff>149420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322197"/>
          <a:ext cx="889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108374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8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127346</xdr:rowOff>
    </xdr:from>
    <xdr:to>
      <xdr:col>23</xdr:col>
      <xdr:colOff>184150</xdr:colOff>
      <xdr:row>85</xdr:row>
      <xdr:rowOff>57496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99423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01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71588</xdr:rowOff>
    </xdr:from>
    <xdr:to>
      <xdr:col>19</xdr:col>
      <xdr:colOff>184150</xdr:colOff>
      <xdr:row>85</xdr:row>
      <xdr:rowOff>1738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47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157965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5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49958</xdr:rowOff>
    </xdr:from>
    <xdr:to>
      <xdr:col>15</xdr:col>
      <xdr:colOff>133350</xdr:colOff>
      <xdr:row>83</xdr:row>
      <xdr:rowOff>151558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28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136335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366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98620</xdr:rowOff>
    </xdr:from>
    <xdr:to>
      <xdr:col>11</xdr:col>
      <xdr:colOff>82550</xdr:colOff>
      <xdr:row>84</xdr:row>
      <xdr:rowOff>28770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32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13547</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41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41047</xdr:rowOff>
    </xdr:from>
    <xdr:to>
      <xdr:col>7</xdr:col>
      <xdr:colOff>31750</xdr:colOff>
      <xdr:row>83</xdr:row>
      <xdr:rowOff>142647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27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127424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57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国家公務員に準拠した給与改定を実施するなど、今後も引き続き給与水準の適正化に努めることにより、同程度の水準を維持する見込み。</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136979</xdr:rowOff>
    </xdr:from>
    <xdr:to>
      <xdr:col>81</xdr:col>
      <xdr:colOff>44450</xdr:colOff>
      <xdr:row>87</xdr:row>
      <xdr:rowOff>136979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0531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87</xdr:row>
      <xdr:rowOff>136979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00142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85271</xdr:rowOff>
    </xdr:from>
    <xdr:to>
      <xdr:col>72</xdr:col>
      <xdr:colOff>203200</xdr:colOff>
      <xdr:row>87</xdr:row>
      <xdr:rowOff>119743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001421"/>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119743</xdr:rowOff>
    </xdr:from>
    <xdr:to>
      <xdr:col>68</xdr:col>
      <xdr:colOff>152400</xdr:colOff>
      <xdr:row>87</xdr:row>
      <xdr:rowOff>119743</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0358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86179</xdr:rowOff>
    </xdr:from>
    <xdr:to>
      <xdr:col>81</xdr:col>
      <xdr:colOff>95250</xdr:colOff>
      <xdr:row>88</xdr:row>
      <xdr:rowOff>16329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58256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97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86179</xdr:rowOff>
    </xdr:from>
    <xdr:to>
      <xdr:col>77</xdr:col>
      <xdr:colOff>95250</xdr:colOff>
      <xdr:row>88</xdr:row>
      <xdr:rowOff>16329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1106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08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68943</xdr:rowOff>
    </xdr:from>
    <xdr:to>
      <xdr:col>68</xdr:col>
      <xdr:colOff>203200</xdr:colOff>
      <xdr:row>87</xdr:row>
      <xdr:rowOff>170543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155320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68943</xdr:rowOff>
    </xdr:from>
    <xdr:to>
      <xdr:col>64</xdr:col>
      <xdr:colOff>152400</xdr:colOff>
      <xdr:row>87</xdr:row>
      <xdr:rowOff>170543</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155320</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071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新規採用職員の抑制などにより、類似団体平均を下回っている。平成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年度に策定した定員管理計画を着実に実行し、職員数の適正化を目指す。</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52977</xdr:rowOff>
    </xdr:from>
    <xdr:to>
      <xdr:col>81</xdr:col>
      <xdr:colOff>44450</xdr:colOff>
      <xdr:row>60</xdr:row>
      <xdr:rowOff>64467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39977"/>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52977</xdr:rowOff>
    </xdr:from>
    <xdr:to>
      <xdr:col>77</xdr:col>
      <xdr:colOff>44450</xdr:colOff>
      <xdr:row>60</xdr:row>
      <xdr:rowOff>54126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339977"/>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47232</xdr:rowOff>
    </xdr:from>
    <xdr:to>
      <xdr:col>72</xdr:col>
      <xdr:colOff>203200</xdr:colOff>
      <xdr:row>60</xdr:row>
      <xdr:rowOff>54126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423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39188</xdr:rowOff>
    </xdr:from>
    <xdr:to>
      <xdr:col>68</xdr:col>
      <xdr:colOff>152400</xdr:colOff>
      <xdr:row>60</xdr:row>
      <xdr:rowOff>47232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2618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13667</xdr:rowOff>
    </xdr:from>
    <xdr:to>
      <xdr:col>81</xdr:col>
      <xdr:colOff>95250</xdr:colOff>
      <xdr:row>60</xdr:row>
      <xdr:rowOff>115267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30194</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14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2177</xdr:rowOff>
    </xdr:from>
    <xdr:to>
      <xdr:col>77</xdr:col>
      <xdr:colOff>95250</xdr:colOff>
      <xdr:row>60</xdr:row>
      <xdr:rowOff>103777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113954</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058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3326</xdr:rowOff>
    </xdr:from>
    <xdr:to>
      <xdr:col>73</xdr:col>
      <xdr:colOff>44450</xdr:colOff>
      <xdr:row>60</xdr:row>
      <xdr:rowOff>104926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29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115103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167882</xdr:rowOff>
    </xdr:from>
    <xdr:to>
      <xdr:col>68</xdr:col>
      <xdr:colOff>203200</xdr:colOff>
      <xdr:row>60</xdr:row>
      <xdr:rowOff>98032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108209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159838</xdr:rowOff>
    </xdr:from>
    <xdr:to>
      <xdr:col>64</xdr:col>
      <xdr:colOff>152400</xdr:colOff>
      <xdr:row>60</xdr:row>
      <xdr:rowOff>89988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100165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4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学校給食調理所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等、大型の建設改良事業の財源として発行した地方債の元金償還が始まったことにより、実質公債費比率が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今後は近年の大型事業の地方債の元利償還が開始されることで一時的に増加する見込みであり、引き続き緊急度・住民ニーズを的確に把握した事業選択により、地方債の新規発行の抑制を図る。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105833</xdr:rowOff>
    </xdr:from>
    <xdr:to>
      <xdr:col>81</xdr:col>
      <xdr:colOff>44450</xdr:colOff>
      <xdr:row>43</xdr:row>
      <xdr:rowOff>68439</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7306733"/>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143228</xdr:rowOff>
    </xdr:from>
    <xdr:to>
      <xdr:col>77</xdr:col>
      <xdr:colOff>44450</xdr:colOff>
      <xdr:row>42</xdr:row>
      <xdr:rowOff>105833</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71726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22578</xdr:rowOff>
    </xdr:from>
    <xdr:to>
      <xdr:col>72</xdr:col>
      <xdr:colOff>203200</xdr:colOff>
      <xdr:row>41</xdr:row>
      <xdr:rowOff>143228</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705202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47572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113595</xdr:rowOff>
    </xdr:from>
    <xdr:to>
      <xdr:col>68</xdr:col>
      <xdr:colOff>152400</xdr:colOff>
      <xdr:row>41</xdr:row>
      <xdr:rowOff>22578</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a:off x="13512800" y="697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17639</xdr:rowOff>
    </xdr:from>
    <xdr:to>
      <xdr:col>81</xdr:col>
      <xdr:colOff>95250</xdr:colOff>
      <xdr:row>43</xdr:row>
      <xdr:rowOff>119239</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161166</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92428</xdr:rowOff>
    </xdr:from>
    <xdr:to>
      <xdr:col>73</xdr:col>
      <xdr:colOff>44450</xdr:colOff>
      <xdr:row>42</xdr:row>
      <xdr:rowOff>22578</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32755</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143228</xdr:rowOff>
    </xdr:from>
    <xdr:to>
      <xdr:col>68</xdr:col>
      <xdr:colOff>203200</xdr:colOff>
      <xdr:row>41</xdr:row>
      <xdr:rowOff>73378</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83555</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62795</xdr:rowOff>
    </xdr:from>
    <xdr:to>
      <xdr:col>64</xdr:col>
      <xdr:colOff>152400</xdr:colOff>
      <xdr:row>40</xdr:row>
      <xdr:rowOff>164395</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3122</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地方債現在高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及び充当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可能財源額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減少に伴い、将来負担比率が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しかし、地方債の発行にあたっては、交付税措置のある良質な起債を活用することとしており、将来負担比率については、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悪化傾向となっているが、早期健全化基準は下回っており、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良好な状態である。今後も良質な起債を活用し、将来にわたって安定した財政運営が継続できるよう努める。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60889</xdr:rowOff>
    </xdr:from>
    <xdr:to>
      <xdr:col>81</xdr:col>
      <xdr:colOff>44450</xdr:colOff>
      <xdr:row>19</xdr:row>
      <xdr:rowOff>123896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179800" y="3318439"/>
          <a:ext cx="838200" cy="6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154587</xdr:rowOff>
    </xdr:from>
    <xdr:to>
      <xdr:col>77</xdr:col>
      <xdr:colOff>44450</xdr:colOff>
      <xdr:row>19</xdr:row>
      <xdr:rowOff>60889</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240687"/>
          <a:ext cx="889000" cy="7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107668</xdr:rowOff>
    </xdr:from>
    <xdr:to>
      <xdr:col>72</xdr:col>
      <xdr:colOff>203200</xdr:colOff>
      <xdr:row>18</xdr:row>
      <xdr:rowOff>154587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193768"/>
          <a:ext cx="889000" cy="46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16510</xdr:rowOff>
    </xdr:from>
    <xdr:to>
      <xdr:col>68</xdr:col>
      <xdr:colOff>152400</xdr:colOff>
      <xdr:row>18</xdr:row>
      <xdr:rowOff>107668</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3102610"/>
          <a:ext cx="8890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73096</xdr:rowOff>
    </xdr:from>
    <xdr:to>
      <xdr:col>81</xdr:col>
      <xdr:colOff>95250</xdr:colOff>
      <xdr:row>20</xdr:row>
      <xdr:rowOff>3246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33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45173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3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10089</xdr:rowOff>
    </xdr:from>
    <xdr:to>
      <xdr:col>77</xdr:col>
      <xdr:colOff>95250</xdr:colOff>
      <xdr:row>19</xdr:row>
      <xdr:rowOff>111689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26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96466</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354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103787</xdr:rowOff>
    </xdr:from>
    <xdr:to>
      <xdr:col>73</xdr:col>
      <xdr:colOff>44450</xdr:colOff>
      <xdr:row>19</xdr:row>
      <xdr:rowOff>33937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18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18714</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27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56868</xdr:rowOff>
    </xdr:from>
    <xdr:to>
      <xdr:col>68</xdr:col>
      <xdr:colOff>203200</xdr:colOff>
      <xdr:row>18</xdr:row>
      <xdr:rowOff>158468</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14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143245</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229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137160</xdr:rowOff>
    </xdr:from>
    <xdr:to>
      <xdr:col>64</xdr:col>
      <xdr:colOff>152400</xdr:colOff>
      <xdr:row>18</xdr:row>
      <xdr:rowOff>67310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05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52087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13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127000</xdr:colOff>
      <xdr:row>26</xdr:row>
      <xdr:rowOff>47625</xdr:rowOff>
    </xdr:from>
    <xdr:ext cx="9099176" cy="425758"/>
    <xdr:sp macro="" textlink="">
      <xdr:nvSpPr>
        <xdr:cNvPr id="475" name="テキスト ボックス 474">
          <a:extLst>
            <a:ext uri="{FF2B5EF4-FFF2-40B4-BE49-F238E27FC236}">
              <a16:creationId xmlns:a16="http://schemas.microsoft.com/office/drawing/2014/main" id="{6F3FBE05-D699-434D-8DE9-CB0ECE7BA5E4}"/>
            </a:ext>
          </a:extLst>
        </xdr:cNvPr>
        <xdr:cNvSpPr txBox="1"/>
      </xdr:nvSpPr>
      <xdr:spPr>
        <a:xfrm>
          <a:off x="746125" y="458787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すると、人件費に係る経常収支比率は低くなっているが、要因として消防業務を一部事務組合で行っていることが挙げられる。今後も引き続き定員の適正化等の推進により、人件費の抑制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145288</xdr:rowOff>
    </xdr:from>
    <xdr:to>
      <xdr:col>24</xdr:col>
      <xdr:colOff>25400</xdr:colOff>
      <xdr:row>35</xdr:row>
      <xdr:rowOff>46990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597458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46990</xdr:rowOff>
    </xdr:from>
    <xdr:to>
      <xdr:col>19</xdr:col>
      <xdr:colOff>187325</xdr:colOff>
      <xdr:row>35</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4774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120142</xdr:rowOff>
    </xdr:from>
    <xdr:to>
      <xdr:col>15</xdr:col>
      <xdr:colOff>98425</xdr:colOff>
      <xdr:row>35</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08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120142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94488</xdr:rowOff>
    </xdr:from>
    <xdr:to>
      <xdr:col>24</xdr:col>
      <xdr:colOff>76200</xdr:colOff>
      <xdr:row>35</xdr:row>
      <xdr:rowOff>24638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111015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768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167640</xdr:rowOff>
    </xdr:from>
    <xdr:to>
      <xdr:col>20</xdr:col>
      <xdr:colOff>38100</xdr:colOff>
      <xdr:row>35</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107967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76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78486</xdr:rowOff>
    </xdr:from>
    <xdr:to>
      <xdr:col>15</xdr:col>
      <xdr:colOff>149225</xdr:colOff>
      <xdr:row>36</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18813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69342</xdr:rowOff>
    </xdr:from>
    <xdr:to>
      <xdr:col>11</xdr:col>
      <xdr:colOff>60325</xdr:colOff>
      <xdr:row>35</xdr:row>
      <xdr:rowOff>170942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9669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類似平均団体を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各施設の燃料費や光熱水費が上がった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今後は、経常経費の抑制に努め、より一層、住民ニーズに応えるサービス向上と業務の効率化を図る。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151493</xdr:rowOff>
    </xdr:from>
    <xdr:to>
      <xdr:col>82</xdr:col>
      <xdr:colOff>107950</xdr:colOff>
      <xdr:row>20</xdr:row>
      <xdr:rowOff>34472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409043"/>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140607</xdr:rowOff>
    </xdr:from>
    <xdr:to>
      <xdr:col>78</xdr:col>
      <xdr:colOff>69850</xdr:colOff>
      <xdr:row>19</xdr:row>
      <xdr:rowOff>151493</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398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140607</xdr:rowOff>
    </xdr:from>
    <xdr:to>
      <xdr:col>73</xdr:col>
      <xdr:colOff>180975</xdr:colOff>
      <xdr:row>19</xdr:row>
      <xdr:rowOff>140607</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3981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129722</xdr:rowOff>
    </xdr:from>
    <xdr:to>
      <xdr:col>69</xdr:col>
      <xdr:colOff>92075</xdr:colOff>
      <xdr:row>19</xdr:row>
      <xdr:rowOff>140607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3872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155122</xdr:rowOff>
    </xdr:from>
    <xdr:to>
      <xdr:col>82</xdr:col>
      <xdr:colOff>158750</xdr:colOff>
      <xdr:row>20</xdr:row>
      <xdr:rowOff>85272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127199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8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100693</xdr:rowOff>
    </xdr:from>
    <xdr:to>
      <xdr:col>78</xdr:col>
      <xdr:colOff>120650</xdr:colOff>
      <xdr:row>20</xdr:row>
      <xdr:rowOff>30843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15620</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4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89807</xdr:rowOff>
    </xdr:from>
    <xdr:to>
      <xdr:col>74</xdr:col>
      <xdr:colOff>31750</xdr:colOff>
      <xdr:row>20</xdr:row>
      <xdr:rowOff>19957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4734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89807</xdr:rowOff>
    </xdr:from>
    <xdr:to>
      <xdr:col>69</xdr:col>
      <xdr:colOff>142875</xdr:colOff>
      <xdr:row>20</xdr:row>
      <xdr:rowOff>19957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34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4734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43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78922</xdr:rowOff>
    </xdr:from>
    <xdr:to>
      <xdr:col>65</xdr:col>
      <xdr:colOff>53975</xdr:colOff>
      <xdr:row>20</xdr:row>
      <xdr:rowOff>9072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165299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また、前年と比較して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している。これは、児童手当等給付事業や生活保護費給付事業等に係る経費の減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よりも障害者福祉関連事業に係る経費の増が多いこと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が主な要因となっている。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58420</xdr:rowOff>
    </xdr:from>
    <xdr:to>
      <xdr:col>24</xdr:col>
      <xdr:colOff>25400</xdr:colOff>
      <xdr:row>56</xdr:row>
      <xdr:rowOff>67564</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596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149860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659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49276</xdr:rowOff>
    </xdr:from>
    <xdr:to>
      <xdr:col>15</xdr:col>
      <xdr:colOff>98425</xdr:colOff>
      <xdr:row>56</xdr:row>
      <xdr:rowOff>149860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65047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49276</xdr:rowOff>
    </xdr:from>
    <xdr:to>
      <xdr:col>11</xdr:col>
      <xdr:colOff>9525</xdr:colOff>
      <xdr:row>56</xdr:row>
      <xdr:rowOff>131572</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6504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103141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160291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7620</xdr:rowOff>
    </xdr:from>
    <xdr:to>
      <xdr:col>20</xdr:col>
      <xdr:colOff>38100</xdr:colOff>
      <xdr:row>56</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93997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99060</xdr:rowOff>
    </xdr:from>
    <xdr:to>
      <xdr:col>15</xdr:col>
      <xdr:colOff>149225</xdr:colOff>
      <xdr:row>57</xdr:row>
      <xdr:rowOff>29210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13987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169926</xdr:rowOff>
    </xdr:from>
    <xdr:to>
      <xdr:col>11</xdr:col>
      <xdr:colOff>60325</xdr:colOff>
      <xdr:row>56</xdr:row>
      <xdr:rowOff>100076</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80772</xdr:rowOff>
    </xdr:from>
    <xdr:to>
      <xdr:col>6</xdr:col>
      <xdr:colOff>171450</xdr:colOff>
      <xdr:row>57</xdr:row>
      <xdr:rowOff>10922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167149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対前年度比で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ポイント悪化している。要因としては、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小学校等の修繕経費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が増加したことにより、維持補修費が増加していることが挙げられる。今後も施設の適正配置や計画的な改修・修繕を行い抑制に努める。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110672</xdr:rowOff>
    </xdr:from>
    <xdr:to>
      <xdr:col>82</xdr:col>
      <xdr:colOff>107950</xdr:colOff>
      <xdr:row>60</xdr:row>
      <xdr:rowOff>143328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103976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604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12700</xdr:rowOff>
    </xdr:from>
    <xdr:to>
      <xdr:col>78</xdr:col>
      <xdr:colOff>69850</xdr:colOff>
      <xdr:row>60</xdr:row>
      <xdr:rowOff>110672</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1029970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xdr:rowOff>
    </xdr:from>
    <xdr:to>
      <xdr:col>73</xdr:col>
      <xdr:colOff>180975</xdr:colOff>
      <xdr:row>61</xdr:row>
      <xdr:rowOff>86178</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299700"/>
          <a:ext cx="8890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86178</xdr:rowOff>
    </xdr:from>
    <xdr:to>
      <xdr:col>69</xdr:col>
      <xdr:colOff>92075</xdr:colOff>
      <xdr:row>61</xdr:row>
      <xdr:rowOff>102507</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10544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92528</xdr:rowOff>
    </xdr:from>
    <xdr:to>
      <xdr:col>82</xdr:col>
      <xdr:colOff>158750</xdr:colOff>
      <xdr:row>61</xdr:row>
      <xdr:rowOff>22678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64605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59872</xdr:rowOff>
    </xdr:from>
    <xdr:to>
      <xdr:col>78</xdr:col>
      <xdr:colOff>120650</xdr:colOff>
      <xdr:row>60</xdr:row>
      <xdr:rowOff>161472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1034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146249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10433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133350</xdr:rowOff>
    </xdr:from>
    <xdr:to>
      <xdr:col>74</xdr:col>
      <xdr:colOff>31750</xdr:colOff>
      <xdr:row>60</xdr:row>
      <xdr:rowOff>63500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48277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35378</xdr:rowOff>
    </xdr:from>
    <xdr:to>
      <xdr:col>69</xdr:col>
      <xdr:colOff>142875</xdr:colOff>
      <xdr:row>61</xdr:row>
      <xdr:rowOff>136978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121755</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58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61</xdr:row>
      <xdr:rowOff>51707</xdr:rowOff>
    </xdr:from>
    <xdr:to>
      <xdr:col>65</xdr:col>
      <xdr:colOff>53975</xdr:colOff>
      <xdr:row>61</xdr:row>
      <xdr:rowOff>153307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138084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ポイント上回っている。この要因として消防業務を一部事務組合で行っていることが挙げられる。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引き続き行政として対応すべき必要性、費用対効果、目的の達成度などを精査し、さらに受益者負担のあり方や経費の負担のあり方について検証し、合理化を図る。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109855</xdr:rowOff>
    </xdr:from>
    <xdr:to>
      <xdr:col>82</xdr:col>
      <xdr:colOff>107950</xdr:colOff>
      <xdr:row>38</xdr:row>
      <xdr:rowOff>115570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6249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115570</xdr:rowOff>
    </xdr:from>
    <xdr:to>
      <xdr:col>78</xdr:col>
      <xdr:colOff>69850</xdr:colOff>
      <xdr:row>38</xdr:row>
      <xdr:rowOff>121285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6306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109855</xdr:rowOff>
    </xdr:from>
    <xdr:to>
      <xdr:col>73</xdr:col>
      <xdr:colOff>180975</xdr:colOff>
      <xdr:row>38</xdr:row>
      <xdr:rowOff>121285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6249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86995</xdr:rowOff>
    </xdr:from>
    <xdr:to>
      <xdr:col>69</xdr:col>
      <xdr:colOff>92075</xdr:colOff>
      <xdr:row>38</xdr:row>
      <xdr:rowOff>109855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6020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59055</xdr:rowOff>
    </xdr:from>
    <xdr:to>
      <xdr:col>82</xdr:col>
      <xdr:colOff>158750</xdr:colOff>
      <xdr:row>38</xdr:row>
      <xdr:rowOff>160655</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31132</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64770</xdr:rowOff>
    </xdr:from>
    <xdr:to>
      <xdr:col>78</xdr:col>
      <xdr:colOff>120650</xdr:colOff>
      <xdr:row>38</xdr:row>
      <xdr:rowOff>166370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57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151147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666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70485</xdr:rowOff>
    </xdr:from>
    <xdr:to>
      <xdr:col>74</xdr:col>
      <xdr:colOff>31750</xdr:colOff>
      <xdr:row>39</xdr:row>
      <xdr:rowOff>635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156862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59055</xdr:rowOff>
    </xdr:from>
    <xdr:to>
      <xdr:col>69</xdr:col>
      <xdr:colOff>142875</xdr:colOff>
      <xdr:row>38</xdr:row>
      <xdr:rowOff>160655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145432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660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36195</xdr:rowOff>
    </xdr:from>
    <xdr:to>
      <xdr:col>65</xdr:col>
      <xdr:colOff>53975</xdr:colOff>
      <xdr:row>38</xdr:row>
      <xdr:rowOff>137795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55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122572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6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近年実施している大型事業で活用した地方債の元利償還が開始されたことに伴い、増加傾向にある。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今後も公債費負担の増加が見込まれるため、緊急度・住民ニーズを的確に把握し、地方債の新規発行の抑制を図る。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83457</xdr:rowOff>
    </xdr:from>
    <xdr:to>
      <xdr:col>24</xdr:col>
      <xdr:colOff>25400</xdr:colOff>
      <xdr:row>78</xdr:row>
      <xdr:rowOff>137886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4565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76399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2935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18143</xdr:rowOff>
    </xdr:from>
    <xdr:to>
      <xdr:col>19</xdr:col>
      <xdr:colOff>187325</xdr:colOff>
      <xdr:row>78</xdr:row>
      <xdr:rowOff>83457</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391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160762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284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102507</xdr:rowOff>
    </xdr:from>
    <xdr:to>
      <xdr:col>15</xdr:col>
      <xdr:colOff>98425</xdr:colOff>
      <xdr:row>78</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33041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160762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102507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173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285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11084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87086</xdr:rowOff>
    </xdr:from>
    <xdr:to>
      <xdr:col>24</xdr:col>
      <xdr:colOff>76200</xdr:colOff>
      <xdr:row>79</xdr:row>
      <xdr:rowOff>17236</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4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59163</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43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32657</xdr:rowOff>
    </xdr:from>
    <xdr:to>
      <xdr:col>20</xdr:col>
      <xdr:colOff>38100</xdr:colOff>
      <xdr:row>78</xdr:row>
      <xdr:rowOff>134257</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119034</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349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138793</xdr:rowOff>
    </xdr:from>
    <xdr:to>
      <xdr:col>15</xdr:col>
      <xdr:colOff>149225</xdr:colOff>
      <xdr:row>78</xdr:row>
      <xdr:rowOff>68943</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34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53720</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51707</xdr:rowOff>
    </xdr:from>
    <xdr:to>
      <xdr:col>11</xdr:col>
      <xdr:colOff>60325</xdr:colOff>
      <xdr:row>77</xdr:row>
      <xdr:rowOff>153307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138084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類似団体平均を</a:t>
          </a:r>
          <a:r>
            <a:rPr kumimoji="1" lang="en-US" altLang="ja-JP" sz="1300">
              <a:solidFill>
                <a:schemeClr val="dk1"/>
              </a:solidFill>
              <a:effectLst/>
              <a:latin typeface="+mn-lt"/>
              <a:ea typeface="+mn-ea"/>
              <a:cs typeface="+mn-cs"/>
            </a:rPr>
            <a:t>6.2</a:t>
          </a:r>
          <a:r>
            <a:rPr kumimoji="1" lang="ja-JP" altLang="ja-JP" sz="1300">
              <a:solidFill>
                <a:schemeClr val="dk1"/>
              </a:solidFill>
              <a:effectLst/>
              <a:latin typeface="+mn-lt"/>
              <a:ea typeface="+mn-ea"/>
              <a:cs typeface="+mn-cs"/>
            </a:rPr>
            <a:t>ポイント上回っている。</a:t>
          </a:r>
          <a:endParaRPr lang="ja-JP" altLang="ja-JP" sz="1300">
            <a:effectLst/>
          </a:endParaRPr>
        </a:p>
        <a:p>
          <a:r>
            <a:rPr kumimoji="1" lang="ja-JP" altLang="ja-JP" sz="1300">
              <a:solidFill>
                <a:schemeClr val="dk1"/>
              </a:solidFill>
              <a:effectLst/>
              <a:latin typeface="+mn-lt"/>
              <a:ea typeface="+mn-ea"/>
              <a:cs typeface="+mn-cs"/>
            </a:rPr>
            <a:t>　今後も定員管理の適正化、施設の適正配置や計画的な改修・修繕を行う等、経常経費の削減に努める。</a:t>
          </a:r>
          <a:endParaRPr lang="ja-JP" altLang="ja-JP" sz="13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50800</xdr:rowOff>
    </xdr:from>
    <xdr:to>
      <xdr:col>82</xdr:col>
      <xdr:colOff>107950</xdr:colOff>
      <xdr:row>80</xdr:row>
      <xdr:rowOff>58420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7668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58420</xdr:rowOff>
    </xdr:from>
    <xdr:to>
      <xdr:col>78</xdr:col>
      <xdr:colOff>69850</xdr:colOff>
      <xdr:row>80</xdr:row>
      <xdr:rowOff>157480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37744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157480</xdr:rowOff>
    </xdr:from>
    <xdr:to>
      <xdr:col>73</xdr:col>
      <xdr:colOff>180975</xdr:colOff>
      <xdr:row>80</xdr:row>
      <xdr:rowOff>165100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3873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165100</xdr:rowOff>
    </xdr:from>
    <xdr:to>
      <xdr:col>69</xdr:col>
      <xdr:colOff>92075</xdr:colOff>
      <xdr:row>81</xdr:row>
      <xdr:rowOff>8889</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3881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0</xdr:rowOff>
    </xdr:from>
    <xdr:to>
      <xdr:col>82</xdr:col>
      <xdr:colOff>158750</xdr:colOff>
      <xdr:row>80</xdr:row>
      <xdr:rowOff>101600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143527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7620</xdr:rowOff>
    </xdr:from>
    <xdr:to>
      <xdr:col>78</xdr:col>
      <xdr:colOff>120650</xdr:colOff>
      <xdr:row>80</xdr:row>
      <xdr:rowOff>109220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93997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106680</xdr:rowOff>
    </xdr:from>
    <xdr:to>
      <xdr:col>74</xdr:col>
      <xdr:colOff>31750</xdr:colOff>
      <xdr:row>81</xdr:row>
      <xdr:rowOff>36830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21607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114300</xdr:rowOff>
    </xdr:from>
    <xdr:to>
      <xdr:col>69</xdr:col>
      <xdr:colOff>142875</xdr:colOff>
      <xdr:row>81</xdr:row>
      <xdr:rowOff>44450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81</xdr:row>
      <xdr:rowOff>29227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129539</xdr:rowOff>
    </xdr:from>
    <xdr:to>
      <xdr:col>65</xdr:col>
      <xdr:colOff>53975</xdr:colOff>
      <xdr:row>81</xdr:row>
      <xdr:rowOff>59689</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44466</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931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5347</xdr:rowOff>
    </xdr:from>
    <xdr:to>
      <xdr:col>29</xdr:col>
      <xdr:colOff>127000</xdr:colOff>
      <xdr:row>17</xdr:row>
      <xdr:rowOff>41365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967622"/>
          <a:ext cx="647700" cy="36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41365</xdr:rowOff>
    </xdr:from>
    <xdr:to>
      <xdr:col>26</xdr:col>
      <xdr:colOff>50800</xdr:colOff>
      <xdr:row>17</xdr:row>
      <xdr:rowOff>46323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003640"/>
          <a:ext cx="698500" cy="49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46323</xdr:rowOff>
    </xdr:from>
    <xdr:to>
      <xdr:col>22</xdr:col>
      <xdr:colOff>114300</xdr:colOff>
      <xdr:row>17</xdr:row>
      <xdr:rowOff>67354</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008598"/>
          <a:ext cx="698500" cy="210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96102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5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67354</xdr:rowOff>
    </xdr:from>
    <xdr:to>
      <xdr:col>18</xdr:col>
      <xdr:colOff>177800</xdr:colOff>
      <xdr:row>17</xdr:row>
      <xdr:rowOff>101930</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029629"/>
          <a:ext cx="698500" cy="3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112333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74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125997</xdr:rowOff>
    </xdr:from>
    <xdr:to>
      <xdr:col>29</xdr:col>
      <xdr:colOff>177800</xdr:colOff>
      <xdr:row>17</xdr:row>
      <xdr:rowOff>56147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916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98074</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88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162015</xdr:rowOff>
    </xdr:from>
    <xdr:to>
      <xdr:col>26</xdr:col>
      <xdr:colOff>101600</xdr:colOff>
      <xdr:row>17</xdr:row>
      <xdr:rowOff>92165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952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76942</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03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166973</xdr:rowOff>
    </xdr:from>
    <xdr:to>
      <xdr:col>22</xdr:col>
      <xdr:colOff>165100</xdr:colOff>
      <xdr:row>17</xdr:row>
      <xdr:rowOff>97123</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957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107300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72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16554</xdr:rowOff>
    </xdr:from>
    <xdr:to>
      <xdr:col>19</xdr:col>
      <xdr:colOff>38100</xdr:colOff>
      <xdr:row>17</xdr:row>
      <xdr:rowOff>118154</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788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128331</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747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51130</xdr:rowOff>
    </xdr:from>
    <xdr:to>
      <xdr:col>15</xdr:col>
      <xdr:colOff>101600</xdr:colOff>
      <xdr:row>17</xdr:row>
      <xdr:rowOff>152730</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0134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137507</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099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86178</xdr:rowOff>
    </xdr:from>
    <xdr:to>
      <xdr:col>29</xdr:col>
      <xdr:colOff>127000</xdr:colOff>
      <xdr:row>35</xdr:row>
      <xdr:rowOff>220856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696528"/>
          <a:ext cx="647700" cy="134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237133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47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220856</xdr:rowOff>
    </xdr:from>
    <xdr:to>
      <xdr:col>26</xdr:col>
      <xdr:colOff>50800</xdr:colOff>
      <xdr:row>35</xdr:row>
      <xdr:rowOff>316183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31206"/>
          <a:ext cx="698500" cy="953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121462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7074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316183</xdr:rowOff>
    </xdr:from>
    <xdr:to>
      <xdr:col>22</xdr:col>
      <xdr:colOff>114300</xdr:colOff>
      <xdr:row>36</xdr:row>
      <xdr:rowOff>49047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926533"/>
          <a:ext cx="698500" cy="75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49047</xdr:rowOff>
    </xdr:from>
    <xdr:to>
      <xdr:col>18</xdr:col>
      <xdr:colOff>177800</xdr:colOff>
      <xdr:row>36</xdr:row>
      <xdr:rowOff>159200</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7002297"/>
          <a:ext cx="698500" cy="110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130410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708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35378</xdr:rowOff>
    </xdr:from>
    <xdr:to>
      <xdr:col>29</xdr:col>
      <xdr:colOff>177800</xdr:colOff>
      <xdr:row>35</xdr:row>
      <xdr:rowOff>136978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645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223355</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490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170056</xdr:rowOff>
    </xdr:from>
    <xdr:to>
      <xdr:col>26</xdr:col>
      <xdr:colOff>101600</xdr:colOff>
      <xdr:row>35</xdr:row>
      <xdr:rowOff>271656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7804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281833</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5492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265383</xdr:rowOff>
    </xdr:from>
    <xdr:to>
      <xdr:col>22</xdr:col>
      <xdr:colOff>165100</xdr:colOff>
      <xdr:row>36</xdr:row>
      <xdr:rowOff>24083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757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34260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64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341147</xdr:rowOff>
    </xdr:from>
    <xdr:to>
      <xdr:col>19</xdr:col>
      <xdr:colOff>38100</xdr:colOff>
      <xdr:row>36</xdr:row>
      <xdr:rowOff>99847</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951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110024</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720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108400</xdr:rowOff>
    </xdr:from>
    <xdr:to>
      <xdr:col>15</xdr:col>
      <xdr:colOff>101600</xdr:colOff>
      <xdr:row>37</xdr:row>
      <xdr:rowOff>38550</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061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23327</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14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95644</xdr:rowOff>
    </xdr:from>
    <xdr:to>
      <xdr:col>24</xdr:col>
      <xdr:colOff>63500</xdr:colOff>
      <xdr:row>36</xdr:row>
      <xdr:rowOff>110871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67844"/>
          <a:ext cx="838200" cy="1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93167</xdr:rowOff>
    </xdr:from>
    <xdr:to>
      <xdr:col>19</xdr:col>
      <xdr:colOff>177800</xdr:colOff>
      <xdr:row>36</xdr:row>
      <xdr:rowOff>110871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65367"/>
          <a:ext cx="889000" cy="1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93167</xdr:rowOff>
    </xdr:from>
    <xdr:to>
      <xdr:col>15</xdr:col>
      <xdr:colOff>50800</xdr:colOff>
      <xdr:row>36</xdr:row>
      <xdr:rowOff>108839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65367"/>
          <a:ext cx="8890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108839</xdr:rowOff>
    </xdr:from>
    <xdr:to>
      <xdr:col>10</xdr:col>
      <xdr:colOff>114300</xdr:colOff>
      <xdr:row>36</xdr:row>
      <xdr:rowOff>145999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81039"/>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44844</xdr:rowOff>
    </xdr:from>
    <xdr:to>
      <xdr:col>24</xdr:col>
      <xdr:colOff>114300</xdr:colOff>
      <xdr:row>36</xdr:row>
      <xdr:rowOff>146444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1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23271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9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60071</xdr:rowOff>
    </xdr:from>
    <xdr:to>
      <xdr:col>20</xdr:col>
      <xdr:colOff>38100</xdr:colOff>
      <xdr:row>36</xdr:row>
      <xdr:rowOff>161671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152798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42367</xdr:rowOff>
    </xdr:from>
    <xdr:to>
      <xdr:col>15</xdr:col>
      <xdr:colOff>101600</xdr:colOff>
      <xdr:row>36</xdr:row>
      <xdr:rowOff>143967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1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135094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0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58039</xdr:rowOff>
    </xdr:from>
    <xdr:to>
      <xdr:col>10</xdr:col>
      <xdr:colOff>165100</xdr:colOff>
      <xdr:row>36</xdr:row>
      <xdr:rowOff>159639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3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150766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95199</xdr:rowOff>
    </xdr:from>
    <xdr:to>
      <xdr:col>6</xdr:col>
      <xdr:colOff>38100</xdr:colOff>
      <xdr:row>37</xdr:row>
      <xdr:rowOff>25349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67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16476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6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111534</xdr:rowOff>
    </xdr:from>
    <xdr:to>
      <xdr:col>24</xdr:col>
      <xdr:colOff>63500</xdr:colOff>
      <xdr:row>54</xdr:row>
      <xdr:rowOff>164193</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198384"/>
          <a:ext cx="838200" cy="22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164193</xdr:rowOff>
    </xdr:from>
    <xdr:to>
      <xdr:col>19</xdr:col>
      <xdr:colOff>177800</xdr:colOff>
      <xdr:row>55</xdr:row>
      <xdr:rowOff>15277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22493"/>
          <a:ext cx="889000" cy="2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15277</xdr:rowOff>
    </xdr:from>
    <xdr:to>
      <xdr:col>15</xdr:col>
      <xdr:colOff>50800</xdr:colOff>
      <xdr:row>55</xdr:row>
      <xdr:rowOff>44390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45027"/>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44390</xdr:rowOff>
    </xdr:from>
    <xdr:to>
      <xdr:col>10</xdr:col>
      <xdr:colOff>114300</xdr:colOff>
      <xdr:row>55</xdr:row>
      <xdr:rowOff>93898</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474140"/>
          <a:ext cx="889000" cy="4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60734</xdr:rowOff>
    </xdr:from>
    <xdr:to>
      <xdr:col>24</xdr:col>
      <xdr:colOff>114300</xdr:colOff>
      <xdr:row>53</xdr:row>
      <xdr:rowOff>162334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4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83611</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99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113393</xdr:rowOff>
    </xdr:from>
    <xdr:to>
      <xdr:col>20</xdr:col>
      <xdr:colOff>38100</xdr:colOff>
      <xdr:row>55</xdr:row>
      <xdr:rowOff>43543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37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60070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146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135927</xdr:rowOff>
    </xdr:from>
    <xdr:to>
      <xdr:col>15</xdr:col>
      <xdr:colOff>101600</xdr:colOff>
      <xdr:row>55</xdr:row>
      <xdr:rowOff>66077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9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82604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1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165040</xdr:rowOff>
    </xdr:from>
    <xdr:to>
      <xdr:col>10</xdr:col>
      <xdr:colOff>165100</xdr:colOff>
      <xdr:row>55</xdr:row>
      <xdr:rowOff>95190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42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111717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19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43098</xdr:rowOff>
    </xdr:from>
    <xdr:to>
      <xdr:col>6</xdr:col>
      <xdr:colOff>38100</xdr:colOff>
      <xdr:row>55</xdr:row>
      <xdr:rowOff>144698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47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161225</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248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60604</xdr:rowOff>
    </xdr:from>
    <xdr:to>
      <xdr:col>24</xdr:col>
      <xdr:colOff>63500</xdr:colOff>
      <xdr:row>72</xdr:row>
      <xdr:rowOff>53327</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2062104"/>
          <a:ext cx="838200" cy="3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134535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164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60604</xdr:rowOff>
    </xdr:from>
    <xdr:to>
      <xdr:col>19</xdr:col>
      <xdr:colOff>177800</xdr:colOff>
      <xdr:row>75</xdr:row>
      <xdr:rowOff>483</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2062104"/>
          <a:ext cx="889000" cy="79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27343</xdr:rowOff>
    </xdr:from>
    <xdr:to>
      <xdr:col>15</xdr:col>
      <xdr:colOff>50800</xdr:colOff>
      <xdr:row>75</xdr:row>
      <xdr:rowOff>483</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2019300" y="12543193"/>
          <a:ext cx="889000" cy="3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27343</xdr:rowOff>
    </xdr:from>
    <xdr:to>
      <xdr:col>10</xdr:col>
      <xdr:colOff>114300</xdr:colOff>
      <xdr:row>73</xdr:row>
      <xdr:rowOff>124726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2543193"/>
          <a:ext cx="889000" cy="97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163186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36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124401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2527</xdr:rowOff>
    </xdr:from>
    <xdr:to>
      <xdr:col>24</xdr:col>
      <xdr:colOff>114300</xdr:colOff>
      <xdr:row>72</xdr:row>
      <xdr:rowOff>104127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234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25404</xdr:rowOff>
    </xdr:from>
    <xdr:ext cx="534377"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219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9804</xdr:rowOff>
    </xdr:from>
    <xdr:to>
      <xdr:col>20</xdr:col>
      <xdr:colOff>38100</xdr:colOff>
      <xdr:row>70</xdr:row>
      <xdr:rowOff>111404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20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68</xdr:row>
      <xdr:rowOff>127931</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178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121133</xdr:rowOff>
    </xdr:from>
    <xdr:to>
      <xdr:col>15</xdr:col>
      <xdr:colOff>101600</xdr:colOff>
      <xdr:row>75</xdr:row>
      <xdr:rowOff>51283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73</xdr:row>
      <xdr:rowOff>67810</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41111" y="1258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147993</xdr:rowOff>
    </xdr:from>
    <xdr:to>
      <xdr:col>10</xdr:col>
      <xdr:colOff>165100</xdr:colOff>
      <xdr:row>73</xdr:row>
      <xdr:rowOff>78143</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249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94670</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52111" y="1226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73926</xdr:rowOff>
    </xdr:from>
    <xdr:to>
      <xdr:col>6</xdr:col>
      <xdr:colOff>38100</xdr:colOff>
      <xdr:row>74</xdr:row>
      <xdr:rowOff>4076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258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20603</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63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38506</xdr:rowOff>
    </xdr:from>
    <xdr:to>
      <xdr:col>24</xdr:col>
      <xdr:colOff>63500</xdr:colOff>
      <xdr:row>95</xdr:row>
      <xdr:rowOff>23582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983356"/>
          <a:ext cx="838200" cy="32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17994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05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23582</xdr:rowOff>
    </xdr:from>
    <xdr:to>
      <xdr:col>19</xdr:col>
      <xdr:colOff>177800</xdr:colOff>
      <xdr:row>95</xdr:row>
      <xdr:rowOff>74113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311332"/>
          <a:ext cx="889000" cy="5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8631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63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74113</xdr:rowOff>
    </xdr:from>
    <xdr:to>
      <xdr:col>15</xdr:col>
      <xdr:colOff>50800</xdr:colOff>
      <xdr:row>95</xdr:row>
      <xdr:rowOff>136358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361863"/>
          <a:ext cx="889000" cy="6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40820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67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136358</xdr:rowOff>
    </xdr:from>
    <xdr:to>
      <xdr:col>10</xdr:col>
      <xdr:colOff>114300</xdr:colOff>
      <xdr:row>95</xdr:row>
      <xdr:rowOff>145514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424108"/>
          <a:ext cx="889000" cy="9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84190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1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86050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1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159156</xdr:rowOff>
    </xdr:from>
    <xdr:to>
      <xdr:col>24</xdr:col>
      <xdr:colOff>114300</xdr:colOff>
      <xdr:row>93</xdr:row>
      <xdr:rowOff>89306</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93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10583</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783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144232</xdr:rowOff>
    </xdr:from>
    <xdr:to>
      <xdr:col>20</xdr:col>
      <xdr:colOff>38100</xdr:colOff>
      <xdr:row>95</xdr:row>
      <xdr:rowOff>74382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6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90909</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35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23313</xdr:rowOff>
    </xdr:from>
    <xdr:to>
      <xdr:col>15</xdr:col>
      <xdr:colOff>101600</xdr:colOff>
      <xdr:row>95</xdr:row>
      <xdr:rowOff>124913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3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141440</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6086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85558</xdr:rowOff>
    </xdr:from>
    <xdr:to>
      <xdr:col>10</xdr:col>
      <xdr:colOff>165100</xdr:colOff>
      <xdr:row>96</xdr:row>
      <xdr:rowOff>15708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7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32235</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148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94714</xdr:rowOff>
    </xdr:from>
    <xdr:to>
      <xdr:col>6</xdr:col>
      <xdr:colOff>38100</xdr:colOff>
      <xdr:row>96</xdr:row>
      <xdr:rowOff>24864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8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41391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5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13825</xdr:rowOff>
    </xdr:from>
    <xdr:to>
      <xdr:col>55</xdr:col>
      <xdr:colOff>0</xdr:colOff>
      <xdr:row>35</xdr:row>
      <xdr:rowOff>124391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328775"/>
          <a:ext cx="838200" cy="79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13825</xdr:rowOff>
    </xdr:from>
    <xdr:to>
      <xdr:col>50</xdr:col>
      <xdr:colOff>114300</xdr:colOff>
      <xdr:row>36</xdr:row>
      <xdr:rowOff>38270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328775"/>
          <a:ext cx="889000" cy="88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38270</xdr:rowOff>
    </xdr:from>
    <xdr:to>
      <xdr:col>45</xdr:col>
      <xdr:colOff>177800</xdr:colOff>
      <xdr:row>36</xdr:row>
      <xdr:rowOff>72728</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210470"/>
          <a:ext cx="889000" cy="3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13309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35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98232</xdr:rowOff>
    </xdr:from>
    <xdr:to>
      <xdr:col>41</xdr:col>
      <xdr:colOff>50800</xdr:colOff>
      <xdr:row>36</xdr:row>
      <xdr:rowOff>72728</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098982"/>
          <a:ext cx="889000" cy="145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73591</xdr:rowOff>
    </xdr:from>
    <xdr:to>
      <xdr:col>55</xdr:col>
      <xdr:colOff>50800</xdr:colOff>
      <xdr:row>36</xdr:row>
      <xdr:rowOff>3741</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7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96468</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134475</xdr:rowOff>
    </xdr:from>
    <xdr:to>
      <xdr:col>50</xdr:col>
      <xdr:colOff>165100</xdr:colOff>
      <xdr:row>31</xdr:row>
      <xdr:rowOff>64625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27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81152</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053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158920</xdr:rowOff>
    </xdr:from>
    <xdr:to>
      <xdr:col>46</xdr:col>
      <xdr:colOff>38100</xdr:colOff>
      <xdr:row>36</xdr:row>
      <xdr:rowOff>89070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15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105597</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5934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21928</xdr:rowOff>
    </xdr:from>
    <xdr:to>
      <xdr:col>41</xdr:col>
      <xdr:colOff>101600</xdr:colOff>
      <xdr:row>36</xdr:row>
      <xdr:rowOff>123528</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140055</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96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47432</xdr:rowOff>
    </xdr:from>
    <xdr:to>
      <xdr:col>36</xdr:col>
      <xdr:colOff>165100</xdr:colOff>
      <xdr:row>35</xdr:row>
      <xdr:rowOff>149032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048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165559</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582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90441</xdr:rowOff>
    </xdr:from>
    <xdr:to>
      <xdr:col>55</xdr:col>
      <xdr:colOff>0</xdr:colOff>
      <xdr:row>56</xdr:row>
      <xdr:rowOff>61107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9639300" y="9520191"/>
          <a:ext cx="838200" cy="142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81633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682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61107</xdr:rowOff>
    </xdr:from>
    <xdr:to>
      <xdr:col>50</xdr:col>
      <xdr:colOff>114300</xdr:colOff>
      <xdr:row>57</xdr:row>
      <xdr:rowOff>3985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62307"/>
          <a:ext cx="889000" cy="11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135434</xdr:rowOff>
    </xdr:from>
    <xdr:to>
      <xdr:col>45</xdr:col>
      <xdr:colOff>177800</xdr:colOff>
      <xdr:row>57</xdr:row>
      <xdr:rowOff>3985</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736634"/>
          <a:ext cx="889000" cy="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57678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48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9238</xdr:rowOff>
    </xdr:from>
    <xdr:to>
      <xdr:col>41</xdr:col>
      <xdr:colOff>50800</xdr:colOff>
      <xdr:row>56</xdr:row>
      <xdr:rowOff>135434</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610438"/>
          <a:ext cx="889000" cy="12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39641</xdr:rowOff>
    </xdr:from>
    <xdr:to>
      <xdr:col>55</xdr:col>
      <xdr:colOff>50800</xdr:colOff>
      <xdr:row>55</xdr:row>
      <xdr:rowOff>141241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4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62518</xdr:rowOff>
    </xdr:from>
    <xdr:ext cx="599010"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320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10307</xdr:rowOff>
    </xdr:from>
    <xdr:to>
      <xdr:col>50</xdr:col>
      <xdr:colOff>165100</xdr:colOff>
      <xdr:row>56</xdr:row>
      <xdr:rowOff>111907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1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128434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8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124635</xdr:rowOff>
    </xdr:from>
    <xdr:to>
      <xdr:col>46</xdr:col>
      <xdr:colOff>38100</xdr:colOff>
      <xdr:row>57</xdr:row>
      <xdr:rowOff>54785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7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45912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81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84634</xdr:rowOff>
    </xdr:from>
    <xdr:to>
      <xdr:col>41</xdr:col>
      <xdr:colOff>101600</xdr:colOff>
      <xdr:row>57</xdr:row>
      <xdr:rowOff>14784</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6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31311</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94111" y="94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129888</xdr:rowOff>
    </xdr:from>
    <xdr:to>
      <xdr:col>36</xdr:col>
      <xdr:colOff>165100</xdr:colOff>
      <xdr:row>56</xdr:row>
      <xdr:rowOff>60038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55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76565</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334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31006</xdr:rowOff>
    </xdr:from>
    <xdr:to>
      <xdr:col>55</xdr:col>
      <xdr:colOff>0</xdr:colOff>
      <xdr:row>77</xdr:row>
      <xdr:rowOff>150182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9639300" y="13061206"/>
          <a:ext cx="838200" cy="29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29728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31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150182</xdr:rowOff>
    </xdr:from>
    <xdr:to>
      <xdr:col>50</xdr:col>
      <xdr:colOff>114300</xdr:colOff>
      <xdr:row>78</xdr:row>
      <xdr:rowOff>7283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351832"/>
          <a:ext cx="889000" cy="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161027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0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2339</xdr:rowOff>
    </xdr:from>
    <xdr:to>
      <xdr:col>45</xdr:col>
      <xdr:colOff>177800</xdr:colOff>
      <xdr:row>78</xdr:row>
      <xdr:rowOff>7283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375439"/>
          <a:ext cx="889000" cy="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167605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02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xdr:rowOff>
    </xdr:from>
    <xdr:to>
      <xdr:col>41</xdr:col>
      <xdr:colOff>50800</xdr:colOff>
      <xdr:row>78</xdr:row>
      <xdr:rowOff>2339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73291"/>
          <a:ext cx="889000" cy="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146980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00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151656</xdr:rowOff>
    </xdr:from>
    <xdr:to>
      <xdr:col>55</xdr:col>
      <xdr:colOff>50800</xdr:colOff>
      <xdr:row>76</xdr:row>
      <xdr:rowOff>81806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01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3084</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28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99382</xdr:rowOff>
    </xdr:from>
    <xdr:to>
      <xdr:col>50</xdr:col>
      <xdr:colOff>165100</xdr:colOff>
      <xdr:row>78</xdr:row>
      <xdr:rowOff>29532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30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20659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393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127933</xdr:rowOff>
    </xdr:from>
    <xdr:to>
      <xdr:col>46</xdr:col>
      <xdr:colOff>38100</xdr:colOff>
      <xdr:row>78</xdr:row>
      <xdr:rowOff>58083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32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49210</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15428" y="13422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122989</xdr:rowOff>
    </xdr:from>
    <xdr:to>
      <xdr:col>41</xdr:col>
      <xdr:colOff>101600</xdr:colOff>
      <xdr:row>78</xdr:row>
      <xdr:rowOff>53139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2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44266</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626428" y="1341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120841</xdr:rowOff>
    </xdr:from>
    <xdr:to>
      <xdr:col>36</xdr:col>
      <xdr:colOff>165100</xdr:colOff>
      <xdr:row>78</xdr:row>
      <xdr:rowOff>50991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2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42118</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41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63360</xdr:rowOff>
    </xdr:from>
    <xdr:to>
      <xdr:col>55</xdr:col>
      <xdr:colOff>0</xdr:colOff>
      <xdr:row>95</xdr:row>
      <xdr:rowOff>66242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008210"/>
          <a:ext cx="838200" cy="34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114444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2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63360</xdr:rowOff>
    </xdr:from>
    <xdr:to>
      <xdr:col>50</xdr:col>
      <xdr:colOff>114300</xdr:colOff>
      <xdr:row>95</xdr:row>
      <xdr:rowOff>11722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008210"/>
          <a:ext cx="889000" cy="29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83163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54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31445</xdr:rowOff>
    </xdr:from>
    <xdr:to>
      <xdr:col>45</xdr:col>
      <xdr:colOff>177800</xdr:colOff>
      <xdr:row>95</xdr:row>
      <xdr:rowOff>11722</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147745"/>
          <a:ext cx="889000" cy="15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89540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54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79375</xdr:rowOff>
    </xdr:from>
    <xdr:to>
      <xdr:col>41</xdr:col>
      <xdr:colOff>50800</xdr:colOff>
      <xdr:row>94</xdr:row>
      <xdr:rowOff>31445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852775"/>
          <a:ext cx="889000" cy="29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132808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5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15442</xdr:rowOff>
    </xdr:from>
    <xdr:to>
      <xdr:col>55</xdr:col>
      <xdr:colOff>50800</xdr:colOff>
      <xdr:row>95</xdr:row>
      <xdr:rowOff>117042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3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38319</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12560</xdr:rowOff>
    </xdr:from>
    <xdr:to>
      <xdr:col>50</xdr:col>
      <xdr:colOff>165100</xdr:colOff>
      <xdr:row>93</xdr:row>
      <xdr:rowOff>114160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59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130687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573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132372</xdr:rowOff>
    </xdr:from>
    <xdr:to>
      <xdr:col>46</xdr:col>
      <xdr:colOff>38100</xdr:colOff>
      <xdr:row>95</xdr:row>
      <xdr:rowOff>62522</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24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79049</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02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152095</xdr:rowOff>
    </xdr:from>
    <xdr:to>
      <xdr:col>41</xdr:col>
      <xdr:colOff>101600</xdr:colOff>
      <xdr:row>94</xdr:row>
      <xdr:rowOff>82245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0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98772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587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28575</xdr:rowOff>
    </xdr:from>
    <xdr:to>
      <xdr:col>36</xdr:col>
      <xdr:colOff>165100</xdr:colOff>
      <xdr:row>92</xdr:row>
      <xdr:rowOff>130175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80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146702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57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61371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05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44196</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30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12831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5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17145</xdr:rowOff>
    </xdr:from>
    <xdr:to>
      <xdr:col>76</xdr:col>
      <xdr:colOff>114300</xdr:colOff>
      <xdr:row>39</xdr:row>
      <xdr:rowOff>44196</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3703300" y="670369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13238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17145</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70369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36999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64927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164846</xdr:rowOff>
    </xdr:from>
    <xdr:to>
      <xdr:col>76</xdr:col>
      <xdr:colOff>165100</xdr:colOff>
      <xdr:row>39</xdr:row>
      <xdr:rowOff>94996</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86123</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35333" y="6772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137795</xdr:rowOff>
    </xdr:from>
    <xdr:to>
      <xdr:col>72</xdr:col>
      <xdr:colOff>38100</xdr:colOff>
      <xdr:row>39</xdr:row>
      <xdr:rowOff>67945</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59072</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68428" y="6745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170622</xdr:rowOff>
    </xdr:from>
    <xdr:to>
      <xdr:col>85</xdr:col>
      <xdr:colOff>127000</xdr:colOff>
      <xdr:row>76</xdr:row>
      <xdr:rowOff>43177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029372"/>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7799</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3037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43177</xdr:rowOff>
    </xdr:from>
    <xdr:to>
      <xdr:col>81</xdr:col>
      <xdr:colOff>50800</xdr:colOff>
      <xdr:row>76</xdr:row>
      <xdr:rowOff>70869</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073377"/>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11304</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321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70869</xdr:rowOff>
    </xdr:from>
    <xdr:to>
      <xdr:col>76</xdr:col>
      <xdr:colOff>114300</xdr:colOff>
      <xdr:row>76</xdr:row>
      <xdr:rowOff>88348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101069"/>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13591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321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88348</xdr:rowOff>
    </xdr:from>
    <xdr:to>
      <xdr:col>71</xdr:col>
      <xdr:colOff>177800</xdr:colOff>
      <xdr:row>76</xdr:row>
      <xdr:rowOff>88440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11854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16144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321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8653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321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119822</xdr:rowOff>
    </xdr:from>
    <xdr:to>
      <xdr:col>85</xdr:col>
      <xdr:colOff>177800</xdr:colOff>
      <xdr:row>76</xdr:row>
      <xdr:rowOff>49972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297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142699</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282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163827</xdr:rowOff>
    </xdr:from>
    <xdr:to>
      <xdr:col>81</xdr:col>
      <xdr:colOff>101600</xdr:colOff>
      <xdr:row>76</xdr:row>
      <xdr:rowOff>93977</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0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110504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2797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20069</xdr:rowOff>
    </xdr:from>
    <xdr:to>
      <xdr:col>76</xdr:col>
      <xdr:colOff>165100</xdr:colOff>
      <xdr:row>76</xdr:row>
      <xdr:rowOff>121669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05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138196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2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37548</xdr:rowOff>
    </xdr:from>
    <xdr:to>
      <xdr:col>72</xdr:col>
      <xdr:colOff>38100</xdr:colOff>
      <xdr:row>76</xdr:row>
      <xdr:rowOff>139148</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06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155676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284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37640</xdr:rowOff>
    </xdr:from>
    <xdr:to>
      <xdr:col>67</xdr:col>
      <xdr:colOff>101600</xdr:colOff>
      <xdr:row>76</xdr:row>
      <xdr:rowOff>139240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06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155767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28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163703</xdr:rowOff>
    </xdr:from>
    <xdr:to>
      <xdr:col>85</xdr:col>
      <xdr:colOff>127000</xdr:colOff>
      <xdr:row>98</xdr:row>
      <xdr:rowOff>166688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965803"/>
          <a:ext cx="8382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146634</xdr:rowOff>
    </xdr:from>
    <xdr:to>
      <xdr:col>81</xdr:col>
      <xdr:colOff>50800</xdr:colOff>
      <xdr:row>98</xdr:row>
      <xdr:rowOff>166688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48734"/>
          <a:ext cx="889000" cy="2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146634</xdr:rowOff>
    </xdr:from>
    <xdr:to>
      <xdr:col>76</xdr:col>
      <xdr:colOff>114300</xdr:colOff>
      <xdr:row>98</xdr:row>
      <xdr:rowOff>167297</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948734"/>
          <a:ext cx="889000" cy="2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135877</xdr:rowOff>
    </xdr:from>
    <xdr:to>
      <xdr:col>71</xdr:col>
      <xdr:colOff>177800</xdr:colOff>
      <xdr:row>98</xdr:row>
      <xdr:rowOff>167297</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37977"/>
          <a:ext cx="889000" cy="31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94518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55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112903</xdr:rowOff>
    </xdr:from>
    <xdr:to>
      <xdr:col>85</xdr:col>
      <xdr:colOff>177800</xdr:colOff>
      <xdr:row>99</xdr:row>
      <xdr:rowOff>43053</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9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27830</xdr:rowOff>
    </xdr:from>
    <xdr:ext cx="469744"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82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115888</xdr:rowOff>
    </xdr:from>
    <xdr:to>
      <xdr:col>81</xdr:col>
      <xdr:colOff>101600</xdr:colOff>
      <xdr:row>99</xdr:row>
      <xdr:rowOff>46038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37165</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1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95834</xdr:rowOff>
    </xdr:from>
    <xdr:to>
      <xdr:col>76</xdr:col>
      <xdr:colOff>165100</xdr:colOff>
      <xdr:row>99</xdr:row>
      <xdr:rowOff>25984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17111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9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116497</xdr:rowOff>
    </xdr:from>
    <xdr:to>
      <xdr:col>72</xdr:col>
      <xdr:colOff>38100</xdr:colOff>
      <xdr:row>99</xdr:row>
      <xdr:rowOff>46647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18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37774</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1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85077</xdr:rowOff>
    </xdr:from>
    <xdr:to>
      <xdr:col>67</xdr:col>
      <xdr:colOff>101600</xdr:colOff>
      <xdr:row>99</xdr:row>
      <xdr:rowOff>15227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6354</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69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45151</xdr:rowOff>
    </xdr:from>
    <xdr:to>
      <xdr:col>116</xdr:col>
      <xdr:colOff>63500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60251"/>
          <a:ext cx="838200" cy="9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213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114554</xdr:rowOff>
    </xdr:from>
    <xdr:to>
      <xdr:col>111</xdr:col>
      <xdr:colOff>177800</xdr:colOff>
      <xdr:row>38</xdr:row>
      <xdr:rowOff>45151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286754"/>
          <a:ext cx="889000" cy="273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23415</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95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114554</xdr:rowOff>
    </xdr:from>
    <xdr:to>
      <xdr:col>107</xdr:col>
      <xdr:colOff>50800</xdr:colOff>
      <xdr:row>37</xdr:row>
      <xdr:rowOff>95946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286754"/>
          <a:ext cx="889000" cy="15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139426</xdr:rowOff>
    </xdr:from>
    <xdr:to>
      <xdr:col>102</xdr:col>
      <xdr:colOff>114300</xdr:colOff>
      <xdr:row>37</xdr:row>
      <xdr:rowOff>95946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311626"/>
          <a:ext cx="889000" cy="12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165801</xdr:rowOff>
    </xdr:from>
    <xdr:to>
      <xdr:col>112</xdr:col>
      <xdr:colOff>38100</xdr:colOff>
      <xdr:row>38</xdr:row>
      <xdr:rowOff>95951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509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87078</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602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63754</xdr:rowOff>
    </xdr:from>
    <xdr:to>
      <xdr:col>107</xdr:col>
      <xdr:colOff>101600</xdr:colOff>
      <xdr:row>36</xdr:row>
      <xdr:rowOff>165354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23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10431</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011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45146</xdr:rowOff>
    </xdr:from>
    <xdr:to>
      <xdr:col>102</xdr:col>
      <xdr:colOff>165100</xdr:colOff>
      <xdr:row>37</xdr:row>
      <xdr:rowOff>146746</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38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163273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164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88626</xdr:rowOff>
    </xdr:from>
    <xdr:to>
      <xdr:col>98</xdr:col>
      <xdr:colOff>38100</xdr:colOff>
      <xdr:row>37</xdr:row>
      <xdr:rowOff>18776</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26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35303</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03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56985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972385"/>
          <a:ext cx="1269" cy="1187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3662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74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56985</xdr:rowOff>
    </xdr:from>
    <xdr:to>
      <xdr:col>116</xdr:col>
      <xdr:colOff>152400</xdr:colOff>
      <xdr:row>52</xdr:row>
      <xdr:rowOff>56985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97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113182</xdr:rowOff>
    </xdr:from>
    <xdr:to>
      <xdr:col>116</xdr:col>
      <xdr:colOff>63500</xdr:colOff>
      <xdr:row>52</xdr:row>
      <xdr:rowOff>56985</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8857132"/>
          <a:ext cx="838200" cy="1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44696</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8173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66269</xdr:rowOff>
    </xdr:from>
    <xdr:to>
      <xdr:col>116</xdr:col>
      <xdr:colOff>114300</xdr:colOff>
      <xdr:row>57</xdr:row>
      <xdr:rowOff>167869</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838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31191</xdr:rowOff>
    </xdr:from>
    <xdr:to>
      <xdr:col>111</xdr:col>
      <xdr:colOff>177800</xdr:colOff>
      <xdr:row>51</xdr:row>
      <xdr:rowOff>113182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8775141"/>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125171</xdr:rowOff>
    </xdr:from>
    <xdr:to>
      <xdr:col>112</xdr:col>
      <xdr:colOff>38100</xdr:colOff>
      <xdr:row>58</xdr:row>
      <xdr:rowOff>55321</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9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46448</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99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117069</xdr:rowOff>
    </xdr:from>
    <xdr:to>
      <xdr:col>107</xdr:col>
      <xdr:colOff>50800</xdr:colOff>
      <xdr:row>51</xdr:row>
      <xdr:rowOff>31191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8689569"/>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134048</xdr:rowOff>
    </xdr:from>
    <xdr:to>
      <xdr:col>107</xdr:col>
      <xdr:colOff>101600</xdr:colOff>
      <xdr:row>58</xdr:row>
      <xdr:rowOff>64198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55325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99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94056</xdr:rowOff>
    </xdr:from>
    <xdr:to>
      <xdr:col>102</xdr:col>
      <xdr:colOff>114300</xdr:colOff>
      <xdr:row>50</xdr:row>
      <xdr:rowOff>117069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8666556"/>
          <a:ext cx="889000" cy="2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128943</xdr:rowOff>
    </xdr:from>
    <xdr:to>
      <xdr:col>102</xdr:col>
      <xdr:colOff>165100</xdr:colOff>
      <xdr:row>58</xdr:row>
      <xdr:rowOff>59093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50220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994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121018</xdr:rowOff>
    </xdr:from>
    <xdr:to>
      <xdr:col>98</xdr:col>
      <xdr:colOff>38100</xdr:colOff>
      <xdr:row>58</xdr:row>
      <xdr:rowOff>51168</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42295</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6185</xdr:rowOff>
    </xdr:from>
    <xdr:to>
      <xdr:col>116</xdr:col>
      <xdr:colOff>114300</xdr:colOff>
      <xdr:row>52</xdr:row>
      <xdr:rowOff>107785</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89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130662</xdr:rowOff>
    </xdr:from>
    <xdr:ext cx="534377"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887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62382</xdr:rowOff>
    </xdr:from>
    <xdr:to>
      <xdr:col>112</xdr:col>
      <xdr:colOff>38100</xdr:colOff>
      <xdr:row>51</xdr:row>
      <xdr:rowOff>163982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880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50</xdr:row>
      <xdr:rowOff>9059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056111" y="8581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50</xdr:row>
      <xdr:rowOff>151841</xdr:rowOff>
    </xdr:from>
    <xdr:to>
      <xdr:col>107</xdr:col>
      <xdr:colOff>101600</xdr:colOff>
      <xdr:row>51</xdr:row>
      <xdr:rowOff>81991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87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98518</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167111" y="849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66269</xdr:rowOff>
    </xdr:from>
    <xdr:to>
      <xdr:col>102</xdr:col>
      <xdr:colOff>165100</xdr:colOff>
      <xdr:row>50</xdr:row>
      <xdr:rowOff>167869</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8638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12946</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278111" y="841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43256</xdr:rowOff>
    </xdr:from>
    <xdr:to>
      <xdr:col>98</xdr:col>
      <xdr:colOff>38100</xdr:colOff>
      <xdr:row>50</xdr:row>
      <xdr:rowOff>144856</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86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161383</xdr:rowOff>
    </xdr:from>
    <xdr:ext cx="534377"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389111" y="839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38088</xdr:rowOff>
    </xdr:from>
    <xdr:to>
      <xdr:col>116</xdr:col>
      <xdr:colOff>63500</xdr:colOff>
      <xdr:row>75</xdr:row>
      <xdr:rowOff>75844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96838"/>
          <a:ext cx="838200" cy="3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65270</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924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75844</xdr:rowOff>
    </xdr:from>
    <xdr:to>
      <xdr:col>111</xdr:col>
      <xdr:colOff>177800</xdr:colOff>
      <xdr:row>75</xdr:row>
      <xdr:rowOff>126860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934594"/>
          <a:ext cx="889000" cy="5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117924</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3148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126860</xdr:rowOff>
    </xdr:from>
    <xdr:to>
      <xdr:col>107</xdr:col>
      <xdr:colOff>50800</xdr:colOff>
      <xdr:row>76</xdr:row>
      <xdr:rowOff>55766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85610"/>
          <a:ext cx="889000" cy="10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90441</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606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10313</xdr:rowOff>
    </xdr:from>
    <xdr:to>
      <xdr:col>102</xdr:col>
      <xdr:colOff>114300</xdr:colOff>
      <xdr:row>76</xdr:row>
      <xdr:rowOff>55766</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8656300" y="13040513"/>
          <a:ext cx="889000" cy="4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158738</xdr:rowOff>
    </xdr:from>
    <xdr:to>
      <xdr:col>116</xdr:col>
      <xdr:colOff>114300</xdr:colOff>
      <xdr:row>75</xdr:row>
      <xdr:rowOff>88888</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10165</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6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25044</xdr:rowOff>
    </xdr:from>
    <xdr:to>
      <xdr:col>112</xdr:col>
      <xdr:colOff>38100</xdr:colOff>
      <xdr:row>75</xdr:row>
      <xdr:rowOff>126644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8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143171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65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76060</xdr:rowOff>
    </xdr:from>
    <xdr:to>
      <xdr:col>107</xdr:col>
      <xdr:colOff>101600</xdr:colOff>
      <xdr:row>76</xdr:row>
      <xdr:rowOff>6210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168787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302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4966</xdr:rowOff>
    </xdr:from>
    <xdr:to>
      <xdr:col>102</xdr:col>
      <xdr:colOff>165100</xdr:colOff>
      <xdr:row>76</xdr:row>
      <xdr:rowOff>106566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30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97693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1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130963</xdr:rowOff>
    </xdr:from>
    <xdr:to>
      <xdr:col>98</xdr:col>
      <xdr:colOff>38100</xdr:colOff>
      <xdr:row>76</xdr:row>
      <xdr:rowOff>61113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52240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82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維持補修費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31,267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22,031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円上回っている。豪雪地帯であることから、除排雪経費の占める割合が大きい。前年度比で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8,809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昨年よりも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たことによる。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160,046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36,264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障害者福祉関連事業の増加が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補助費等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79,509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円上回っている。主な要因は消防業務を一部事務組合で行っていることによる。前年度比で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104,510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した主な要因は、特別定額給付金事業等の新型コロナウイルス感染症対策に係る経費が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したことによる。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北海道岩見沢市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78,112
77,898
481.02
56,692,520
56,215,712
398,480
24,991,914
63,964,020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75.4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109068</xdr:rowOff>
    </xdr:from>
    <xdr:to>
      <xdr:col>24</xdr:col>
      <xdr:colOff>63500</xdr:colOff>
      <xdr:row>35</xdr:row>
      <xdr:rowOff>137871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09818"/>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41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137871</xdr:rowOff>
    </xdr:from>
    <xdr:to>
      <xdr:col>19</xdr:col>
      <xdr:colOff>177800</xdr:colOff>
      <xdr:row>36</xdr:row>
      <xdr:rowOff>9855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138621"/>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88155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4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9855</xdr:rowOff>
    </xdr:from>
    <xdr:to>
      <xdr:col>15</xdr:col>
      <xdr:colOff>50800</xdr:colOff>
      <xdr:row>36</xdr:row>
      <xdr:rowOff>24943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82055"/>
          <a:ext cx="889000" cy="1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41063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9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23114</xdr:rowOff>
    </xdr:from>
    <xdr:to>
      <xdr:col>10</xdr:col>
      <xdr:colOff>114300</xdr:colOff>
      <xdr:row>36</xdr:row>
      <xdr:rowOff>24943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9531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30548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8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18661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58268</xdr:rowOff>
    </xdr:from>
    <xdr:to>
      <xdr:col>24</xdr:col>
      <xdr:colOff>114300</xdr:colOff>
      <xdr:row>35</xdr:row>
      <xdr:rowOff>159868</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5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36695</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37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87071</xdr:rowOff>
    </xdr:from>
    <xdr:to>
      <xdr:col>20</xdr:col>
      <xdr:colOff>38100</xdr:colOff>
      <xdr:row>36</xdr:row>
      <xdr:rowOff>17221</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8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8348</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180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130505</xdr:rowOff>
    </xdr:from>
    <xdr:to>
      <xdr:col>15</xdr:col>
      <xdr:colOff>101600</xdr:colOff>
      <xdr:row>36</xdr:row>
      <xdr:rowOff>60655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51782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2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145593</xdr:rowOff>
    </xdr:from>
    <xdr:to>
      <xdr:col>10</xdr:col>
      <xdr:colOff>165100</xdr:colOff>
      <xdr:row>36</xdr:row>
      <xdr:rowOff>75743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4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66870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3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143764</xdr:rowOff>
    </xdr:from>
    <xdr:to>
      <xdr:col>6</xdr:col>
      <xdr:colOff>38100</xdr:colOff>
      <xdr:row>36</xdr:row>
      <xdr:rowOff>73914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44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65041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149454</xdr:rowOff>
    </xdr:from>
    <xdr:to>
      <xdr:col>24</xdr:col>
      <xdr:colOff>63500</xdr:colOff>
      <xdr:row>53</xdr:row>
      <xdr:rowOff>110454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21954"/>
          <a:ext cx="838200" cy="475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113344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71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149454</xdr:rowOff>
    </xdr:from>
    <xdr:to>
      <xdr:col>19</xdr:col>
      <xdr:colOff>177800</xdr:colOff>
      <xdr:row>56</xdr:row>
      <xdr:rowOff>46286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21954"/>
          <a:ext cx="889000" cy="92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126077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46286</xdr:rowOff>
    </xdr:from>
    <xdr:to>
      <xdr:col>15</xdr:col>
      <xdr:colOff>50800</xdr:colOff>
      <xdr:row>56</xdr:row>
      <xdr:rowOff>113868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647486"/>
          <a:ext cx="889000" cy="6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113868</xdr:rowOff>
    </xdr:from>
    <xdr:to>
      <xdr:col>10</xdr:col>
      <xdr:colOff>114300</xdr:colOff>
      <xdr:row>56</xdr:row>
      <xdr:rowOff>144204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715068"/>
          <a:ext cx="889000" cy="3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123009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3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59654</xdr:rowOff>
    </xdr:from>
    <xdr:to>
      <xdr:col>24</xdr:col>
      <xdr:colOff>114300</xdr:colOff>
      <xdr:row>53</xdr:row>
      <xdr:rowOff>161254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1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82531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899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98654</xdr:rowOff>
    </xdr:from>
    <xdr:to>
      <xdr:col>20</xdr:col>
      <xdr:colOff>38100</xdr:colOff>
      <xdr:row>51</xdr:row>
      <xdr:rowOff>28804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67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45331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446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166936</xdr:rowOff>
    </xdr:from>
    <xdr:to>
      <xdr:col>15</xdr:col>
      <xdr:colOff>101600</xdr:colOff>
      <xdr:row>56</xdr:row>
      <xdr:rowOff>97086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59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88213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68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63068</xdr:rowOff>
    </xdr:from>
    <xdr:to>
      <xdr:col>10</xdr:col>
      <xdr:colOff>165100</xdr:colOff>
      <xdr:row>56</xdr:row>
      <xdr:rowOff>164668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66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155795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7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93404</xdr:rowOff>
    </xdr:from>
    <xdr:to>
      <xdr:col>6</xdr:col>
      <xdr:colOff>38100</xdr:colOff>
      <xdr:row>57</xdr:row>
      <xdr:rowOff>23554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69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14681</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78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24029</xdr:rowOff>
    </xdr:from>
    <xdr:to>
      <xdr:col>24</xdr:col>
      <xdr:colOff>62865</xdr:colOff>
      <xdr:row>78</xdr:row>
      <xdr:rowOff>65836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25529"/>
          <a:ext cx="1270" cy="1413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69663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42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65836</xdr:rowOff>
    </xdr:from>
    <xdr:to>
      <xdr:col>24</xdr:col>
      <xdr:colOff>152400</xdr:colOff>
      <xdr:row>78</xdr:row>
      <xdr:rowOff>65836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38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142156</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80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24029</xdr:rowOff>
    </xdr:from>
    <xdr:to>
      <xdr:col>24</xdr:col>
      <xdr:colOff>152400</xdr:colOff>
      <xdr:row>70</xdr:row>
      <xdr:rowOff>24029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25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168249</xdr:rowOff>
    </xdr:from>
    <xdr:to>
      <xdr:col>24</xdr:col>
      <xdr:colOff>63500</xdr:colOff>
      <xdr:row>76</xdr:row>
      <xdr:rowOff>66421</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2684099"/>
          <a:ext cx="838200" cy="41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169054</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856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19177</xdr:rowOff>
    </xdr:from>
    <xdr:to>
      <xdr:col>24</xdr:col>
      <xdr:colOff>114300</xdr:colOff>
      <xdr:row>75</xdr:row>
      <xdr:rowOff>120777</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7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66421</xdr:rowOff>
    </xdr:from>
    <xdr:to>
      <xdr:col>19</xdr:col>
      <xdr:colOff>177800</xdr:colOff>
      <xdr:row>76</xdr:row>
      <xdr:rowOff>110756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096621"/>
          <a:ext cx="889000" cy="4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11545</xdr:rowOff>
    </xdr:from>
    <xdr:to>
      <xdr:col>20</xdr:col>
      <xdr:colOff>38100</xdr:colOff>
      <xdr:row>77</xdr:row>
      <xdr:rowOff>113145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13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104272</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0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110756</xdr:rowOff>
    </xdr:from>
    <xdr:to>
      <xdr:col>15</xdr:col>
      <xdr:colOff>50800</xdr:colOff>
      <xdr:row>77</xdr:row>
      <xdr:rowOff>37795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140956"/>
          <a:ext cx="889000" cy="9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79336</xdr:rowOff>
    </xdr:from>
    <xdr:to>
      <xdr:col>15</xdr:col>
      <xdr:colOff>101600</xdr:colOff>
      <xdr:row>78</xdr:row>
      <xdr:rowOff>9486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8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613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373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22949</xdr:rowOff>
    </xdr:from>
    <xdr:to>
      <xdr:col>10</xdr:col>
      <xdr:colOff>114300</xdr:colOff>
      <xdr:row>77</xdr:row>
      <xdr:rowOff>37795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224599"/>
          <a:ext cx="889000" cy="14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149467</xdr:rowOff>
    </xdr:from>
    <xdr:to>
      <xdr:col>10</xdr:col>
      <xdr:colOff>165100</xdr:colOff>
      <xdr:row>78</xdr:row>
      <xdr:rowOff>79617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5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70744</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443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148323</xdr:rowOff>
    </xdr:from>
    <xdr:to>
      <xdr:col>6</xdr:col>
      <xdr:colOff>38100</xdr:colOff>
      <xdr:row>78</xdr:row>
      <xdr:rowOff>78473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9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69600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44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117449</xdr:rowOff>
    </xdr:from>
    <xdr:to>
      <xdr:col>24</xdr:col>
      <xdr:colOff>114300</xdr:colOff>
      <xdr:row>74</xdr:row>
      <xdr:rowOff>47599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263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140326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248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15621</xdr:rowOff>
    </xdr:from>
    <xdr:to>
      <xdr:col>20</xdr:col>
      <xdr:colOff>38100</xdr:colOff>
      <xdr:row>76</xdr:row>
      <xdr:rowOff>117221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04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133748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82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59956</xdr:rowOff>
    </xdr:from>
    <xdr:to>
      <xdr:col>15</xdr:col>
      <xdr:colOff>101600</xdr:colOff>
      <xdr:row>76</xdr:row>
      <xdr:rowOff>161556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0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6634</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2865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158445</xdr:rowOff>
    </xdr:from>
    <xdr:to>
      <xdr:col>10</xdr:col>
      <xdr:colOff>165100</xdr:colOff>
      <xdr:row>77</xdr:row>
      <xdr:rowOff>88595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1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105122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2963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143599</xdr:rowOff>
    </xdr:from>
    <xdr:to>
      <xdr:col>6</xdr:col>
      <xdr:colOff>38100</xdr:colOff>
      <xdr:row>77</xdr:row>
      <xdr:rowOff>73749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17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90276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29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62416</xdr:rowOff>
    </xdr:from>
    <xdr:to>
      <xdr:col>24</xdr:col>
      <xdr:colOff>63500</xdr:colOff>
      <xdr:row>97</xdr:row>
      <xdr:rowOff>41810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521616"/>
          <a:ext cx="838200" cy="1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141055</xdr:rowOff>
    </xdr:from>
    <xdr:to>
      <xdr:col>19</xdr:col>
      <xdr:colOff>177800</xdr:colOff>
      <xdr:row>97</xdr:row>
      <xdr:rowOff>41810</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908300" y="16600255"/>
          <a:ext cx="889000" cy="7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82652</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3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141055</xdr:rowOff>
    </xdr:from>
    <xdr:to>
      <xdr:col>15</xdr:col>
      <xdr:colOff>50800</xdr:colOff>
      <xdr:row>96</xdr:row>
      <xdr:rowOff>161581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600255"/>
          <a:ext cx="889000" cy="2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148779</xdr:rowOff>
    </xdr:from>
    <xdr:to>
      <xdr:col>10</xdr:col>
      <xdr:colOff>114300</xdr:colOff>
      <xdr:row>96</xdr:row>
      <xdr:rowOff>161581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07979"/>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11616</xdr:rowOff>
    </xdr:from>
    <xdr:to>
      <xdr:col>24</xdr:col>
      <xdr:colOff>114300</xdr:colOff>
      <xdr:row>96</xdr:row>
      <xdr:rowOff>113216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34493</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32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162460</xdr:rowOff>
    </xdr:from>
    <xdr:to>
      <xdr:col>20</xdr:col>
      <xdr:colOff>38100</xdr:colOff>
      <xdr:row>97</xdr:row>
      <xdr:rowOff>92610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2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83737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7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90255</xdr:rowOff>
    </xdr:from>
    <xdr:to>
      <xdr:col>15</xdr:col>
      <xdr:colOff>101600</xdr:colOff>
      <xdr:row>97</xdr:row>
      <xdr:rowOff>20405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36932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3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110781</xdr:rowOff>
    </xdr:from>
    <xdr:to>
      <xdr:col>10</xdr:col>
      <xdr:colOff>165100</xdr:colOff>
      <xdr:row>97</xdr:row>
      <xdr:rowOff>40931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69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57458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4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97979</xdr:rowOff>
    </xdr:from>
    <xdr:to>
      <xdr:col>6</xdr:col>
      <xdr:colOff>38100</xdr:colOff>
      <xdr:row>97</xdr:row>
      <xdr:rowOff>28129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44656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36830</xdr:rowOff>
    </xdr:from>
    <xdr:to>
      <xdr:col>55</xdr:col>
      <xdr:colOff>0</xdr:colOff>
      <xdr:row>38</xdr:row>
      <xdr:rowOff>43002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551930"/>
          <a:ext cx="8382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41631</xdr:rowOff>
    </xdr:from>
    <xdr:to>
      <xdr:col>50</xdr:col>
      <xdr:colOff>114300</xdr:colOff>
      <xdr:row>38</xdr:row>
      <xdr:rowOff>43002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556731"/>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41631</xdr:rowOff>
    </xdr:from>
    <xdr:to>
      <xdr:col>45</xdr:col>
      <xdr:colOff>177800</xdr:colOff>
      <xdr:row>38</xdr:row>
      <xdr:rowOff>55346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55673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55346</xdr:rowOff>
    </xdr:from>
    <xdr:to>
      <xdr:col>41</xdr:col>
      <xdr:colOff>50800</xdr:colOff>
      <xdr:row>38</xdr:row>
      <xdr:rowOff>67463</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70446"/>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157480</xdr:rowOff>
    </xdr:from>
    <xdr:to>
      <xdr:col>55</xdr:col>
      <xdr:colOff>50800</xdr:colOff>
      <xdr:row>38</xdr:row>
      <xdr:rowOff>87630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0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98874</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44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163652</xdr:rowOff>
    </xdr:from>
    <xdr:to>
      <xdr:col>50</xdr:col>
      <xdr:colOff>165100</xdr:colOff>
      <xdr:row>38</xdr:row>
      <xdr:rowOff>93802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84929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162281</xdr:rowOff>
    </xdr:from>
    <xdr:to>
      <xdr:col>46</xdr:col>
      <xdr:colOff>38100</xdr:colOff>
      <xdr:row>38</xdr:row>
      <xdr:rowOff>92431</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05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83558</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598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4546</xdr:rowOff>
    </xdr:from>
    <xdr:to>
      <xdr:col>41</xdr:col>
      <xdr:colOff>101600</xdr:colOff>
      <xdr:row>38</xdr:row>
      <xdr:rowOff>106146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97273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12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16663</xdr:rowOff>
    </xdr:from>
    <xdr:to>
      <xdr:col>36</xdr:col>
      <xdr:colOff>165100</xdr:colOff>
      <xdr:row>38</xdr:row>
      <xdr:rowOff>118263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3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109390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24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18796</xdr:rowOff>
    </xdr:from>
    <xdr:to>
      <xdr:col>55</xdr:col>
      <xdr:colOff>0</xdr:colOff>
      <xdr:row>57</xdr:row>
      <xdr:rowOff>22911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791446"/>
          <a:ext cx="8382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139323</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40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22911</xdr:rowOff>
    </xdr:from>
    <xdr:to>
      <xdr:col>50</xdr:col>
      <xdr:colOff>114300</xdr:colOff>
      <xdr:row>57</xdr:row>
      <xdr:rowOff>66370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9795561"/>
          <a:ext cx="889000" cy="43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66370</xdr:rowOff>
    </xdr:from>
    <xdr:to>
      <xdr:col>45</xdr:col>
      <xdr:colOff>177800</xdr:colOff>
      <xdr:row>57</xdr:row>
      <xdr:rowOff>66840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839020"/>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66840</xdr:rowOff>
    </xdr:from>
    <xdr:to>
      <xdr:col>41</xdr:col>
      <xdr:colOff>50800</xdr:colOff>
      <xdr:row>57</xdr:row>
      <xdr:rowOff>91160</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39490"/>
          <a:ext cx="889000" cy="2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139446</xdr:rowOff>
    </xdr:from>
    <xdr:to>
      <xdr:col>55</xdr:col>
      <xdr:colOff>50800</xdr:colOff>
      <xdr:row>57</xdr:row>
      <xdr:rowOff>69596</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74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162323</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59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143561</xdr:rowOff>
    </xdr:from>
    <xdr:to>
      <xdr:col>50</xdr:col>
      <xdr:colOff>165100</xdr:colOff>
      <xdr:row>57</xdr:row>
      <xdr:rowOff>73711</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74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90238</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51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15570</xdr:rowOff>
    </xdr:from>
    <xdr:to>
      <xdr:col>46</xdr:col>
      <xdr:colOff>38100</xdr:colOff>
      <xdr:row>57</xdr:row>
      <xdr:rowOff>117170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78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133697</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56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16040</xdr:rowOff>
    </xdr:from>
    <xdr:to>
      <xdr:col>41</xdr:col>
      <xdr:colOff>101600</xdr:colOff>
      <xdr:row>57</xdr:row>
      <xdr:rowOff>117640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8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134167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56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40360</xdr:rowOff>
    </xdr:from>
    <xdr:to>
      <xdr:col>36</xdr:col>
      <xdr:colOff>165100</xdr:colOff>
      <xdr:row>57</xdr:row>
      <xdr:rowOff>141960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81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133087</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90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163322</xdr:rowOff>
    </xdr:from>
    <xdr:to>
      <xdr:col>55</xdr:col>
      <xdr:colOff>0</xdr:colOff>
      <xdr:row>75</xdr:row>
      <xdr:rowOff>111696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2679172"/>
          <a:ext cx="838200" cy="291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19759</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49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163322</xdr:rowOff>
    </xdr:from>
    <xdr:to>
      <xdr:col>50</xdr:col>
      <xdr:colOff>114300</xdr:colOff>
      <xdr:row>75</xdr:row>
      <xdr:rowOff>152064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2679172"/>
          <a:ext cx="889000" cy="3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8024</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2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152064</xdr:rowOff>
    </xdr:from>
    <xdr:to>
      <xdr:col>45</xdr:col>
      <xdr:colOff>177800</xdr:colOff>
      <xdr:row>76</xdr:row>
      <xdr:rowOff>16694</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010814"/>
          <a:ext cx="889000" cy="3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48603</xdr:rowOff>
    </xdr:from>
    <xdr:to>
      <xdr:col>41</xdr:col>
      <xdr:colOff>50800</xdr:colOff>
      <xdr:row>76</xdr:row>
      <xdr:rowOff>16694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6972300" y="12907353"/>
          <a:ext cx="889000" cy="13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60896</xdr:rowOff>
    </xdr:from>
    <xdr:to>
      <xdr:col>55</xdr:col>
      <xdr:colOff>50800</xdr:colOff>
      <xdr:row>75</xdr:row>
      <xdr:rowOff>162496</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291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83773</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277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112522</xdr:rowOff>
    </xdr:from>
    <xdr:to>
      <xdr:col>50</xdr:col>
      <xdr:colOff>165100</xdr:colOff>
      <xdr:row>74</xdr:row>
      <xdr:rowOff>42672</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262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59199</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240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101264</xdr:rowOff>
    </xdr:from>
    <xdr:to>
      <xdr:col>46</xdr:col>
      <xdr:colOff>38100</xdr:colOff>
      <xdr:row>76</xdr:row>
      <xdr:rowOff>31414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296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47941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2735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137344</xdr:rowOff>
    </xdr:from>
    <xdr:to>
      <xdr:col>41</xdr:col>
      <xdr:colOff>101600</xdr:colOff>
      <xdr:row>76</xdr:row>
      <xdr:rowOff>67494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299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84021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277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169253</xdr:rowOff>
    </xdr:from>
    <xdr:to>
      <xdr:col>36</xdr:col>
      <xdr:colOff>165100</xdr:colOff>
      <xdr:row>75</xdr:row>
      <xdr:rowOff>99403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28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115930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263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60658</xdr:rowOff>
    </xdr:from>
    <xdr:to>
      <xdr:col>55</xdr:col>
      <xdr:colOff>0</xdr:colOff>
      <xdr:row>94</xdr:row>
      <xdr:rowOff>164892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9639300" y="16176958"/>
          <a:ext cx="838200" cy="10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49762</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8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60658</xdr:rowOff>
    </xdr:from>
    <xdr:to>
      <xdr:col>50</xdr:col>
      <xdr:colOff>114300</xdr:colOff>
      <xdr:row>95</xdr:row>
      <xdr:rowOff>49357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8750300" y="16176958"/>
          <a:ext cx="889000" cy="16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136621</xdr:rowOff>
    </xdr:from>
    <xdr:to>
      <xdr:col>45</xdr:col>
      <xdr:colOff>177800</xdr:colOff>
      <xdr:row>95</xdr:row>
      <xdr:rowOff>49357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7861300" y="16252921"/>
          <a:ext cx="889000" cy="84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61192</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69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97501</xdr:rowOff>
    </xdr:from>
    <xdr:to>
      <xdr:col>41</xdr:col>
      <xdr:colOff>50800</xdr:colOff>
      <xdr:row>94</xdr:row>
      <xdr:rowOff>136621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213801"/>
          <a:ext cx="889000" cy="3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58335</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68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47827</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67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114092</xdr:rowOff>
    </xdr:from>
    <xdr:to>
      <xdr:col>55</xdr:col>
      <xdr:colOff>50800</xdr:colOff>
      <xdr:row>95</xdr:row>
      <xdr:rowOff>44242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23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136969</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08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9858</xdr:rowOff>
    </xdr:from>
    <xdr:to>
      <xdr:col>50</xdr:col>
      <xdr:colOff>165100</xdr:colOff>
      <xdr:row>94</xdr:row>
      <xdr:rowOff>111458</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12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127985</xdr:rowOff>
    </xdr:from>
    <xdr:ext cx="59901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39795" y="15901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170007</xdr:rowOff>
    </xdr:from>
    <xdr:to>
      <xdr:col>46</xdr:col>
      <xdr:colOff>38100</xdr:colOff>
      <xdr:row>95</xdr:row>
      <xdr:rowOff>100157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28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116684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0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85821</xdr:rowOff>
    </xdr:from>
    <xdr:to>
      <xdr:col>41</xdr:col>
      <xdr:colOff>101600</xdr:colOff>
      <xdr:row>95</xdr:row>
      <xdr:rowOff>15971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202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32498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597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46701</xdr:rowOff>
    </xdr:from>
    <xdr:to>
      <xdr:col>36</xdr:col>
      <xdr:colOff>165100</xdr:colOff>
      <xdr:row>94</xdr:row>
      <xdr:rowOff>148301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163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92</xdr:row>
      <xdr:rowOff>164828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672795" y="1593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154254</xdr:rowOff>
    </xdr:from>
    <xdr:to>
      <xdr:col>85</xdr:col>
      <xdr:colOff>127000</xdr:colOff>
      <xdr:row>37</xdr:row>
      <xdr:rowOff>162331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497904"/>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119202</xdr:rowOff>
    </xdr:from>
    <xdr:to>
      <xdr:col>81</xdr:col>
      <xdr:colOff>50800</xdr:colOff>
      <xdr:row>37</xdr:row>
      <xdr:rowOff>162331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62852"/>
          <a:ext cx="889000" cy="4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119202</xdr:rowOff>
    </xdr:from>
    <xdr:to>
      <xdr:col>76</xdr:col>
      <xdr:colOff>114300</xdr:colOff>
      <xdr:row>37</xdr:row>
      <xdr:rowOff>146596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462852"/>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94933</xdr:rowOff>
    </xdr:from>
    <xdr:to>
      <xdr:col>71</xdr:col>
      <xdr:colOff>177800</xdr:colOff>
      <xdr:row>37</xdr:row>
      <xdr:rowOff>146596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5752783"/>
          <a:ext cx="889000" cy="737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95635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3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103454</xdr:rowOff>
    </xdr:from>
    <xdr:to>
      <xdr:col>85</xdr:col>
      <xdr:colOff>177800</xdr:colOff>
      <xdr:row>38</xdr:row>
      <xdr:rowOff>33604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44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81881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2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111532</xdr:rowOff>
    </xdr:from>
    <xdr:to>
      <xdr:col>81</xdr:col>
      <xdr:colOff>101600</xdr:colOff>
      <xdr:row>38</xdr:row>
      <xdr:rowOff>41681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551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32808</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4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68402</xdr:rowOff>
    </xdr:from>
    <xdr:to>
      <xdr:col>76</xdr:col>
      <xdr:colOff>165100</xdr:colOff>
      <xdr:row>37</xdr:row>
      <xdr:rowOff>170002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1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161129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50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95796</xdr:rowOff>
    </xdr:from>
    <xdr:to>
      <xdr:col>72</xdr:col>
      <xdr:colOff>38100</xdr:colOff>
      <xdr:row>38</xdr:row>
      <xdr:rowOff>25946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43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53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44133</xdr:rowOff>
    </xdr:from>
    <xdr:to>
      <xdr:col>67</xdr:col>
      <xdr:colOff>101600</xdr:colOff>
      <xdr:row>33</xdr:row>
      <xdr:rowOff>145733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570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162260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5477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142721</xdr:rowOff>
    </xdr:from>
    <xdr:to>
      <xdr:col>85</xdr:col>
      <xdr:colOff>127000</xdr:colOff>
      <xdr:row>55</xdr:row>
      <xdr:rowOff>147603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572471"/>
          <a:ext cx="838200" cy="4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119142</xdr:rowOff>
    </xdr:from>
    <xdr:to>
      <xdr:col>81</xdr:col>
      <xdr:colOff>50800</xdr:colOff>
      <xdr:row>55</xdr:row>
      <xdr:rowOff>147603</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548892"/>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140876</xdr:rowOff>
    </xdr:from>
    <xdr:to>
      <xdr:col>76</xdr:col>
      <xdr:colOff>114300</xdr:colOff>
      <xdr:row>55</xdr:row>
      <xdr:rowOff>119142</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399176"/>
          <a:ext cx="889000" cy="14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39491</xdr:rowOff>
    </xdr:from>
    <xdr:to>
      <xdr:col>71</xdr:col>
      <xdr:colOff>177800</xdr:colOff>
      <xdr:row>54</xdr:row>
      <xdr:rowOff>140876</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9126341"/>
          <a:ext cx="889000" cy="27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91921</xdr:rowOff>
    </xdr:from>
    <xdr:to>
      <xdr:col>85</xdr:col>
      <xdr:colOff>177800</xdr:colOff>
      <xdr:row>56</xdr:row>
      <xdr:rowOff>22071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52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114798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37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96803</xdr:rowOff>
    </xdr:from>
    <xdr:to>
      <xdr:col>81</xdr:col>
      <xdr:colOff>101600</xdr:colOff>
      <xdr:row>56</xdr:row>
      <xdr:rowOff>26953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2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43480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214111" y="93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68342</xdr:rowOff>
    </xdr:from>
    <xdr:to>
      <xdr:col>76</xdr:col>
      <xdr:colOff>165100</xdr:colOff>
      <xdr:row>55</xdr:row>
      <xdr:rowOff>169942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49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27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90076</xdr:rowOff>
    </xdr:from>
    <xdr:to>
      <xdr:col>72</xdr:col>
      <xdr:colOff>38100</xdr:colOff>
      <xdr:row>55</xdr:row>
      <xdr:rowOff>20226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34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36753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12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160141</xdr:rowOff>
    </xdr:from>
    <xdr:to>
      <xdr:col>67</xdr:col>
      <xdr:colOff>101600</xdr:colOff>
      <xdr:row>53</xdr:row>
      <xdr:rowOff>90291</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075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106818</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885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61346</xdr:rowOff>
    </xdr:from>
    <xdr:ext cx="469744"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262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44196</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88746"/>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12831</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46428" y="13214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17145</xdr:rowOff>
    </xdr:from>
    <xdr:to>
      <xdr:col>76</xdr:col>
      <xdr:colOff>114300</xdr:colOff>
      <xdr:row>79</xdr:row>
      <xdr:rowOff>44196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61695"/>
          <a:ext cx="8890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13237</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57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17145</xdr:rowOff>
    </xdr:from>
    <xdr:to>
      <xdr:col>71</xdr:col>
      <xdr:colOff>177800</xdr:colOff>
      <xdr:row>79</xdr:row>
      <xdr:rowOff>44450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2814300" y="13561695"/>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37000</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68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64927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164846</xdr:rowOff>
    </xdr:from>
    <xdr:to>
      <xdr:col>76</xdr:col>
      <xdr:colOff>165100</xdr:colOff>
      <xdr:row>79</xdr:row>
      <xdr:rowOff>94996</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86123</xdr:rowOff>
    </xdr:from>
    <xdr:ext cx="313932"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35333" y="136306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137795</xdr:rowOff>
    </xdr:from>
    <xdr:to>
      <xdr:col>72</xdr:col>
      <xdr:colOff>38100</xdr:colOff>
      <xdr:row>79</xdr:row>
      <xdr:rowOff>67945</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1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59072</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03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170622</xdr:rowOff>
    </xdr:from>
    <xdr:to>
      <xdr:col>85</xdr:col>
      <xdr:colOff>127000</xdr:colOff>
      <xdr:row>96</xdr:row>
      <xdr:rowOff>43177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458372"/>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7746</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466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43177</xdr:rowOff>
    </xdr:from>
    <xdr:to>
      <xdr:col>81</xdr:col>
      <xdr:colOff>50800</xdr:colOff>
      <xdr:row>96</xdr:row>
      <xdr:rowOff>70869</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502377"/>
          <a:ext cx="889000" cy="2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11275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64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70869</xdr:rowOff>
    </xdr:from>
    <xdr:to>
      <xdr:col>76</xdr:col>
      <xdr:colOff>114300</xdr:colOff>
      <xdr:row>96</xdr:row>
      <xdr:rowOff>88348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530069"/>
          <a:ext cx="889000" cy="17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13552</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64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88348</xdr:rowOff>
    </xdr:from>
    <xdr:to>
      <xdr:col>71</xdr:col>
      <xdr:colOff>177800</xdr:colOff>
      <xdr:row>96</xdr:row>
      <xdr:rowOff>88440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547548"/>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16105</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6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8607</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63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119822</xdr:rowOff>
    </xdr:from>
    <xdr:to>
      <xdr:col>85</xdr:col>
      <xdr:colOff>177800</xdr:colOff>
      <xdr:row>96</xdr:row>
      <xdr:rowOff>49972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4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142699</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25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163827</xdr:rowOff>
    </xdr:from>
    <xdr:to>
      <xdr:col>81</xdr:col>
      <xdr:colOff>101600</xdr:colOff>
      <xdr:row>96</xdr:row>
      <xdr:rowOff>93977</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45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110504</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22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20069</xdr:rowOff>
    </xdr:from>
    <xdr:to>
      <xdr:col>76</xdr:col>
      <xdr:colOff>165100</xdr:colOff>
      <xdr:row>96</xdr:row>
      <xdr:rowOff>121669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4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138196</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2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37548</xdr:rowOff>
    </xdr:from>
    <xdr:to>
      <xdr:col>72</xdr:col>
      <xdr:colOff>38100</xdr:colOff>
      <xdr:row>96</xdr:row>
      <xdr:rowOff>139148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496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155675</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27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37640</xdr:rowOff>
    </xdr:from>
    <xdr:to>
      <xdr:col>67</xdr:col>
      <xdr:colOff>101600</xdr:colOff>
      <xdr:row>96</xdr:row>
      <xdr:rowOff>139240</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49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155767</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27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122610</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flipV="1">
          <a:off x="21323300" y="5951910"/>
          <a:ext cx="838200" cy="83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146139</xdr:rowOff>
    </xdr:from>
    <xdr:ext cx="378565"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661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85380</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600480"/>
          <a:ext cx="889000" cy="18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85380</xdr:rowOff>
    </xdr:from>
    <xdr:to>
      <xdr:col>107</xdr:col>
      <xdr:colOff>50800</xdr:colOff>
      <xdr:row>39</xdr:row>
      <xdr:rowOff>40531</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19545300" y="6600480"/>
          <a:ext cx="889000" cy="126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124586</xdr:rowOff>
    </xdr:from>
    <xdr:ext cx="378565"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5017" y="6811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40531</xdr:rowOff>
    </xdr:from>
    <xdr:to>
      <xdr:col>102</xdr:col>
      <xdr:colOff>114300</xdr:colOff>
      <xdr:row>39</xdr:row>
      <xdr:rowOff>47172</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flipV="1">
          <a:off x="18656300" y="6727081"/>
          <a:ext cx="889000" cy="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130029</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8165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118925</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7017" y="68054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71810</xdr:rowOff>
    </xdr:from>
    <xdr:to>
      <xdr:col>116</xdr:col>
      <xdr:colOff>114300</xdr:colOff>
      <xdr:row>35</xdr:row>
      <xdr:rowOff>1960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590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94687</xdr:rowOff>
    </xdr:from>
    <xdr:ext cx="469744"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5752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34580</xdr:rowOff>
    </xdr:from>
    <xdr:to>
      <xdr:col>107</xdr:col>
      <xdr:colOff>101600</xdr:colOff>
      <xdr:row>38</xdr:row>
      <xdr:rowOff>136180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5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152707</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199428" y="632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161181</xdr:rowOff>
    </xdr:from>
    <xdr:to>
      <xdr:col>102</xdr:col>
      <xdr:colOff>165100</xdr:colOff>
      <xdr:row>39</xdr:row>
      <xdr:rowOff>91331</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67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107858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356017" y="6451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167822</xdr:rowOff>
    </xdr:from>
    <xdr:to>
      <xdr:col>98</xdr:col>
      <xdr:colOff>38100</xdr:colOff>
      <xdr:row>39</xdr:row>
      <xdr:rowOff>97972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68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114499</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467017" y="6458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126,338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32,377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新型コロナウイルス感染症対策事業の実施</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に起因する。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土木費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96,694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39,389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円上回っている。これは、豪雪地帯であることから必要となる除排雪経費に起因する。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昨年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と比較し、降雪量が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少なく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、除排雪経費が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したため、前年度比で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13,679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諸支出金　～　人口１人当たり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年度は土地開発公社からの用地購入経費があった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7,657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令和３年度について、財政調整基金残高は７億円を取り崩したため減少している。不測の歳出増も想定し、基金残高について注視し、経常経費の削減に努める。</a:t>
          </a:r>
        </a:p>
        <a:p>
          <a:r>
            <a:rPr kumimoji="1" lang="ja-JP" altLang="en-US" sz="1400">
              <a:latin typeface="ＭＳ ゴシック" pitchFamily="49" charset="-128"/>
              <a:ea typeface="ＭＳ ゴシック" pitchFamily="49" charset="-128"/>
            </a:rPr>
            <a:t>　実質収支額は対前年比で増加している。これは、地方交付税等が増加したことに起因する。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北海道岩見沢市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連結実質赤字比率は発生していない。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今後も引き続きこの状況を維持していくことが出来るよう、一般会計だけではなく特別会計・企業会計の経営状況にも注視しながら財政運営を行う。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zoomScale="70" zoomScaleNormal="70" workbookViewId="0">
      <selection activeCell="AY3" sqref="AY3:BM3"/>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9" t="s">
        <v>79</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c r="BH1" s="419"/>
      <c r="BI1" s="419"/>
      <c r="BJ1" s="419"/>
      <c r="BK1" s="419"/>
      <c r="BL1" s="419"/>
      <c r="BM1" s="419"/>
      <c r="BN1" s="419"/>
      <c r="BO1" s="419"/>
      <c r="BP1" s="419"/>
      <c r="BQ1" s="419"/>
      <c r="BR1" s="419"/>
      <c r="BS1" s="419"/>
      <c r="BT1" s="419"/>
      <c r="BU1" s="419"/>
      <c r="BV1" s="419"/>
      <c r="BW1" s="419"/>
      <c r="BX1" s="419"/>
      <c r="BY1" s="419"/>
      <c r="BZ1" s="419"/>
      <c r="CA1" s="419"/>
      <c r="CB1" s="419"/>
      <c r="CC1" s="419"/>
      <c r="CD1" s="419"/>
      <c r="CE1" s="419"/>
      <c r="CF1" s="419"/>
      <c r="CG1" s="419"/>
      <c r="CH1" s="419"/>
      <c r="CI1" s="419"/>
      <c r="CJ1" s="419"/>
      <c r="CK1" s="419"/>
      <c r="CL1" s="419"/>
      <c r="CM1" s="419"/>
      <c r="CN1" s="419"/>
      <c r="CO1" s="419"/>
      <c r="CP1" s="419"/>
      <c r="CQ1" s="419"/>
      <c r="CR1" s="419"/>
      <c r="CS1" s="419"/>
      <c r="CT1" s="419"/>
      <c r="CU1" s="419"/>
      <c r="CV1" s="419"/>
      <c r="CW1" s="419"/>
      <c r="CX1" s="419"/>
      <c r="CY1" s="419"/>
      <c r="CZ1" s="419"/>
      <c r="DA1" s="419"/>
      <c r="DB1" s="419"/>
      <c r="DC1" s="419"/>
      <c r="DD1" s="419"/>
      <c r="DE1" s="419"/>
      <c r="DF1" s="419"/>
      <c r="DG1" s="419"/>
      <c r="DH1" s="419"/>
      <c r="DI1" s="419"/>
      <c r="DJ1" s="178"/>
      <c r="DK1" s="178"/>
      <c r="DL1" s="178"/>
      <c r="DM1" s="178"/>
      <c r="DN1" s="178"/>
      <c r="DO1" s="178"/>
    </row>
    <row r="2" spans="1:119" ht="24.75" thickBot="1" x14ac:dyDescent="0.2">
      <c r="B2" s="179" t="s">
        <v>80</v>
      </c>
      <c r="C2" s="179"/>
      <c r="D2" s="180"/>
    </row>
    <row r="3" spans="1:119" ht="18.75" customHeight="1" thickBot="1" x14ac:dyDescent="0.2">
      <c r="A3" s="178"/>
      <c r="B3" s="420" t="s">
        <v>81</v>
      </c>
      <c r="C3" s="421"/>
      <c r="D3" s="421"/>
      <c r="E3" s="422"/>
      <c r="F3" s="422"/>
      <c r="G3" s="422"/>
      <c r="H3" s="422"/>
      <c r="I3" s="422"/>
      <c r="J3" s="422"/>
      <c r="K3" s="422"/>
      <c r="L3" s="422" t="s">
        <v>82</v>
      </c>
      <c r="M3" s="422"/>
      <c r="N3" s="422"/>
      <c r="O3" s="422"/>
      <c r="P3" s="422"/>
      <c r="Q3" s="422"/>
      <c r="R3" s="429"/>
      <c r="S3" s="429"/>
      <c r="T3" s="429"/>
      <c r="U3" s="429"/>
      <c r="V3" s="430"/>
      <c r="W3" s="404" t="s">
        <v>83</v>
      </c>
      <c r="X3" s="405"/>
      <c r="Y3" s="405"/>
      <c r="Z3" s="405"/>
      <c r="AA3" s="405"/>
      <c r="AB3" s="421"/>
      <c r="AC3" s="429" t="s">
        <v>84</v>
      </c>
      <c r="AD3" s="405"/>
      <c r="AE3" s="405"/>
      <c r="AF3" s="405"/>
      <c r="AG3" s="405"/>
      <c r="AH3" s="405"/>
      <c r="AI3" s="405"/>
      <c r="AJ3" s="405"/>
      <c r="AK3" s="405"/>
      <c r="AL3" s="406"/>
      <c r="AM3" s="404" t="s">
        <v>85</v>
      </c>
      <c r="AN3" s="405"/>
      <c r="AO3" s="405"/>
      <c r="AP3" s="405"/>
      <c r="AQ3" s="405"/>
      <c r="AR3" s="405"/>
      <c r="AS3" s="405"/>
      <c r="AT3" s="405"/>
      <c r="AU3" s="405"/>
      <c r="AV3" s="405"/>
      <c r="AW3" s="405"/>
      <c r="AX3" s="406"/>
      <c r="AY3" s="441" t="s">
        <v>1</v>
      </c>
      <c r="AZ3" s="442"/>
      <c r="BA3" s="442"/>
      <c r="BB3" s="442"/>
      <c r="BC3" s="442"/>
      <c r="BD3" s="442"/>
      <c r="BE3" s="442"/>
      <c r="BF3" s="442"/>
      <c r="BG3" s="442"/>
      <c r="BH3" s="442"/>
      <c r="BI3" s="442"/>
      <c r="BJ3" s="442"/>
      <c r="BK3" s="442"/>
      <c r="BL3" s="442"/>
      <c r="BM3" s="443"/>
      <c r="BN3" s="404" t="s">
        <v>86</v>
      </c>
      <c r="BO3" s="405"/>
      <c r="BP3" s="405"/>
      <c r="BQ3" s="405"/>
      <c r="BR3" s="405"/>
      <c r="BS3" s="405"/>
      <c r="BT3" s="405"/>
      <c r="BU3" s="406"/>
      <c r="BV3" s="404" t="s">
        <v>87</v>
      </c>
      <c r="BW3" s="405"/>
      <c r="BX3" s="405"/>
      <c r="BY3" s="405"/>
      <c r="BZ3" s="405"/>
      <c r="CA3" s="405"/>
      <c r="CB3" s="405"/>
      <c r="CC3" s="406"/>
      <c r="CD3" s="441" t="s">
        <v>1</v>
      </c>
      <c r="CE3" s="442"/>
      <c r="CF3" s="442"/>
      <c r="CG3" s="442"/>
      <c r="CH3" s="442"/>
      <c r="CI3" s="442"/>
      <c r="CJ3" s="442"/>
      <c r="CK3" s="442"/>
      <c r="CL3" s="442"/>
      <c r="CM3" s="442"/>
      <c r="CN3" s="442"/>
      <c r="CO3" s="442"/>
      <c r="CP3" s="442"/>
      <c r="CQ3" s="442"/>
      <c r="CR3" s="442"/>
      <c r="CS3" s="443"/>
      <c r="CT3" s="404" t="s">
        <v>88</v>
      </c>
      <c r="CU3" s="405"/>
      <c r="CV3" s="405"/>
      <c r="CW3" s="405"/>
      <c r="CX3" s="405"/>
      <c r="CY3" s="405"/>
      <c r="CZ3" s="405"/>
      <c r="DA3" s="406"/>
      <c r="DB3" s="404" t="s">
        <v>89</v>
      </c>
      <c r="DC3" s="405"/>
      <c r="DD3" s="405"/>
      <c r="DE3" s="405"/>
      <c r="DF3" s="405"/>
      <c r="DG3" s="405"/>
      <c r="DH3" s="405"/>
      <c r="DI3" s="406"/>
    </row>
    <row r="4" spans="1:119" ht="18.75" customHeight="1" x14ac:dyDescent="0.15">
      <c r="A4" s="178"/>
      <c r="B4" s="423"/>
      <c r="C4" s="424"/>
      <c r="D4" s="424"/>
      <c r="E4" s="425"/>
      <c r="F4" s="425"/>
      <c r="G4" s="425"/>
      <c r="H4" s="425"/>
      <c r="I4" s="425"/>
      <c r="J4" s="425"/>
      <c r="K4" s="425"/>
      <c r="L4" s="425"/>
      <c r="M4" s="425"/>
      <c r="N4" s="425"/>
      <c r="O4" s="425"/>
      <c r="P4" s="425"/>
      <c r="Q4" s="425"/>
      <c r="R4" s="431"/>
      <c r="S4" s="431"/>
      <c r="T4" s="431"/>
      <c r="U4" s="431"/>
      <c r="V4" s="432"/>
      <c r="W4" s="435"/>
      <c r="X4" s="436"/>
      <c r="Y4" s="436"/>
      <c r="Z4" s="436"/>
      <c r="AA4" s="436"/>
      <c r="AB4" s="424"/>
      <c r="AC4" s="431"/>
      <c r="AD4" s="436"/>
      <c r="AE4" s="436"/>
      <c r="AF4" s="436"/>
      <c r="AG4" s="436"/>
      <c r="AH4" s="436"/>
      <c r="AI4" s="436"/>
      <c r="AJ4" s="436"/>
      <c r="AK4" s="436"/>
      <c r="AL4" s="439"/>
      <c r="AM4" s="437"/>
      <c r="AN4" s="438"/>
      <c r="AO4" s="438"/>
      <c r="AP4" s="438"/>
      <c r="AQ4" s="438"/>
      <c r="AR4" s="438"/>
      <c r="AS4" s="438"/>
      <c r="AT4" s="438"/>
      <c r="AU4" s="438"/>
      <c r="AV4" s="438"/>
      <c r="AW4" s="438"/>
      <c r="AX4" s="440"/>
      <c r="AY4" s="407" t="s">
        <v>90</v>
      </c>
      <c r="AZ4" s="408"/>
      <c r="BA4" s="408"/>
      <c r="BB4" s="408"/>
      <c r="BC4" s="408"/>
      <c r="BD4" s="408"/>
      <c r="BE4" s="408"/>
      <c r="BF4" s="408"/>
      <c r="BG4" s="408"/>
      <c r="BH4" s="408"/>
      <c r="BI4" s="408"/>
      <c r="BJ4" s="408"/>
      <c r="BK4" s="408"/>
      <c r="BL4" s="408"/>
      <c r="BM4" s="409"/>
      <c r="BN4" s="410">
        <v>56692520</v>
      </c>
      <c r="BO4" s="411"/>
      <c r="BP4" s="411"/>
      <c r="BQ4" s="411"/>
      <c r="BR4" s="411"/>
      <c r="BS4" s="411"/>
      <c r="BT4" s="411"/>
      <c r="BU4" s="412"/>
      <c r="BV4" s="410">
        <v>60074257</v>
      </c>
      <c r="BW4" s="411"/>
      <c r="BX4" s="411"/>
      <c r="BY4" s="411"/>
      <c r="BZ4" s="411"/>
      <c r="CA4" s="411"/>
      <c r="CB4" s="411"/>
      <c r="CC4" s="412"/>
      <c r="CD4" s="413" t="s">
        <v>91</v>
      </c>
      <c r="CE4" s="414"/>
      <c r="CF4" s="414"/>
      <c r="CG4" s="414"/>
      <c r="CH4" s="414"/>
      <c r="CI4" s="414"/>
      <c r="CJ4" s="414"/>
      <c r="CK4" s="414"/>
      <c r="CL4" s="414"/>
      <c r="CM4" s="414"/>
      <c r="CN4" s="414"/>
      <c r="CO4" s="414"/>
      <c r="CP4" s="414"/>
      <c r="CQ4" s="414"/>
      <c r="CR4" s="414"/>
      <c r="CS4" s="415"/>
      <c r="CT4" s="416">
        <v>1.6</v>
      </c>
      <c r="CU4" s="417"/>
      <c r="CV4" s="417"/>
      <c r="CW4" s="417"/>
      <c r="CX4" s="417"/>
      <c r="CY4" s="417"/>
      <c r="CZ4" s="417"/>
      <c r="DA4" s="418"/>
      <c r="DB4" s="416">
        <v>0.6</v>
      </c>
      <c r="DC4" s="417"/>
      <c r="DD4" s="417"/>
      <c r="DE4" s="417"/>
      <c r="DF4" s="417"/>
      <c r="DG4" s="417"/>
      <c r="DH4" s="417"/>
      <c r="DI4" s="418"/>
    </row>
    <row r="5" spans="1:119" ht="18.75" customHeight="1" x14ac:dyDescent="0.15">
      <c r="A5" s="178"/>
      <c r="B5" s="426"/>
      <c r="C5" s="427"/>
      <c r="D5" s="427"/>
      <c r="E5" s="428"/>
      <c r="F5" s="428"/>
      <c r="G5" s="428"/>
      <c r="H5" s="428"/>
      <c r="I5" s="428"/>
      <c r="J5" s="428"/>
      <c r="K5" s="428"/>
      <c r="L5" s="428"/>
      <c r="M5" s="428"/>
      <c r="N5" s="428"/>
      <c r="O5" s="428"/>
      <c r="P5" s="428"/>
      <c r="Q5" s="428"/>
      <c r="R5" s="433"/>
      <c r="S5" s="433"/>
      <c r="T5" s="433"/>
      <c r="U5" s="433"/>
      <c r="V5" s="434"/>
      <c r="W5" s="437"/>
      <c r="X5" s="438"/>
      <c r="Y5" s="438"/>
      <c r="Z5" s="438"/>
      <c r="AA5" s="438"/>
      <c r="AB5" s="427"/>
      <c r="AC5" s="433"/>
      <c r="AD5" s="438"/>
      <c r="AE5" s="438"/>
      <c r="AF5" s="438"/>
      <c r="AG5" s="438"/>
      <c r="AH5" s="438"/>
      <c r="AI5" s="438"/>
      <c r="AJ5" s="438"/>
      <c r="AK5" s="438"/>
      <c r="AL5" s="440"/>
      <c r="AM5" s="476" t="s">
        <v>92</v>
      </c>
      <c r="AN5" s="477"/>
      <c r="AO5" s="477"/>
      <c r="AP5" s="477"/>
      <c r="AQ5" s="477"/>
      <c r="AR5" s="477"/>
      <c r="AS5" s="477"/>
      <c r="AT5" s="478"/>
      <c r="AU5" s="479" t="s">
        <v>93</v>
      </c>
      <c r="AV5" s="480"/>
      <c r="AW5" s="480"/>
      <c r="AX5" s="480"/>
      <c r="AY5" s="481" t="s">
        <v>94</v>
      </c>
      <c r="AZ5" s="482"/>
      <c r="BA5" s="482"/>
      <c r="BB5" s="482"/>
      <c r="BC5" s="482"/>
      <c r="BD5" s="482"/>
      <c r="BE5" s="482"/>
      <c r="BF5" s="482"/>
      <c r="BG5" s="482"/>
      <c r="BH5" s="482"/>
      <c r="BI5" s="482"/>
      <c r="BJ5" s="482"/>
      <c r="BK5" s="482"/>
      <c r="BL5" s="482"/>
      <c r="BM5" s="483"/>
      <c r="BN5" s="447">
        <v>56215712</v>
      </c>
      <c r="BO5" s="448"/>
      <c r="BP5" s="448"/>
      <c r="BQ5" s="448"/>
      <c r="BR5" s="448"/>
      <c r="BS5" s="448"/>
      <c r="BT5" s="448"/>
      <c r="BU5" s="449"/>
      <c r="BV5" s="447">
        <v>59907165</v>
      </c>
      <c r="BW5" s="448"/>
      <c r="BX5" s="448"/>
      <c r="BY5" s="448"/>
      <c r="BZ5" s="448"/>
      <c r="CA5" s="448"/>
      <c r="CB5" s="448"/>
      <c r="CC5" s="449"/>
      <c r="CD5" s="450" t="s">
        <v>95</v>
      </c>
      <c r="CE5" s="451"/>
      <c r="CF5" s="451"/>
      <c r="CG5" s="451"/>
      <c r="CH5" s="451"/>
      <c r="CI5" s="451"/>
      <c r="CJ5" s="451"/>
      <c r="CK5" s="451"/>
      <c r="CL5" s="451"/>
      <c r="CM5" s="451"/>
      <c r="CN5" s="451"/>
      <c r="CO5" s="451"/>
      <c r="CP5" s="451"/>
      <c r="CQ5" s="451"/>
      <c r="CR5" s="451"/>
      <c r="CS5" s="452"/>
      <c r="CT5" s="444">
        <v>98.2</v>
      </c>
      <c r="CU5" s="445"/>
      <c r="CV5" s="445"/>
      <c r="CW5" s="445"/>
      <c r="CX5" s="445"/>
      <c r="CY5" s="445"/>
      <c r="CZ5" s="445"/>
      <c r="DA5" s="446"/>
      <c r="DB5" s="444">
        <v>97.8</v>
      </c>
      <c r="DC5" s="445"/>
      <c r="DD5" s="445"/>
      <c r="DE5" s="445"/>
      <c r="DF5" s="445"/>
      <c r="DG5" s="445"/>
      <c r="DH5" s="445"/>
      <c r="DI5" s="446"/>
    </row>
    <row r="6" spans="1:119" ht="18.75" customHeight="1" x14ac:dyDescent="0.15">
      <c r="A6" s="178"/>
      <c r="B6" s="453" t="s">
        <v>96</v>
      </c>
      <c r="C6" s="454"/>
      <c r="D6" s="454"/>
      <c r="E6" s="455"/>
      <c r="F6" s="455"/>
      <c r="G6" s="455"/>
      <c r="H6" s="455"/>
      <c r="I6" s="455"/>
      <c r="J6" s="455"/>
      <c r="K6" s="455"/>
      <c r="L6" s="455" t="s">
        <v>97</v>
      </c>
      <c r="M6" s="455"/>
      <c r="N6" s="455"/>
      <c r="O6" s="455"/>
      <c r="P6" s="455"/>
      <c r="Q6" s="455"/>
      <c r="R6" s="459"/>
      <c r="S6" s="459"/>
      <c r="T6" s="459"/>
      <c r="U6" s="459"/>
      <c r="V6" s="460"/>
      <c r="W6" s="463" t="s">
        <v>98</v>
      </c>
      <c r="X6" s="464"/>
      <c r="Y6" s="464"/>
      <c r="Z6" s="464"/>
      <c r="AA6" s="464"/>
      <c r="AB6" s="454"/>
      <c r="AC6" s="467" t="s">
        <v>99</v>
      </c>
      <c r="AD6" s="468"/>
      <c r="AE6" s="468"/>
      <c r="AF6" s="468"/>
      <c r="AG6" s="468"/>
      <c r="AH6" s="468"/>
      <c r="AI6" s="468"/>
      <c r="AJ6" s="468"/>
      <c r="AK6" s="468"/>
      <c r="AL6" s="469"/>
      <c r="AM6" s="476" t="s">
        <v>100</v>
      </c>
      <c r="AN6" s="477"/>
      <c r="AO6" s="477"/>
      <c r="AP6" s="477"/>
      <c r="AQ6" s="477"/>
      <c r="AR6" s="477"/>
      <c r="AS6" s="477"/>
      <c r="AT6" s="478"/>
      <c r="AU6" s="479" t="s">
        <v>93</v>
      </c>
      <c r="AV6" s="480"/>
      <c r="AW6" s="480"/>
      <c r="AX6" s="480"/>
      <c r="AY6" s="481" t="s">
        <v>101</v>
      </c>
      <c r="AZ6" s="482"/>
      <c r="BA6" s="482"/>
      <c r="BB6" s="482"/>
      <c r="BC6" s="482"/>
      <c r="BD6" s="482"/>
      <c r="BE6" s="482"/>
      <c r="BF6" s="482"/>
      <c r="BG6" s="482"/>
      <c r="BH6" s="482"/>
      <c r="BI6" s="482"/>
      <c r="BJ6" s="482"/>
      <c r="BK6" s="482"/>
      <c r="BL6" s="482"/>
      <c r="BM6" s="483"/>
      <c r="BN6" s="447">
        <v>476808</v>
      </c>
      <c r="BO6" s="448"/>
      <c r="BP6" s="448"/>
      <c r="BQ6" s="448"/>
      <c r="BR6" s="448"/>
      <c r="BS6" s="448"/>
      <c r="BT6" s="448"/>
      <c r="BU6" s="449"/>
      <c r="BV6" s="447">
        <v>167092</v>
      </c>
      <c r="BW6" s="448"/>
      <c r="BX6" s="448"/>
      <c r="BY6" s="448"/>
      <c r="BZ6" s="448"/>
      <c r="CA6" s="448"/>
      <c r="CB6" s="448"/>
      <c r="CC6" s="449"/>
      <c r="CD6" s="450" t="s">
        <v>102</v>
      </c>
      <c r="CE6" s="451"/>
      <c r="CF6" s="451"/>
      <c r="CG6" s="451"/>
      <c r="CH6" s="451"/>
      <c r="CI6" s="451"/>
      <c r="CJ6" s="451"/>
      <c r="CK6" s="451"/>
      <c r="CL6" s="451"/>
      <c r="CM6" s="451"/>
      <c r="CN6" s="451"/>
      <c r="CO6" s="451"/>
      <c r="CP6" s="451"/>
      <c r="CQ6" s="451"/>
      <c r="CR6" s="451"/>
      <c r="CS6" s="452"/>
      <c r="CT6" s="484">
        <v>101.4</v>
      </c>
      <c r="CU6" s="485"/>
      <c r="CV6" s="485"/>
      <c r="CW6" s="485"/>
      <c r="CX6" s="485"/>
      <c r="CY6" s="485"/>
      <c r="CZ6" s="485"/>
      <c r="DA6" s="486"/>
      <c r="DB6" s="484">
        <v>101.4</v>
      </c>
      <c r="DC6" s="485"/>
      <c r="DD6" s="485"/>
      <c r="DE6" s="485"/>
      <c r="DF6" s="485"/>
      <c r="DG6" s="485"/>
      <c r="DH6" s="485"/>
      <c r="DI6" s="486"/>
    </row>
    <row r="7" spans="1:119" ht="18.75" customHeight="1" x14ac:dyDescent="0.15">
      <c r="A7" s="178"/>
      <c r="B7" s="423"/>
      <c r="C7" s="424"/>
      <c r="D7" s="424"/>
      <c r="E7" s="425"/>
      <c r="F7" s="425"/>
      <c r="G7" s="425"/>
      <c r="H7" s="425"/>
      <c r="I7" s="425"/>
      <c r="J7" s="425"/>
      <c r="K7" s="425"/>
      <c r="L7" s="425"/>
      <c r="M7" s="425"/>
      <c r="N7" s="425"/>
      <c r="O7" s="425"/>
      <c r="P7" s="425"/>
      <c r="Q7" s="425"/>
      <c r="R7" s="431"/>
      <c r="S7" s="431"/>
      <c r="T7" s="431"/>
      <c r="U7" s="431"/>
      <c r="V7" s="432"/>
      <c r="W7" s="435"/>
      <c r="X7" s="436"/>
      <c r="Y7" s="436"/>
      <c r="Z7" s="436"/>
      <c r="AA7" s="436"/>
      <c r="AB7" s="424"/>
      <c r="AC7" s="470"/>
      <c r="AD7" s="471"/>
      <c r="AE7" s="471"/>
      <c r="AF7" s="471"/>
      <c r="AG7" s="471"/>
      <c r="AH7" s="471"/>
      <c r="AI7" s="471"/>
      <c r="AJ7" s="471"/>
      <c r="AK7" s="471"/>
      <c r="AL7" s="472"/>
      <c r="AM7" s="476" t="s">
        <v>103</v>
      </c>
      <c r="AN7" s="477"/>
      <c r="AO7" s="477"/>
      <c r="AP7" s="477"/>
      <c r="AQ7" s="477"/>
      <c r="AR7" s="477"/>
      <c r="AS7" s="477"/>
      <c r="AT7" s="478"/>
      <c r="AU7" s="479" t="s">
        <v>104</v>
      </c>
      <c r="AV7" s="480"/>
      <c r="AW7" s="480"/>
      <c r="AX7" s="480"/>
      <c r="AY7" s="481" t="s">
        <v>105</v>
      </c>
      <c r="AZ7" s="482"/>
      <c r="BA7" s="482"/>
      <c r="BB7" s="482"/>
      <c r="BC7" s="482"/>
      <c r="BD7" s="482"/>
      <c r="BE7" s="482"/>
      <c r="BF7" s="482"/>
      <c r="BG7" s="482"/>
      <c r="BH7" s="482"/>
      <c r="BI7" s="482"/>
      <c r="BJ7" s="482"/>
      <c r="BK7" s="482"/>
      <c r="BL7" s="482"/>
      <c r="BM7" s="483"/>
      <c r="BN7" s="447">
        <v>78328</v>
      </c>
      <c r="BO7" s="448"/>
      <c r="BP7" s="448"/>
      <c r="BQ7" s="448"/>
      <c r="BR7" s="448"/>
      <c r="BS7" s="448"/>
      <c r="BT7" s="448"/>
      <c r="BU7" s="449"/>
      <c r="BV7" s="447">
        <v>29244</v>
      </c>
      <c r="BW7" s="448"/>
      <c r="BX7" s="448"/>
      <c r="BY7" s="448"/>
      <c r="BZ7" s="448"/>
      <c r="CA7" s="448"/>
      <c r="CB7" s="448"/>
      <c r="CC7" s="449"/>
      <c r="CD7" s="450" t="s">
        <v>106</v>
      </c>
      <c r="CE7" s="451"/>
      <c r="CF7" s="451"/>
      <c r="CG7" s="451"/>
      <c r="CH7" s="451"/>
      <c r="CI7" s="451"/>
      <c r="CJ7" s="451"/>
      <c r="CK7" s="451"/>
      <c r="CL7" s="451"/>
      <c r="CM7" s="451"/>
      <c r="CN7" s="451"/>
      <c r="CO7" s="451"/>
      <c r="CP7" s="451"/>
      <c r="CQ7" s="451"/>
      <c r="CR7" s="451"/>
      <c r="CS7" s="452"/>
      <c r="CT7" s="447">
        <v>24991914</v>
      </c>
      <c r="CU7" s="448"/>
      <c r="CV7" s="448"/>
      <c r="CW7" s="448"/>
      <c r="CX7" s="448"/>
      <c r="CY7" s="448"/>
      <c r="CZ7" s="448"/>
      <c r="DA7" s="449"/>
      <c r="DB7" s="447">
        <v>24204187</v>
      </c>
      <c r="DC7" s="448"/>
      <c r="DD7" s="448"/>
      <c r="DE7" s="448"/>
      <c r="DF7" s="448"/>
      <c r="DG7" s="448"/>
      <c r="DH7" s="448"/>
      <c r="DI7" s="449"/>
    </row>
    <row r="8" spans="1:119" ht="18.75" customHeight="1" thickBot="1" x14ac:dyDescent="0.2">
      <c r="A8" s="178"/>
      <c r="B8" s="456"/>
      <c r="C8" s="457"/>
      <c r="D8" s="457"/>
      <c r="E8" s="458"/>
      <c r="F8" s="458"/>
      <c r="G8" s="458"/>
      <c r="H8" s="458"/>
      <c r="I8" s="458"/>
      <c r="J8" s="458"/>
      <c r="K8" s="458"/>
      <c r="L8" s="458"/>
      <c r="M8" s="458"/>
      <c r="N8" s="458"/>
      <c r="O8" s="458"/>
      <c r="P8" s="458"/>
      <c r="Q8" s="458"/>
      <c r="R8" s="461"/>
      <c r="S8" s="461"/>
      <c r="T8" s="461"/>
      <c r="U8" s="461"/>
      <c r="V8" s="462"/>
      <c r="W8" s="465"/>
      <c r="X8" s="466"/>
      <c r="Y8" s="466"/>
      <c r="Z8" s="466"/>
      <c r="AA8" s="466"/>
      <c r="AB8" s="457"/>
      <c r="AC8" s="473"/>
      <c r="AD8" s="474"/>
      <c r="AE8" s="474"/>
      <c r="AF8" s="474"/>
      <c r="AG8" s="474"/>
      <c r="AH8" s="474"/>
      <c r="AI8" s="474"/>
      <c r="AJ8" s="474"/>
      <c r="AK8" s="474"/>
      <c r="AL8" s="475"/>
      <c r="AM8" s="476" t="s">
        <v>107</v>
      </c>
      <c r="AN8" s="477"/>
      <c r="AO8" s="477"/>
      <c r="AP8" s="477"/>
      <c r="AQ8" s="477"/>
      <c r="AR8" s="477"/>
      <c r="AS8" s="477"/>
      <c r="AT8" s="478"/>
      <c r="AU8" s="479" t="s">
        <v>93</v>
      </c>
      <c r="AV8" s="480"/>
      <c r="AW8" s="480"/>
      <c r="AX8" s="480"/>
      <c r="AY8" s="481" t="s">
        <v>108</v>
      </c>
      <c r="AZ8" s="482"/>
      <c r="BA8" s="482"/>
      <c r="BB8" s="482"/>
      <c r="BC8" s="482"/>
      <c r="BD8" s="482"/>
      <c r="BE8" s="482"/>
      <c r="BF8" s="482"/>
      <c r="BG8" s="482"/>
      <c r="BH8" s="482"/>
      <c r="BI8" s="482"/>
      <c r="BJ8" s="482"/>
      <c r="BK8" s="482"/>
      <c r="BL8" s="482"/>
      <c r="BM8" s="483"/>
      <c r="BN8" s="447">
        <v>398480</v>
      </c>
      <c r="BO8" s="448"/>
      <c r="BP8" s="448"/>
      <c r="BQ8" s="448"/>
      <c r="BR8" s="448"/>
      <c r="BS8" s="448"/>
      <c r="BT8" s="448"/>
      <c r="BU8" s="449"/>
      <c r="BV8" s="447">
        <v>137848</v>
      </c>
      <c r="BW8" s="448"/>
      <c r="BX8" s="448"/>
      <c r="BY8" s="448"/>
      <c r="BZ8" s="448"/>
      <c r="CA8" s="448"/>
      <c r="CB8" s="448"/>
      <c r="CC8" s="449"/>
      <c r="CD8" s="450" t="s">
        <v>109</v>
      </c>
      <c r="CE8" s="451"/>
      <c r="CF8" s="451"/>
      <c r="CG8" s="451"/>
      <c r="CH8" s="451"/>
      <c r="CI8" s="451"/>
      <c r="CJ8" s="451"/>
      <c r="CK8" s="451"/>
      <c r="CL8" s="451"/>
      <c r="CM8" s="451"/>
      <c r="CN8" s="451"/>
      <c r="CO8" s="451"/>
      <c r="CP8" s="451"/>
      <c r="CQ8" s="451"/>
      <c r="CR8" s="451"/>
      <c r="CS8" s="452"/>
      <c r="CT8" s="487">
        <v>0.38</v>
      </c>
      <c r="CU8" s="488"/>
      <c r="CV8" s="488"/>
      <c r="CW8" s="488"/>
      <c r="CX8" s="488"/>
      <c r="CY8" s="488"/>
      <c r="CZ8" s="488"/>
      <c r="DA8" s="489"/>
      <c r="DB8" s="487">
        <v>0.38</v>
      </c>
      <c r="DC8" s="488"/>
      <c r="DD8" s="488"/>
      <c r="DE8" s="488"/>
      <c r="DF8" s="488"/>
      <c r="DG8" s="488"/>
      <c r="DH8" s="488"/>
      <c r="DI8" s="489"/>
    </row>
    <row r="9" spans="1:119" ht="18.75" customHeight="1" thickBot="1" x14ac:dyDescent="0.2">
      <c r="A9" s="178"/>
      <c r="B9" s="441" t="s">
        <v>110</v>
      </c>
      <c r="C9" s="442"/>
      <c r="D9" s="442"/>
      <c r="E9" s="442"/>
      <c r="F9" s="442"/>
      <c r="G9" s="442"/>
      <c r="H9" s="442"/>
      <c r="I9" s="442"/>
      <c r="J9" s="442"/>
      <c r="K9" s="490"/>
      <c r="L9" s="491" t="s">
        <v>111</v>
      </c>
      <c r="M9" s="492"/>
      <c r="N9" s="492"/>
      <c r="O9" s="492"/>
      <c r="P9" s="492"/>
      <c r="Q9" s="493"/>
      <c r="R9" s="494">
        <v>79306</v>
      </c>
      <c r="S9" s="495"/>
      <c r="T9" s="495"/>
      <c r="U9" s="495"/>
      <c r="V9" s="496"/>
      <c r="W9" s="404" t="s">
        <v>112</v>
      </c>
      <c r="X9" s="405"/>
      <c r="Y9" s="405"/>
      <c r="Z9" s="405"/>
      <c r="AA9" s="405"/>
      <c r="AB9" s="405"/>
      <c r="AC9" s="405"/>
      <c r="AD9" s="405"/>
      <c r="AE9" s="405"/>
      <c r="AF9" s="405"/>
      <c r="AG9" s="405"/>
      <c r="AH9" s="405"/>
      <c r="AI9" s="405"/>
      <c r="AJ9" s="405"/>
      <c r="AK9" s="405"/>
      <c r="AL9" s="406"/>
      <c r="AM9" s="476" t="s">
        <v>113</v>
      </c>
      <c r="AN9" s="477"/>
      <c r="AO9" s="477"/>
      <c r="AP9" s="477"/>
      <c r="AQ9" s="477"/>
      <c r="AR9" s="477"/>
      <c r="AS9" s="477"/>
      <c r="AT9" s="478"/>
      <c r="AU9" s="479" t="s">
        <v>114</v>
      </c>
      <c r="AV9" s="480"/>
      <c r="AW9" s="480"/>
      <c r="AX9" s="480"/>
      <c r="AY9" s="481" t="s">
        <v>115</v>
      </c>
      <c r="AZ9" s="482"/>
      <c r="BA9" s="482"/>
      <c r="BB9" s="482"/>
      <c r="BC9" s="482"/>
      <c r="BD9" s="482"/>
      <c r="BE9" s="482"/>
      <c r="BF9" s="482"/>
      <c r="BG9" s="482"/>
      <c r="BH9" s="482"/>
      <c r="BI9" s="482"/>
      <c r="BJ9" s="482"/>
      <c r="BK9" s="482"/>
      <c r="BL9" s="482"/>
      <c r="BM9" s="483"/>
      <c r="BN9" s="447">
        <v>260632</v>
      </c>
      <c r="BO9" s="448"/>
      <c r="BP9" s="448"/>
      <c r="BQ9" s="448"/>
      <c r="BR9" s="448"/>
      <c r="BS9" s="448"/>
      <c r="BT9" s="448"/>
      <c r="BU9" s="449"/>
      <c r="BV9" s="447">
        <v>13323</v>
      </c>
      <c r="BW9" s="448"/>
      <c r="BX9" s="448"/>
      <c r="BY9" s="448"/>
      <c r="BZ9" s="448"/>
      <c r="CA9" s="448"/>
      <c r="CB9" s="448"/>
      <c r="CC9" s="449"/>
      <c r="CD9" s="450" t="s">
        <v>116</v>
      </c>
      <c r="CE9" s="451"/>
      <c r="CF9" s="451"/>
      <c r="CG9" s="451"/>
      <c r="CH9" s="451"/>
      <c r="CI9" s="451"/>
      <c r="CJ9" s="451"/>
      <c r="CK9" s="451"/>
      <c r="CL9" s="451"/>
      <c r="CM9" s="451"/>
      <c r="CN9" s="451"/>
      <c r="CO9" s="451"/>
      <c r="CP9" s="451"/>
      <c r="CQ9" s="451"/>
      <c r="CR9" s="451"/>
      <c r="CS9" s="452"/>
      <c r="CT9" s="444">
        <v>17.5</v>
      </c>
      <c r="CU9" s="445"/>
      <c r="CV9" s="445"/>
      <c r="CW9" s="445"/>
      <c r="CX9" s="445"/>
      <c r="CY9" s="445"/>
      <c r="CZ9" s="445"/>
      <c r="DA9" s="446"/>
      <c r="DB9" s="444">
        <v>17.5</v>
      </c>
      <c r="DC9" s="445"/>
      <c r="DD9" s="445"/>
      <c r="DE9" s="445"/>
      <c r="DF9" s="445"/>
      <c r="DG9" s="445"/>
      <c r="DH9" s="445"/>
      <c r="DI9" s="446"/>
    </row>
    <row r="10" spans="1:119" ht="18.75" customHeight="1" thickBot="1" x14ac:dyDescent="0.2">
      <c r="A10" s="178"/>
      <c r="B10" s="441"/>
      <c r="C10" s="442"/>
      <c r="D10" s="442"/>
      <c r="E10" s="442"/>
      <c r="F10" s="442"/>
      <c r="G10" s="442"/>
      <c r="H10" s="442"/>
      <c r="I10" s="442"/>
      <c r="J10" s="442"/>
      <c r="K10" s="490"/>
      <c r="L10" s="497" t="s">
        <v>117</v>
      </c>
      <c r="M10" s="477"/>
      <c r="N10" s="477"/>
      <c r="O10" s="477"/>
      <c r="P10" s="477"/>
      <c r="Q10" s="478"/>
      <c r="R10" s="498">
        <v>84499</v>
      </c>
      <c r="S10" s="499"/>
      <c r="T10" s="499"/>
      <c r="U10" s="499"/>
      <c r="V10" s="500"/>
      <c r="W10" s="435"/>
      <c r="X10" s="436"/>
      <c r="Y10" s="436"/>
      <c r="Z10" s="436"/>
      <c r="AA10" s="436"/>
      <c r="AB10" s="436"/>
      <c r="AC10" s="436"/>
      <c r="AD10" s="436"/>
      <c r="AE10" s="436"/>
      <c r="AF10" s="436"/>
      <c r="AG10" s="436"/>
      <c r="AH10" s="436"/>
      <c r="AI10" s="436"/>
      <c r="AJ10" s="436"/>
      <c r="AK10" s="436"/>
      <c r="AL10" s="439"/>
      <c r="AM10" s="476" t="s">
        <v>118</v>
      </c>
      <c r="AN10" s="477"/>
      <c r="AO10" s="477"/>
      <c r="AP10" s="477"/>
      <c r="AQ10" s="477"/>
      <c r="AR10" s="477"/>
      <c r="AS10" s="477"/>
      <c r="AT10" s="478"/>
      <c r="AU10" s="479" t="s">
        <v>119</v>
      </c>
      <c r="AV10" s="480"/>
      <c r="AW10" s="480"/>
      <c r="AX10" s="480"/>
      <c r="AY10" s="481" t="s">
        <v>120</v>
      </c>
      <c r="AZ10" s="482"/>
      <c r="BA10" s="482"/>
      <c r="BB10" s="482"/>
      <c r="BC10" s="482"/>
      <c r="BD10" s="482"/>
      <c r="BE10" s="482"/>
      <c r="BF10" s="482"/>
      <c r="BG10" s="482"/>
      <c r="BH10" s="482"/>
      <c r="BI10" s="482"/>
      <c r="BJ10" s="482"/>
      <c r="BK10" s="482"/>
      <c r="BL10" s="482"/>
      <c r="BM10" s="483"/>
      <c r="BN10" s="447">
        <v>68724</v>
      </c>
      <c r="BO10" s="448"/>
      <c r="BP10" s="448"/>
      <c r="BQ10" s="448"/>
      <c r="BR10" s="448"/>
      <c r="BS10" s="448"/>
      <c r="BT10" s="448"/>
      <c r="BU10" s="449"/>
      <c r="BV10" s="447">
        <v>62071</v>
      </c>
      <c r="BW10" s="448"/>
      <c r="BX10" s="448"/>
      <c r="BY10" s="448"/>
      <c r="BZ10" s="448"/>
      <c r="CA10" s="448"/>
      <c r="CB10" s="448"/>
      <c r="CC10" s="449"/>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41"/>
      <c r="C11" s="442"/>
      <c r="D11" s="442"/>
      <c r="E11" s="442"/>
      <c r="F11" s="442"/>
      <c r="G11" s="442"/>
      <c r="H11" s="442"/>
      <c r="I11" s="442"/>
      <c r="J11" s="442"/>
      <c r="K11" s="490"/>
      <c r="L11" s="501" t="s">
        <v>122</v>
      </c>
      <c r="M11" s="502"/>
      <c r="N11" s="502"/>
      <c r="O11" s="502"/>
      <c r="P11" s="502"/>
      <c r="Q11" s="503"/>
      <c r="R11" s="504" t="s">
        <v>123</v>
      </c>
      <c r="S11" s="505"/>
      <c r="T11" s="505"/>
      <c r="U11" s="505"/>
      <c r="V11" s="506"/>
      <c r="W11" s="435"/>
      <c r="X11" s="436"/>
      <c r="Y11" s="436"/>
      <c r="Z11" s="436"/>
      <c r="AA11" s="436"/>
      <c r="AB11" s="436"/>
      <c r="AC11" s="436"/>
      <c r="AD11" s="436"/>
      <c r="AE11" s="436"/>
      <c r="AF11" s="436"/>
      <c r="AG11" s="436"/>
      <c r="AH11" s="436"/>
      <c r="AI11" s="436"/>
      <c r="AJ11" s="436"/>
      <c r="AK11" s="436"/>
      <c r="AL11" s="439"/>
      <c r="AM11" s="476" t="s">
        <v>124</v>
      </c>
      <c r="AN11" s="477"/>
      <c r="AO11" s="477"/>
      <c r="AP11" s="477"/>
      <c r="AQ11" s="477"/>
      <c r="AR11" s="477"/>
      <c r="AS11" s="477"/>
      <c r="AT11" s="478"/>
      <c r="AU11" s="479" t="s">
        <v>93</v>
      </c>
      <c r="AV11" s="480"/>
      <c r="AW11" s="480"/>
      <c r="AX11" s="480"/>
      <c r="AY11" s="481" t="s">
        <v>125</v>
      </c>
      <c r="AZ11" s="482"/>
      <c r="BA11" s="482"/>
      <c r="BB11" s="482"/>
      <c r="BC11" s="482"/>
      <c r="BD11" s="482"/>
      <c r="BE11" s="482"/>
      <c r="BF11" s="482"/>
      <c r="BG11" s="482"/>
      <c r="BH11" s="482"/>
      <c r="BI11" s="482"/>
      <c r="BJ11" s="482"/>
      <c r="BK11" s="482"/>
      <c r="BL11" s="482"/>
      <c r="BM11" s="483"/>
      <c r="BN11" s="447">
        <v>2251</v>
      </c>
      <c r="BO11" s="448"/>
      <c r="BP11" s="448"/>
      <c r="BQ11" s="448"/>
      <c r="BR11" s="448"/>
      <c r="BS11" s="448"/>
      <c r="BT11" s="448"/>
      <c r="BU11" s="449"/>
      <c r="BV11" s="447">
        <v>0</v>
      </c>
      <c r="BW11" s="448"/>
      <c r="BX11" s="448"/>
      <c r="BY11" s="448"/>
      <c r="BZ11" s="448"/>
      <c r="CA11" s="448"/>
      <c r="CB11" s="448"/>
      <c r="CC11" s="449"/>
      <c r="CD11" s="450" t="s">
        <v>126</v>
      </c>
      <c r="CE11" s="451"/>
      <c r="CF11" s="451"/>
      <c r="CG11" s="451"/>
      <c r="CH11" s="451"/>
      <c r="CI11" s="451"/>
      <c r="CJ11" s="451"/>
      <c r="CK11" s="451"/>
      <c r="CL11" s="451"/>
      <c r="CM11" s="451"/>
      <c r="CN11" s="451"/>
      <c r="CO11" s="451"/>
      <c r="CP11" s="451"/>
      <c r="CQ11" s="451"/>
      <c r="CR11" s="451"/>
      <c r="CS11" s="452"/>
      <c r="CT11" s="487" t="s">
        <v>127</v>
      </c>
      <c r="CU11" s="488"/>
      <c r="CV11" s="488"/>
      <c r="CW11" s="488"/>
      <c r="CX11" s="488"/>
      <c r="CY11" s="488"/>
      <c r="CZ11" s="488"/>
      <c r="DA11" s="489"/>
      <c r="DB11" s="487" t="s">
        <v>127</v>
      </c>
      <c r="DC11" s="488"/>
      <c r="DD11" s="488"/>
      <c r="DE11" s="488"/>
      <c r="DF11" s="488"/>
      <c r="DG11" s="488"/>
      <c r="DH11" s="488"/>
      <c r="DI11" s="489"/>
    </row>
    <row r="12" spans="1:119" ht="18.75" customHeight="1" x14ac:dyDescent="0.15">
      <c r="A12" s="178"/>
      <c r="B12" s="507" t="s">
        <v>128</v>
      </c>
      <c r="C12" s="508"/>
      <c r="D12" s="508"/>
      <c r="E12" s="508"/>
      <c r="F12" s="508"/>
      <c r="G12" s="508"/>
      <c r="H12" s="508"/>
      <c r="I12" s="508"/>
      <c r="J12" s="508"/>
      <c r="K12" s="509"/>
      <c r="L12" s="516" t="s">
        <v>129</v>
      </c>
      <c r="M12" s="517"/>
      <c r="N12" s="517"/>
      <c r="O12" s="517"/>
      <c r="P12" s="517"/>
      <c r="Q12" s="518"/>
      <c r="R12" s="519">
        <v>78112</v>
      </c>
      <c r="S12" s="520"/>
      <c r="T12" s="520"/>
      <c r="U12" s="520"/>
      <c r="V12" s="521"/>
      <c r="W12" s="522" t="s">
        <v>1</v>
      </c>
      <c r="X12" s="480"/>
      <c r="Y12" s="480"/>
      <c r="Z12" s="480"/>
      <c r="AA12" s="480"/>
      <c r="AB12" s="523"/>
      <c r="AC12" s="524" t="s">
        <v>130</v>
      </c>
      <c r="AD12" s="525"/>
      <c r="AE12" s="525"/>
      <c r="AF12" s="525"/>
      <c r="AG12" s="526"/>
      <c r="AH12" s="524" t="s">
        <v>131</v>
      </c>
      <c r="AI12" s="525"/>
      <c r="AJ12" s="525"/>
      <c r="AK12" s="525"/>
      <c r="AL12" s="527"/>
      <c r="AM12" s="476" t="s">
        <v>132</v>
      </c>
      <c r="AN12" s="477"/>
      <c r="AO12" s="477"/>
      <c r="AP12" s="477"/>
      <c r="AQ12" s="477"/>
      <c r="AR12" s="477"/>
      <c r="AS12" s="477"/>
      <c r="AT12" s="478"/>
      <c r="AU12" s="479" t="s">
        <v>93</v>
      </c>
      <c r="AV12" s="480"/>
      <c r="AW12" s="480"/>
      <c r="AX12" s="480"/>
      <c r="AY12" s="481" t="s">
        <v>133</v>
      </c>
      <c r="AZ12" s="482"/>
      <c r="BA12" s="482"/>
      <c r="BB12" s="482"/>
      <c r="BC12" s="482"/>
      <c r="BD12" s="482"/>
      <c r="BE12" s="482"/>
      <c r="BF12" s="482"/>
      <c r="BG12" s="482"/>
      <c r="BH12" s="482"/>
      <c r="BI12" s="482"/>
      <c r="BJ12" s="482"/>
      <c r="BK12" s="482"/>
      <c r="BL12" s="482"/>
      <c r="BM12" s="483"/>
      <c r="BN12" s="447">
        <v>700000</v>
      </c>
      <c r="BO12" s="448"/>
      <c r="BP12" s="448"/>
      <c r="BQ12" s="448"/>
      <c r="BR12" s="448"/>
      <c r="BS12" s="448"/>
      <c r="BT12" s="448"/>
      <c r="BU12" s="449"/>
      <c r="BV12" s="447">
        <v>400000</v>
      </c>
      <c r="BW12" s="448"/>
      <c r="BX12" s="448"/>
      <c r="BY12" s="448"/>
      <c r="BZ12" s="448"/>
      <c r="CA12" s="448"/>
      <c r="CB12" s="448"/>
      <c r="CC12" s="449"/>
      <c r="CD12" s="450" t="s">
        <v>134</v>
      </c>
      <c r="CE12" s="451"/>
      <c r="CF12" s="451"/>
      <c r="CG12" s="451"/>
      <c r="CH12" s="451"/>
      <c r="CI12" s="451"/>
      <c r="CJ12" s="451"/>
      <c r="CK12" s="451"/>
      <c r="CL12" s="451"/>
      <c r="CM12" s="451"/>
      <c r="CN12" s="451"/>
      <c r="CO12" s="451"/>
      <c r="CP12" s="451"/>
      <c r="CQ12" s="451"/>
      <c r="CR12" s="451"/>
      <c r="CS12" s="452"/>
      <c r="CT12" s="487" t="s">
        <v>127</v>
      </c>
      <c r="CU12" s="488"/>
      <c r="CV12" s="488"/>
      <c r="CW12" s="488"/>
      <c r="CX12" s="488"/>
      <c r="CY12" s="488"/>
      <c r="CZ12" s="488"/>
      <c r="DA12" s="489"/>
      <c r="DB12" s="487" t="s">
        <v>127</v>
      </c>
      <c r="DC12" s="488"/>
      <c r="DD12" s="488"/>
      <c r="DE12" s="488"/>
      <c r="DF12" s="488"/>
      <c r="DG12" s="488"/>
      <c r="DH12" s="488"/>
      <c r="DI12" s="489"/>
    </row>
    <row r="13" spans="1:119" ht="18.75" customHeight="1" x14ac:dyDescent="0.15">
      <c r="A13" s="178"/>
      <c r="B13" s="510"/>
      <c r="C13" s="511"/>
      <c r="D13" s="511"/>
      <c r="E13" s="511"/>
      <c r="F13" s="511"/>
      <c r="G13" s="511"/>
      <c r="H13" s="511"/>
      <c r="I13" s="511"/>
      <c r="J13" s="511"/>
      <c r="K13" s="512"/>
      <c r="L13" s="187"/>
      <c r="M13" s="538" t="s">
        <v>135</v>
      </c>
      <c r="N13" s="539"/>
      <c r="O13" s="539"/>
      <c r="P13" s="539"/>
      <c r="Q13" s="540"/>
      <c r="R13" s="531">
        <v>77898</v>
      </c>
      <c r="S13" s="532"/>
      <c r="T13" s="532"/>
      <c r="U13" s="532"/>
      <c r="V13" s="533"/>
      <c r="W13" s="463" t="s">
        <v>136</v>
      </c>
      <c r="X13" s="464"/>
      <c r="Y13" s="464"/>
      <c r="Z13" s="464"/>
      <c r="AA13" s="464"/>
      <c r="AB13" s="454"/>
      <c r="AC13" s="498">
        <v>2695</v>
      </c>
      <c r="AD13" s="499"/>
      <c r="AE13" s="499"/>
      <c r="AF13" s="499"/>
      <c r="AG13" s="541"/>
      <c r="AH13" s="498">
        <v>3308</v>
      </c>
      <c r="AI13" s="499"/>
      <c r="AJ13" s="499"/>
      <c r="AK13" s="499"/>
      <c r="AL13" s="500"/>
      <c r="AM13" s="476" t="s">
        <v>137</v>
      </c>
      <c r="AN13" s="477"/>
      <c r="AO13" s="477"/>
      <c r="AP13" s="477"/>
      <c r="AQ13" s="477"/>
      <c r="AR13" s="477"/>
      <c r="AS13" s="477"/>
      <c r="AT13" s="478"/>
      <c r="AU13" s="479" t="s">
        <v>138</v>
      </c>
      <c r="AV13" s="480"/>
      <c r="AW13" s="480"/>
      <c r="AX13" s="480"/>
      <c r="AY13" s="481" t="s">
        <v>139</v>
      </c>
      <c r="AZ13" s="482"/>
      <c r="BA13" s="482"/>
      <c r="BB13" s="482"/>
      <c r="BC13" s="482"/>
      <c r="BD13" s="482"/>
      <c r="BE13" s="482"/>
      <c r="BF13" s="482"/>
      <c r="BG13" s="482"/>
      <c r="BH13" s="482"/>
      <c r="BI13" s="482"/>
      <c r="BJ13" s="482"/>
      <c r="BK13" s="482"/>
      <c r="BL13" s="482"/>
      <c r="BM13" s="483"/>
      <c r="BN13" s="447">
        <v>-368393</v>
      </c>
      <c r="BO13" s="448"/>
      <c r="BP13" s="448"/>
      <c r="BQ13" s="448"/>
      <c r="BR13" s="448"/>
      <c r="BS13" s="448"/>
      <c r="BT13" s="448"/>
      <c r="BU13" s="449"/>
      <c r="BV13" s="447">
        <v>-324606</v>
      </c>
      <c r="BW13" s="448"/>
      <c r="BX13" s="448"/>
      <c r="BY13" s="448"/>
      <c r="BZ13" s="448"/>
      <c r="CA13" s="448"/>
      <c r="CB13" s="448"/>
      <c r="CC13" s="449"/>
      <c r="CD13" s="450" t="s">
        <v>140</v>
      </c>
      <c r="CE13" s="451"/>
      <c r="CF13" s="451"/>
      <c r="CG13" s="451"/>
      <c r="CH13" s="451"/>
      <c r="CI13" s="451"/>
      <c r="CJ13" s="451"/>
      <c r="CK13" s="451"/>
      <c r="CL13" s="451"/>
      <c r="CM13" s="451"/>
      <c r="CN13" s="451"/>
      <c r="CO13" s="451"/>
      <c r="CP13" s="451"/>
      <c r="CQ13" s="451"/>
      <c r="CR13" s="451"/>
      <c r="CS13" s="452"/>
      <c r="CT13" s="444">
        <v>9.4</v>
      </c>
      <c r="CU13" s="445"/>
      <c r="CV13" s="445"/>
      <c r="CW13" s="445"/>
      <c r="CX13" s="445"/>
      <c r="CY13" s="445"/>
      <c r="CZ13" s="445"/>
      <c r="DA13" s="446"/>
      <c r="DB13" s="444">
        <v>8.4</v>
      </c>
      <c r="DC13" s="445"/>
      <c r="DD13" s="445"/>
      <c r="DE13" s="445"/>
      <c r="DF13" s="445"/>
      <c r="DG13" s="445"/>
      <c r="DH13" s="445"/>
      <c r="DI13" s="446"/>
    </row>
    <row r="14" spans="1:119" ht="18.75" customHeight="1" thickBot="1" x14ac:dyDescent="0.2">
      <c r="A14" s="178"/>
      <c r="B14" s="510"/>
      <c r="C14" s="511"/>
      <c r="D14" s="511"/>
      <c r="E14" s="511"/>
      <c r="F14" s="511"/>
      <c r="G14" s="511"/>
      <c r="H14" s="511"/>
      <c r="I14" s="511"/>
      <c r="J14" s="511"/>
      <c r="K14" s="512"/>
      <c r="L14" s="528" t="s">
        <v>141</v>
      </c>
      <c r="M14" s="529"/>
      <c r="N14" s="529"/>
      <c r="O14" s="529"/>
      <c r="P14" s="529"/>
      <c r="Q14" s="530"/>
      <c r="R14" s="531">
        <v>79352</v>
      </c>
      <c r="S14" s="532"/>
      <c r="T14" s="532"/>
      <c r="U14" s="532"/>
      <c r="V14" s="533"/>
      <c r="W14" s="437"/>
      <c r="X14" s="438"/>
      <c r="Y14" s="438"/>
      <c r="Z14" s="438"/>
      <c r="AA14" s="438"/>
      <c r="AB14" s="427"/>
      <c r="AC14" s="534">
        <v>8.1999999999999993</v>
      </c>
      <c r="AD14" s="535"/>
      <c r="AE14" s="535"/>
      <c r="AF14" s="535"/>
      <c r="AG14" s="536"/>
      <c r="AH14" s="534">
        <v>9.1</v>
      </c>
      <c r="AI14" s="535"/>
      <c r="AJ14" s="535"/>
      <c r="AK14" s="535"/>
      <c r="AL14" s="537"/>
      <c r="AM14" s="476"/>
      <c r="AN14" s="477"/>
      <c r="AO14" s="477"/>
      <c r="AP14" s="477"/>
      <c r="AQ14" s="477"/>
      <c r="AR14" s="477"/>
      <c r="AS14" s="477"/>
      <c r="AT14" s="478"/>
      <c r="AU14" s="479"/>
      <c r="AV14" s="480"/>
      <c r="AW14" s="480"/>
      <c r="AX14" s="480"/>
      <c r="AY14" s="481"/>
      <c r="AZ14" s="482"/>
      <c r="BA14" s="482"/>
      <c r="BB14" s="482"/>
      <c r="BC14" s="482"/>
      <c r="BD14" s="482"/>
      <c r="BE14" s="482"/>
      <c r="BF14" s="482"/>
      <c r="BG14" s="482"/>
      <c r="BH14" s="482"/>
      <c r="BI14" s="482"/>
      <c r="BJ14" s="482"/>
      <c r="BK14" s="482"/>
      <c r="BL14" s="482"/>
      <c r="BM14" s="483"/>
      <c r="BN14" s="447"/>
      <c r="BO14" s="448"/>
      <c r="BP14" s="448"/>
      <c r="BQ14" s="448"/>
      <c r="BR14" s="448"/>
      <c r="BS14" s="448"/>
      <c r="BT14" s="448"/>
      <c r="BU14" s="449"/>
      <c r="BV14" s="447"/>
      <c r="BW14" s="448"/>
      <c r="BX14" s="448"/>
      <c r="BY14" s="448"/>
      <c r="BZ14" s="448"/>
      <c r="CA14" s="448"/>
      <c r="CB14" s="448"/>
      <c r="CC14" s="449"/>
      <c r="CD14" s="542" t="s">
        <v>142</v>
      </c>
      <c r="CE14" s="543"/>
      <c r="CF14" s="543"/>
      <c r="CG14" s="543"/>
      <c r="CH14" s="543"/>
      <c r="CI14" s="543"/>
      <c r="CJ14" s="543"/>
      <c r="CK14" s="543"/>
      <c r="CL14" s="543"/>
      <c r="CM14" s="543"/>
      <c r="CN14" s="543"/>
      <c r="CO14" s="543"/>
      <c r="CP14" s="543"/>
      <c r="CQ14" s="543"/>
      <c r="CR14" s="543"/>
      <c r="CS14" s="544"/>
      <c r="CT14" s="545">
        <v>75.400000000000006</v>
      </c>
      <c r="CU14" s="546"/>
      <c r="CV14" s="546"/>
      <c r="CW14" s="546"/>
      <c r="CX14" s="546"/>
      <c r="CY14" s="546"/>
      <c r="CZ14" s="546"/>
      <c r="DA14" s="547"/>
      <c r="DB14" s="545">
        <v>70.7</v>
      </c>
      <c r="DC14" s="546"/>
      <c r="DD14" s="546"/>
      <c r="DE14" s="546"/>
      <c r="DF14" s="546"/>
      <c r="DG14" s="546"/>
      <c r="DH14" s="546"/>
      <c r="DI14" s="547"/>
    </row>
    <row r="15" spans="1:119" ht="18.75" customHeight="1" x14ac:dyDescent="0.15">
      <c r="A15" s="178"/>
      <c r="B15" s="510"/>
      <c r="C15" s="511"/>
      <c r="D15" s="511"/>
      <c r="E15" s="511"/>
      <c r="F15" s="511"/>
      <c r="G15" s="511"/>
      <c r="H15" s="511"/>
      <c r="I15" s="511"/>
      <c r="J15" s="511"/>
      <c r="K15" s="512"/>
      <c r="L15" s="187"/>
      <c r="M15" s="538" t="s">
        <v>135</v>
      </c>
      <c r="N15" s="539"/>
      <c r="O15" s="539"/>
      <c r="P15" s="539"/>
      <c r="Q15" s="540"/>
      <c r="R15" s="531">
        <v>79139</v>
      </c>
      <c r="S15" s="532"/>
      <c r="T15" s="532"/>
      <c r="U15" s="532"/>
      <c r="V15" s="533"/>
      <c r="W15" s="463" t="s">
        <v>143</v>
      </c>
      <c r="X15" s="464"/>
      <c r="Y15" s="464"/>
      <c r="Z15" s="464"/>
      <c r="AA15" s="464"/>
      <c r="AB15" s="454"/>
      <c r="AC15" s="498">
        <v>6014</v>
      </c>
      <c r="AD15" s="499"/>
      <c r="AE15" s="499"/>
      <c r="AF15" s="499"/>
      <c r="AG15" s="541"/>
      <c r="AH15" s="498">
        <v>6710</v>
      </c>
      <c r="AI15" s="499"/>
      <c r="AJ15" s="499"/>
      <c r="AK15" s="499"/>
      <c r="AL15" s="500"/>
      <c r="AM15" s="476"/>
      <c r="AN15" s="477"/>
      <c r="AO15" s="477"/>
      <c r="AP15" s="477"/>
      <c r="AQ15" s="477"/>
      <c r="AR15" s="477"/>
      <c r="AS15" s="477"/>
      <c r="AT15" s="478"/>
      <c r="AU15" s="479"/>
      <c r="AV15" s="480"/>
      <c r="AW15" s="480"/>
      <c r="AX15" s="480"/>
      <c r="AY15" s="407" t="s">
        <v>144</v>
      </c>
      <c r="AZ15" s="408"/>
      <c r="BA15" s="408"/>
      <c r="BB15" s="408"/>
      <c r="BC15" s="408"/>
      <c r="BD15" s="408"/>
      <c r="BE15" s="408"/>
      <c r="BF15" s="408"/>
      <c r="BG15" s="408"/>
      <c r="BH15" s="408"/>
      <c r="BI15" s="408"/>
      <c r="BJ15" s="408"/>
      <c r="BK15" s="408"/>
      <c r="BL15" s="408"/>
      <c r="BM15" s="409"/>
      <c r="BN15" s="410">
        <v>8159863</v>
      </c>
      <c r="BO15" s="411"/>
      <c r="BP15" s="411"/>
      <c r="BQ15" s="411"/>
      <c r="BR15" s="411"/>
      <c r="BS15" s="411"/>
      <c r="BT15" s="411"/>
      <c r="BU15" s="412"/>
      <c r="BV15" s="410">
        <v>8384206</v>
      </c>
      <c r="BW15" s="411"/>
      <c r="BX15" s="411"/>
      <c r="BY15" s="411"/>
      <c r="BZ15" s="411"/>
      <c r="CA15" s="411"/>
      <c r="CB15" s="411"/>
      <c r="CC15" s="412"/>
      <c r="CD15" s="548" t="s">
        <v>145</v>
      </c>
      <c r="CE15" s="549"/>
      <c r="CF15" s="549"/>
      <c r="CG15" s="549"/>
      <c r="CH15" s="549"/>
      <c r="CI15" s="549"/>
      <c r="CJ15" s="549"/>
      <c r="CK15" s="549"/>
      <c r="CL15" s="549"/>
      <c r="CM15" s="549"/>
      <c r="CN15" s="549"/>
      <c r="CO15" s="549"/>
      <c r="CP15" s="549"/>
      <c r="CQ15" s="549"/>
      <c r="CR15" s="549"/>
      <c r="CS15" s="55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10"/>
      <c r="C16" s="511"/>
      <c r="D16" s="511"/>
      <c r="E16" s="511"/>
      <c r="F16" s="511"/>
      <c r="G16" s="511"/>
      <c r="H16" s="511"/>
      <c r="I16" s="511"/>
      <c r="J16" s="511"/>
      <c r="K16" s="512"/>
      <c r="L16" s="528" t="s">
        <v>146</v>
      </c>
      <c r="M16" s="551"/>
      <c r="N16" s="551"/>
      <c r="O16" s="551"/>
      <c r="P16" s="551"/>
      <c r="Q16" s="552"/>
      <c r="R16" s="553" t="s">
        <v>147</v>
      </c>
      <c r="S16" s="554"/>
      <c r="T16" s="554"/>
      <c r="U16" s="554"/>
      <c r="V16" s="555"/>
      <c r="W16" s="437"/>
      <c r="X16" s="438"/>
      <c r="Y16" s="438"/>
      <c r="Z16" s="438"/>
      <c r="AA16" s="438"/>
      <c r="AB16" s="427"/>
      <c r="AC16" s="534">
        <v>18.2</v>
      </c>
      <c r="AD16" s="535"/>
      <c r="AE16" s="535"/>
      <c r="AF16" s="535"/>
      <c r="AG16" s="536"/>
      <c r="AH16" s="534">
        <v>18.399999999999999</v>
      </c>
      <c r="AI16" s="535"/>
      <c r="AJ16" s="535"/>
      <c r="AK16" s="535"/>
      <c r="AL16" s="537"/>
      <c r="AM16" s="476"/>
      <c r="AN16" s="477"/>
      <c r="AO16" s="477"/>
      <c r="AP16" s="477"/>
      <c r="AQ16" s="477"/>
      <c r="AR16" s="477"/>
      <c r="AS16" s="477"/>
      <c r="AT16" s="478"/>
      <c r="AU16" s="479"/>
      <c r="AV16" s="480"/>
      <c r="AW16" s="480"/>
      <c r="AX16" s="480"/>
      <c r="AY16" s="481" t="s">
        <v>148</v>
      </c>
      <c r="AZ16" s="482"/>
      <c r="BA16" s="482"/>
      <c r="BB16" s="482"/>
      <c r="BC16" s="482"/>
      <c r="BD16" s="482"/>
      <c r="BE16" s="482"/>
      <c r="BF16" s="482"/>
      <c r="BG16" s="482"/>
      <c r="BH16" s="482"/>
      <c r="BI16" s="482"/>
      <c r="BJ16" s="482"/>
      <c r="BK16" s="482"/>
      <c r="BL16" s="482"/>
      <c r="BM16" s="483"/>
      <c r="BN16" s="447">
        <v>21913401</v>
      </c>
      <c r="BO16" s="448"/>
      <c r="BP16" s="448"/>
      <c r="BQ16" s="448"/>
      <c r="BR16" s="448"/>
      <c r="BS16" s="448"/>
      <c r="BT16" s="448"/>
      <c r="BU16" s="449"/>
      <c r="BV16" s="447">
        <v>21267496</v>
      </c>
      <c r="BW16" s="448"/>
      <c r="BX16" s="448"/>
      <c r="BY16" s="448"/>
      <c r="BZ16" s="448"/>
      <c r="CA16" s="448"/>
      <c r="CB16" s="448"/>
      <c r="CC16" s="449"/>
      <c r="CD16" s="191"/>
      <c r="CE16" s="561"/>
      <c r="CF16" s="561"/>
      <c r="CG16" s="561"/>
      <c r="CH16" s="561"/>
      <c r="CI16" s="561"/>
      <c r="CJ16" s="561"/>
      <c r="CK16" s="561"/>
      <c r="CL16" s="561"/>
      <c r="CM16" s="561"/>
      <c r="CN16" s="561"/>
      <c r="CO16" s="561"/>
      <c r="CP16" s="561"/>
      <c r="CQ16" s="561"/>
      <c r="CR16" s="561"/>
      <c r="CS16" s="562"/>
      <c r="CT16" s="444"/>
      <c r="CU16" s="445"/>
      <c r="CV16" s="445"/>
      <c r="CW16" s="445"/>
      <c r="CX16" s="445"/>
      <c r="CY16" s="445"/>
      <c r="CZ16" s="445"/>
      <c r="DA16" s="446"/>
      <c r="DB16" s="444"/>
      <c r="DC16" s="445"/>
      <c r="DD16" s="445"/>
      <c r="DE16" s="445"/>
      <c r="DF16" s="445"/>
      <c r="DG16" s="445"/>
      <c r="DH16" s="445"/>
      <c r="DI16" s="446"/>
    </row>
    <row r="17" spans="1:113" ht="18.75" customHeight="1" thickBot="1" x14ac:dyDescent="0.2">
      <c r="A17" s="178"/>
      <c r="B17" s="513"/>
      <c r="C17" s="514"/>
      <c r="D17" s="514"/>
      <c r="E17" s="514"/>
      <c r="F17" s="514"/>
      <c r="G17" s="514"/>
      <c r="H17" s="514"/>
      <c r="I17" s="514"/>
      <c r="J17" s="514"/>
      <c r="K17" s="515"/>
      <c r="L17" s="192"/>
      <c r="M17" s="558" t="s">
        <v>149</v>
      </c>
      <c r="N17" s="559"/>
      <c r="O17" s="559"/>
      <c r="P17" s="559"/>
      <c r="Q17" s="560"/>
      <c r="R17" s="553" t="s">
        <v>147</v>
      </c>
      <c r="S17" s="554"/>
      <c r="T17" s="554"/>
      <c r="U17" s="554"/>
      <c r="V17" s="555"/>
      <c r="W17" s="463" t="s">
        <v>150</v>
      </c>
      <c r="X17" s="464"/>
      <c r="Y17" s="464"/>
      <c r="Z17" s="464"/>
      <c r="AA17" s="464"/>
      <c r="AB17" s="454"/>
      <c r="AC17" s="498">
        <v>24329</v>
      </c>
      <c r="AD17" s="499"/>
      <c r="AE17" s="499"/>
      <c r="AF17" s="499"/>
      <c r="AG17" s="541"/>
      <c r="AH17" s="498">
        <v>26484</v>
      </c>
      <c r="AI17" s="499"/>
      <c r="AJ17" s="499"/>
      <c r="AK17" s="499"/>
      <c r="AL17" s="500"/>
      <c r="AM17" s="476"/>
      <c r="AN17" s="477"/>
      <c r="AO17" s="477"/>
      <c r="AP17" s="477"/>
      <c r="AQ17" s="477"/>
      <c r="AR17" s="477"/>
      <c r="AS17" s="477"/>
      <c r="AT17" s="478"/>
      <c r="AU17" s="479"/>
      <c r="AV17" s="480"/>
      <c r="AW17" s="480"/>
      <c r="AX17" s="480"/>
      <c r="AY17" s="481" t="s">
        <v>151</v>
      </c>
      <c r="AZ17" s="482"/>
      <c r="BA17" s="482"/>
      <c r="BB17" s="482"/>
      <c r="BC17" s="482"/>
      <c r="BD17" s="482"/>
      <c r="BE17" s="482"/>
      <c r="BF17" s="482"/>
      <c r="BG17" s="482"/>
      <c r="BH17" s="482"/>
      <c r="BI17" s="482"/>
      <c r="BJ17" s="482"/>
      <c r="BK17" s="482"/>
      <c r="BL17" s="482"/>
      <c r="BM17" s="483"/>
      <c r="BN17" s="447">
        <v>10135467</v>
      </c>
      <c r="BO17" s="448"/>
      <c r="BP17" s="448"/>
      <c r="BQ17" s="448"/>
      <c r="BR17" s="448"/>
      <c r="BS17" s="448"/>
      <c r="BT17" s="448"/>
      <c r="BU17" s="449"/>
      <c r="BV17" s="447">
        <v>10407436</v>
      </c>
      <c r="BW17" s="448"/>
      <c r="BX17" s="448"/>
      <c r="BY17" s="448"/>
      <c r="BZ17" s="448"/>
      <c r="CA17" s="448"/>
      <c r="CB17" s="448"/>
      <c r="CC17" s="449"/>
      <c r="CD17" s="191"/>
      <c r="CE17" s="561"/>
      <c r="CF17" s="561"/>
      <c r="CG17" s="561"/>
      <c r="CH17" s="561"/>
      <c r="CI17" s="561"/>
      <c r="CJ17" s="561"/>
      <c r="CK17" s="561"/>
      <c r="CL17" s="561"/>
      <c r="CM17" s="561"/>
      <c r="CN17" s="561"/>
      <c r="CO17" s="561"/>
      <c r="CP17" s="561"/>
      <c r="CQ17" s="561"/>
      <c r="CR17" s="561"/>
      <c r="CS17" s="562"/>
      <c r="CT17" s="444"/>
      <c r="CU17" s="445"/>
      <c r="CV17" s="445"/>
      <c r="CW17" s="445"/>
      <c r="CX17" s="445"/>
      <c r="CY17" s="445"/>
      <c r="CZ17" s="445"/>
      <c r="DA17" s="446"/>
      <c r="DB17" s="444"/>
      <c r="DC17" s="445"/>
      <c r="DD17" s="445"/>
      <c r="DE17" s="445"/>
      <c r="DF17" s="445"/>
      <c r="DG17" s="445"/>
      <c r="DH17" s="445"/>
      <c r="DI17" s="446"/>
    </row>
    <row r="18" spans="1:113" ht="18.75" customHeight="1" thickBot="1" x14ac:dyDescent="0.2">
      <c r="A18" s="178"/>
      <c r="B18" s="569" t="s">
        <v>152</v>
      </c>
      <c r="C18" s="490"/>
      <c r="D18" s="490"/>
      <c r="E18" s="570"/>
      <c r="F18" s="570"/>
      <c r="G18" s="570"/>
      <c r="H18" s="570"/>
      <c r="I18" s="570"/>
      <c r="J18" s="570"/>
      <c r="K18" s="570"/>
      <c r="L18" s="571">
        <v>481.02</v>
      </c>
      <c r="M18" s="571"/>
      <c r="N18" s="571"/>
      <c r="O18" s="571"/>
      <c r="P18" s="571"/>
      <c r="Q18" s="571"/>
      <c r="R18" s="572"/>
      <c r="S18" s="572"/>
      <c r="T18" s="572"/>
      <c r="U18" s="572"/>
      <c r="V18" s="573"/>
      <c r="W18" s="465"/>
      <c r="X18" s="466"/>
      <c r="Y18" s="466"/>
      <c r="Z18" s="466"/>
      <c r="AA18" s="466"/>
      <c r="AB18" s="457"/>
      <c r="AC18" s="574">
        <v>73.599999999999994</v>
      </c>
      <c r="AD18" s="575"/>
      <c r="AE18" s="575"/>
      <c r="AF18" s="575"/>
      <c r="AG18" s="576"/>
      <c r="AH18" s="574">
        <v>72.599999999999994</v>
      </c>
      <c r="AI18" s="575"/>
      <c r="AJ18" s="575"/>
      <c r="AK18" s="575"/>
      <c r="AL18" s="577"/>
      <c r="AM18" s="476"/>
      <c r="AN18" s="477"/>
      <c r="AO18" s="477"/>
      <c r="AP18" s="477"/>
      <c r="AQ18" s="477"/>
      <c r="AR18" s="477"/>
      <c r="AS18" s="477"/>
      <c r="AT18" s="478"/>
      <c r="AU18" s="479"/>
      <c r="AV18" s="480"/>
      <c r="AW18" s="480"/>
      <c r="AX18" s="480"/>
      <c r="AY18" s="481" t="s">
        <v>153</v>
      </c>
      <c r="AZ18" s="482"/>
      <c r="BA18" s="482"/>
      <c r="BB18" s="482"/>
      <c r="BC18" s="482"/>
      <c r="BD18" s="482"/>
      <c r="BE18" s="482"/>
      <c r="BF18" s="482"/>
      <c r="BG18" s="482"/>
      <c r="BH18" s="482"/>
      <c r="BI18" s="482"/>
      <c r="BJ18" s="482"/>
      <c r="BK18" s="482"/>
      <c r="BL18" s="482"/>
      <c r="BM18" s="483"/>
      <c r="BN18" s="447">
        <v>25038769</v>
      </c>
      <c r="BO18" s="448"/>
      <c r="BP18" s="448"/>
      <c r="BQ18" s="448"/>
      <c r="BR18" s="448"/>
      <c r="BS18" s="448"/>
      <c r="BT18" s="448"/>
      <c r="BU18" s="449"/>
      <c r="BV18" s="447">
        <v>23867719</v>
      </c>
      <c r="BW18" s="448"/>
      <c r="BX18" s="448"/>
      <c r="BY18" s="448"/>
      <c r="BZ18" s="448"/>
      <c r="CA18" s="448"/>
      <c r="CB18" s="448"/>
      <c r="CC18" s="449"/>
      <c r="CD18" s="191"/>
      <c r="CE18" s="561"/>
      <c r="CF18" s="561"/>
      <c r="CG18" s="561"/>
      <c r="CH18" s="561"/>
      <c r="CI18" s="561"/>
      <c r="CJ18" s="561"/>
      <c r="CK18" s="561"/>
      <c r="CL18" s="561"/>
      <c r="CM18" s="561"/>
      <c r="CN18" s="561"/>
      <c r="CO18" s="561"/>
      <c r="CP18" s="561"/>
      <c r="CQ18" s="561"/>
      <c r="CR18" s="561"/>
      <c r="CS18" s="562"/>
      <c r="CT18" s="444"/>
      <c r="CU18" s="445"/>
      <c r="CV18" s="445"/>
      <c r="CW18" s="445"/>
      <c r="CX18" s="445"/>
      <c r="CY18" s="445"/>
      <c r="CZ18" s="445"/>
      <c r="DA18" s="446"/>
      <c r="DB18" s="444"/>
      <c r="DC18" s="445"/>
      <c r="DD18" s="445"/>
      <c r="DE18" s="445"/>
      <c r="DF18" s="445"/>
      <c r="DG18" s="445"/>
      <c r="DH18" s="445"/>
      <c r="DI18" s="446"/>
    </row>
    <row r="19" spans="1:113" ht="18.75" customHeight="1" thickBot="1" x14ac:dyDescent="0.2">
      <c r="A19" s="178"/>
      <c r="B19" s="569" t="s">
        <v>154</v>
      </c>
      <c r="C19" s="490"/>
      <c r="D19" s="490"/>
      <c r="E19" s="570"/>
      <c r="F19" s="570"/>
      <c r="G19" s="570"/>
      <c r="H19" s="570"/>
      <c r="I19" s="570"/>
      <c r="J19" s="570"/>
      <c r="K19" s="570"/>
      <c r="L19" s="578">
        <v>165</v>
      </c>
      <c r="M19" s="578"/>
      <c r="N19" s="578"/>
      <c r="O19" s="578"/>
      <c r="P19" s="578"/>
      <c r="Q19" s="578"/>
      <c r="R19" s="579"/>
      <c r="S19" s="579"/>
      <c r="T19" s="579"/>
      <c r="U19" s="579"/>
      <c r="V19" s="580"/>
      <c r="W19" s="404"/>
      <c r="X19" s="405"/>
      <c r="Y19" s="405"/>
      <c r="Z19" s="405"/>
      <c r="AA19" s="405"/>
      <c r="AB19" s="405"/>
      <c r="AC19" s="556"/>
      <c r="AD19" s="556"/>
      <c r="AE19" s="556"/>
      <c r="AF19" s="556"/>
      <c r="AG19" s="556"/>
      <c r="AH19" s="556"/>
      <c r="AI19" s="556"/>
      <c r="AJ19" s="556"/>
      <c r="AK19" s="556"/>
      <c r="AL19" s="557"/>
      <c r="AM19" s="476"/>
      <c r="AN19" s="477"/>
      <c r="AO19" s="477"/>
      <c r="AP19" s="477"/>
      <c r="AQ19" s="477"/>
      <c r="AR19" s="477"/>
      <c r="AS19" s="477"/>
      <c r="AT19" s="478"/>
      <c r="AU19" s="479"/>
      <c r="AV19" s="480"/>
      <c r="AW19" s="480"/>
      <c r="AX19" s="480"/>
      <c r="AY19" s="481" t="s">
        <v>155</v>
      </c>
      <c r="AZ19" s="482"/>
      <c r="BA19" s="482"/>
      <c r="BB19" s="482"/>
      <c r="BC19" s="482"/>
      <c r="BD19" s="482"/>
      <c r="BE19" s="482"/>
      <c r="BF19" s="482"/>
      <c r="BG19" s="482"/>
      <c r="BH19" s="482"/>
      <c r="BI19" s="482"/>
      <c r="BJ19" s="482"/>
      <c r="BK19" s="482"/>
      <c r="BL19" s="482"/>
      <c r="BM19" s="483"/>
      <c r="BN19" s="447">
        <v>31504147</v>
      </c>
      <c r="BO19" s="448"/>
      <c r="BP19" s="448"/>
      <c r="BQ19" s="448"/>
      <c r="BR19" s="448"/>
      <c r="BS19" s="448"/>
      <c r="BT19" s="448"/>
      <c r="BU19" s="449"/>
      <c r="BV19" s="447">
        <v>29566476</v>
      </c>
      <c r="BW19" s="448"/>
      <c r="BX19" s="448"/>
      <c r="BY19" s="448"/>
      <c r="BZ19" s="448"/>
      <c r="CA19" s="448"/>
      <c r="CB19" s="448"/>
      <c r="CC19" s="449"/>
      <c r="CD19" s="191"/>
      <c r="CE19" s="561"/>
      <c r="CF19" s="561"/>
      <c r="CG19" s="561"/>
      <c r="CH19" s="561"/>
      <c r="CI19" s="561"/>
      <c r="CJ19" s="561"/>
      <c r="CK19" s="561"/>
      <c r="CL19" s="561"/>
      <c r="CM19" s="561"/>
      <c r="CN19" s="561"/>
      <c r="CO19" s="561"/>
      <c r="CP19" s="561"/>
      <c r="CQ19" s="561"/>
      <c r="CR19" s="561"/>
      <c r="CS19" s="562"/>
      <c r="CT19" s="444"/>
      <c r="CU19" s="445"/>
      <c r="CV19" s="445"/>
      <c r="CW19" s="445"/>
      <c r="CX19" s="445"/>
      <c r="CY19" s="445"/>
      <c r="CZ19" s="445"/>
      <c r="DA19" s="446"/>
      <c r="DB19" s="444"/>
      <c r="DC19" s="445"/>
      <c r="DD19" s="445"/>
      <c r="DE19" s="445"/>
      <c r="DF19" s="445"/>
      <c r="DG19" s="445"/>
      <c r="DH19" s="445"/>
      <c r="DI19" s="446"/>
    </row>
    <row r="20" spans="1:113" ht="18.75" customHeight="1" thickBot="1" x14ac:dyDescent="0.2">
      <c r="A20" s="178"/>
      <c r="B20" s="569" t="s">
        <v>156</v>
      </c>
      <c r="C20" s="490"/>
      <c r="D20" s="490"/>
      <c r="E20" s="570"/>
      <c r="F20" s="570"/>
      <c r="G20" s="570"/>
      <c r="H20" s="570"/>
      <c r="I20" s="570"/>
      <c r="J20" s="570"/>
      <c r="K20" s="570"/>
      <c r="L20" s="578">
        <v>35584</v>
      </c>
      <c r="M20" s="578"/>
      <c r="N20" s="578"/>
      <c r="O20" s="578"/>
      <c r="P20" s="578"/>
      <c r="Q20" s="578"/>
      <c r="R20" s="579"/>
      <c r="S20" s="579"/>
      <c r="T20" s="579"/>
      <c r="U20" s="579"/>
      <c r="V20" s="580"/>
      <c r="W20" s="465"/>
      <c r="X20" s="466"/>
      <c r="Y20" s="466"/>
      <c r="Z20" s="466"/>
      <c r="AA20" s="466"/>
      <c r="AB20" s="466"/>
      <c r="AC20" s="581"/>
      <c r="AD20" s="581"/>
      <c r="AE20" s="581"/>
      <c r="AF20" s="581"/>
      <c r="AG20" s="581"/>
      <c r="AH20" s="581"/>
      <c r="AI20" s="581"/>
      <c r="AJ20" s="581"/>
      <c r="AK20" s="581"/>
      <c r="AL20" s="582"/>
      <c r="AM20" s="583"/>
      <c r="AN20" s="502"/>
      <c r="AO20" s="502"/>
      <c r="AP20" s="502"/>
      <c r="AQ20" s="502"/>
      <c r="AR20" s="502"/>
      <c r="AS20" s="502"/>
      <c r="AT20" s="503"/>
      <c r="AU20" s="584"/>
      <c r="AV20" s="585"/>
      <c r="AW20" s="585"/>
      <c r="AX20" s="586"/>
      <c r="AY20" s="481"/>
      <c r="AZ20" s="482"/>
      <c r="BA20" s="482"/>
      <c r="BB20" s="482"/>
      <c r="BC20" s="482"/>
      <c r="BD20" s="482"/>
      <c r="BE20" s="482"/>
      <c r="BF20" s="482"/>
      <c r="BG20" s="482"/>
      <c r="BH20" s="482"/>
      <c r="BI20" s="482"/>
      <c r="BJ20" s="482"/>
      <c r="BK20" s="482"/>
      <c r="BL20" s="482"/>
      <c r="BM20" s="483"/>
      <c r="BN20" s="447"/>
      <c r="BO20" s="448"/>
      <c r="BP20" s="448"/>
      <c r="BQ20" s="448"/>
      <c r="BR20" s="448"/>
      <c r="BS20" s="448"/>
      <c r="BT20" s="448"/>
      <c r="BU20" s="449"/>
      <c r="BV20" s="447"/>
      <c r="BW20" s="448"/>
      <c r="BX20" s="448"/>
      <c r="BY20" s="448"/>
      <c r="BZ20" s="448"/>
      <c r="CA20" s="448"/>
      <c r="CB20" s="448"/>
      <c r="CC20" s="449"/>
      <c r="CD20" s="191"/>
      <c r="CE20" s="561"/>
      <c r="CF20" s="561"/>
      <c r="CG20" s="561"/>
      <c r="CH20" s="561"/>
      <c r="CI20" s="561"/>
      <c r="CJ20" s="561"/>
      <c r="CK20" s="561"/>
      <c r="CL20" s="561"/>
      <c r="CM20" s="561"/>
      <c r="CN20" s="561"/>
      <c r="CO20" s="561"/>
      <c r="CP20" s="561"/>
      <c r="CQ20" s="561"/>
      <c r="CR20" s="561"/>
      <c r="CS20" s="562"/>
      <c r="CT20" s="444"/>
      <c r="CU20" s="445"/>
      <c r="CV20" s="445"/>
      <c r="CW20" s="445"/>
      <c r="CX20" s="445"/>
      <c r="CY20" s="445"/>
      <c r="CZ20" s="445"/>
      <c r="DA20" s="446"/>
      <c r="DB20" s="444"/>
      <c r="DC20" s="445"/>
      <c r="DD20" s="445"/>
      <c r="DE20" s="445"/>
      <c r="DF20" s="445"/>
      <c r="DG20" s="445"/>
      <c r="DH20" s="445"/>
      <c r="DI20" s="446"/>
    </row>
    <row r="21" spans="1:113" ht="18.75" customHeight="1" thickBot="1" x14ac:dyDescent="0.2">
      <c r="A21" s="178"/>
      <c r="B21" s="587" t="s">
        <v>157</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8"/>
      <c r="AT21" s="588"/>
      <c r="AU21" s="588"/>
      <c r="AV21" s="588"/>
      <c r="AW21" s="588"/>
      <c r="AX21" s="589"/>
      <c r="AY21" s="563"/>
      <c r="AZ21" s="564"/>
      <c r="BA21" s="564"/>
      <c r="BB21" s="564"/>
      <c r="BC21" s="564"/>
      <c r="BD21" s="564"/>
      <c r="BE21" s="564"/>
      <c r="BF21" s="564"/>
      <c r="BG21" s="564"/>
      <c r="BH21" s="564"/>
      <c r="BI21" s="564"/>
      <c r="BJ21" s="564"/>
      <c r="BK21" s="564"/>
      <c r="BL21" s="564"/>
      <c r="BM21" s="565"/>
      <c r="BN21" s="566"/>
      <c r="BO21" s="567"/>
      <c r="BP21" s="567"/>
      <c r="BQ21" s="567"/>
      <c r="BR21" s="567"/>
      <c r="BS21" s="567"/>
      <c r="BT21" s="567"/>
      <c r="BU21" s="568"/>
      <c r="BV21" s="566"/>
      <c r="BW21" s="567"/>
      <c r="BX21" s="567"/>
      <c r="BY21" s="567"/>
      <c r="BZ21" s="567"/>
      <c r="CA21" s="567"/>
      <c r="CB21" s="567"/>
      <c r="CC21" s="568"/>
      <c r="CD21" s="191"/>
      <c r="CE21" s="561"/>
      <c r="CF21" s="561"/>
      <c r="CG21" s="561"/>
      <c r="CH21" s="561"/>
      <c r="CI21" s="561"/>
      <c r="CJ21" s="561"/>
      <c r="CK21" s="561"/>
      <c r="CL21" s="561"/>
      <c r="CM21" s="561"/>
      <c r="CN21" s="561"/>
      <c r="CO21" s="561"/>
      <c r="CP21" s="561"/>
      <c r="CQ21" s="561"/>
      <c r="CR21" s="561"/>
      <c r="CS21" s="562"/>
      <c r="CT21" s="444"/>
      <c r="CU21" s="445"/>
      <c r="CV21" s="445"/>
      <c r="CW21" s="445"/>
      <c r="CX21" s="445"/>
      <c r="CY21" s="445"/>
      <c r="CZ21" s="445"/>
      <c r="DA21" s="446"/>
      <c r="DB21" s="444"/>
      <c r="DC21" s="445"/>
      <c r="DD21" s="445"/>
      <c r="DE21" s="445"/>
      <c r="DF21" s="445"/>
      <c r="DG21" s="445"/>
      <c r="DH21" s="445"/>
      <c r="DI21" s="446"/>
    </row>
    <row r="22" spans="1:113" ht="18.75" customHeight="1" x14ac:dyDescent="0.15">
      <c r="A22" s="178"/>
      <c r="B22" s="617" t="s">
        <v>158</v>
      </c>
      <c r="C22" s="591"/>
      <c r="D22" s="592"/>
      <c r="E22" s="459" t="s">
        <v>1</v>
      </c>
      <c r="F22" s="464"/>
      <c r="G22" s="464"/>
      <c r="H22" s="464"/>
      <c r="I22" s="464"/>
      <c r="J22" s="464"/>
      <c r="K22" s="454"/>
      <c r="L22" s="459" t="s">
        <v>159</v>
      </c>
      <c r="M22" s="464"/>
      <c r="N22" s="464"/>
      <c r="O22" s="464"/>
      <c r="P22" s="454"/>
      <c r="Q22" s="622" t="s">
        <v>160</v>
      </c>
      <c r="R22" s="623"/>
      <c r="S22" s="623"/>
      <c r="T22" s="623"/>
      <c r="U22" s="623"/>
      <c r="V22" s="624"/>
      <c r="W22" s="590" t="s">
        <v>161</v>
      </c>
      <c r="X22" s="591"/>
      <c r="Y22" s="592"/>
      <c r="Z22" s="459" t="s">
        <v>1</v>
      </c>
      <c r="AA22" s="464"/>
      <c r="AB22" s="464"/>
      <c r="AC22" s="464"/>
      <c r="AD22" s="464"/>
      <c r="AE22" s="464"/>
      <c r="AF22" s="464"/>
      <c r="AG22" s="454"/>
      <c r="AH22" s="628" t="s">
        <v>162</v>
      </c>
      <c r="AI22" s="464"/>
      <c r="AJ22" s="464"/>
      <c r="AK22" s="464"/>
      <c r="AL22" s="454"/>
      <c r="AM22" s="628" t="s">
        <v>163</v>
      </c>
      <c r="AN22" s="629"/>
      <c r="AO22" s="629"/>
      <c r="AP22" s="629"/>
      <c r="AQ22" s="629"/>
      <c r="AR22" s="630"/>
      <c r="AS22" s="622" t="s">
        <v>160</v>
      </c>
      <c r="AT22" s="623"/>
      <c r="AU22" s="623"/>
      <c r="AV22" s="623"/>
      <c r="AW22" s="623"/>
      <c r="AX22" s="634"/>
      <c r="AY22" s="407" t="s">
        <v>164</v>
      </c>
      <c r="AZ22" s="408"/>
      <c r="BA22" s="408"/>
      <c r="BB22" s="408"/>
      <c r="BC22" s="408"/>
      <c r="BD22" s="408"/>
      <c r="BE22" s="408"/>
      <c r="BF22" s="408"/>
      <c r="BG22" s="408"/>
      <c r="BH22" s="408"/>
      <c r="BI22" s="408"/>
      <c r="BJ22" s="408"/>
      <c r="BK22" s="408"/>
      <c r="BL22" s="408"/>
      <c r="BM22" s="409"/>
      <c r="BN22" s="410">
        <v>63964020</v>
      </c>
      <c r="BO22" s="411"/>
      <c r="BP22" s="411"/>
      <c r="BQ22" s="411"/>
      <c r="BR22" s="411"/>
      <c r="BS22" s="411"/>
      <c r="BT22" s="411"/>
      <c r="BU22" s="412"/>
      <c r="BV22" s="410">
        <v>62735654</v>
      </c>
      <c r="BW22" s="411"/>
      <c r="BX22" s="411"/>
      <c r="BY22" s="411"/>
      <c r="BZ22" s="411"/>
      <c r="CA22" s="411"/>
      <c r="CB22" s="411"/>
      <c r="CC22" s="412"/>
      <c r="CD22" s="191"/>
      <c r="CE22" s="561"/>
      <c r="CF22" s="561"/>
      <c r="CG22" s="561"/>
      <c r="CH22" s="561"/>
      <c r="CI22" s="561"/>
      <c r="CJ22" s="561"/>
      <c r="CK22" s="561"/>
      <c r="CL22" s="561"/>
      <c r="CM22" s="561"/>
      <c r="CN22" s="561"/>
      <c r="CO22" s="561"/>
      <c r="CP22" s="561"/>
      <c r="CQ22" s="561"/>
      <c r="CR22" s="561"/>
      <c r="CS22" s="562"/>
      <c r="CT22" s="444"/>
      <c r="CU22" s="445"/>
      <c r="CV22" s="445"/>
      <c r="CW22" s="445"/>
      <c r="CX22" s="445"/>
      <c r="CY22" s="445"/>
      <c r="CZ22" s="445"/>
      <c r="DA22" s="446"/>
      <c r="DB22" s="444"/>
      <c r="DC22" s="445"/>
      <c r="DD22" s="445"/>
      <c r="DE22" s="445"/>
      <c r="DF22" s="445"/>
      <c r="DG22" s="445"/>
      <c r="DH22" s="445"/>
      <c r="DI22" s="446"/>
    </row>
    <row r="23" spans="1:113" ht="18.75" customHeight="1" x14ac:dyDescent="0.15">
      <c r="A23" s="178"/>
      <c r="B23" s="618"/>
      <c r="C23" s="594"/>
      <c r="D23" s="595"/>
      <c r="E23" s="433"/>
      <c r="F23" s="438"/>
      <c r="G23" s="438"/>
      <c r="H23" s="438"/>
      <c r="I23" s="438"/>
      <c r="J23" s="438"/>
      <c r="K23" s="427"/>
      <c r="L23" s="433"/>
      <c r="M23" s="438"/>
      <c r="N23" s="438"/>
      <c r="O23" s="438"/>
      <c r="P23" s="427"/>
      <c r="Q23" s="625"/>
      <c r="R23" s="626"/>
      <c r="S23" s="626"/>
      <c r="T23" s="626"/>
      <c r="U23" s="626"/>
      <c r="V23" s="627"/>
      <c r="W23" s="593"/>
      <c r="X23" s="594"/>
      <c r="Y23" s="595"/>
      <c r="Z23" s="433"/>
      <c r="AA23" s="438"/>
      <c r="AB23" s="438"/>
      <c r="AC23" s="438"/>
      <c r="AD23" s="438"/>
      <c r="AE23" s="438"/>
      <c r="AF23" s="438"/>
      <c r="AG23" s="427"/>
      <c r="AH23" s="433"/>
      <c r="AI23" s="438"/>
      <c r="AJ23" s="438"/>
      <c r="AK23" s="438"/>
      <c r="AL23" s="427"/>
      <c r="AM23" s="631"/>
      <c r="AN23" s="632"/>
      <c r="AO23" s="632"/>
      <c r="AP23" s="632"/>
      <c r="AQ23" s="632"/>
      <c r="AR23" s="633"/>
      <c r="AS23" s="625"/>
      <c r="AT23" s="626"/>
      <c r="AU23" s="626"/>
      <c r="AV23" s="626"/>
      <c r="AW23" s="626"/>
      <c r="AX23" s="635"/>
      <c r="AY23" s="481" t="s">
        <v>165</v>
      </c>
      <c r="AZ23" s="482"/>
      <c r="BA23" s="482"/>
      <c r="BB23" s="482"/>
      <c r="BC23" s="482"/>
      <c r="BD23" s="482"/>
      <c r="BE23" s="482"/>
      <c r="BF23" s="482"/>
      <c r="BG23" s="482"/>
      <c r="BH23" s="482"/>
      <c r="BI23" s="482"/>
      <c r="BJ23" s="482"/>
      <c r="BK23" s="482"/>
      <c r="BL23" s="482"/>
      <c r="BM23" s="483"/>
      <c r="BN23" s="447">
        <v>31901519</v>
      </c>
      <c r="BO23" s="448"/>
      <c r="BP23" s="448"/>
      <c r="BQ23" s="448"/>
      <c r="BR23" s="448"/>
      <c r="BS23" s="448"/>
      <c r="BT23" s="448"/>
      <c r="BU23" s="449"/>
      <c r="BV23" s="447">
        <v>32870054</v>
      </c>
      <c r="BW23" s="448"/>
      <c r="BX23" s="448"/>
      <c r="BY23" s="448"/>
      <c r="BZ23" s="448"/>
      <c r="CA23" s="448"/>
      <c r="CB23" s="448"/>
      <c r="CC23" s="449"/>
      <c r="CD23" s="191"/>
      <c r="CE23" s="561"/>
      <c r="CF23" s="561"/>
      <c r="CG23" s="561"/>
      <c r="CH23" s="561"/>
      <c r="CI23" s="561"/>
      <c r="CJ23" s="561"/>
      <c r="CK23" s="561"/>
      <c r="CL23" s="561"/>
      <c r="CM23" s="561"/>
      <c r="CN23" s="561"/>
      <c r="CO23" s="561"/>
      <c r="CP23" s="561"/>
      <c r="CQ23" s="561"/>
      <c r="CR23" s="561"/>
      <c r="CS23" s="562"/>
      <c r="CT23" s="444"/>
      <c r="CU23" s="445"/>
      <c r="CV23" s="445"/>
      <c r="CW23" s="445"/>
      <c r="CX23" s="445"/>
      <c r="CY23" s="445"/>
      <c r="CZ23" s="445"/>
      <c r="DA23" s="446"/>
      <c r="DB23" s="444"/>
      <c r="DC23" s="445"/>
      <c r="DD23" s="445"/>
      <c r="DE23" s="445"/>
      <c r="DF23" s="445"/>
      <c r="DG23" s="445"/>
      <c r="DH23" s="445"/>
      <c r="DI23" s="446"/>
    </row>
    <row r="24" spans="1:113" ht="18.75" customHeight="1" thickBot="1" x14ac:dyDescent="0.2">
      <c r="A24" s="178"/>
      <c r="B24" s="618"/>
      <c r="C24" s="594"/>
      <c r="D24" s="595"/>
      <c r="E24" s="497" t="s">
        <v>166</v>
      </c>
      <c r="F24" s="477"/>
      <c r="G24" s="477"/>
      <c r="H24" s="477"/>
      <c r="I24" s="477"/>
      <c r="J24" s="477"/>
      <c r="K24" s="478"/>
      <c r="L24" s="498">
        <v>1</v>
      </c>
      <c r="M24" s="499"/>
      <c r="N24" s="499"/>
      <c r="O24" s="499"/>
      <c r="P24" s="541"/>
      <c r="Q24" s="498">
        <v>9640</v>
      </c>
      <c r="R24" s="499"/>
      <c r="S24" s="499"/>
      <c r="T24" s="499"/>
      <c r="U24" s="499"/>
      <c r="V24" s="541"/>
      <c r="W24" s="593"/>
      <c r="X24" s="594"/>
      <c r="Y24" s="595"/>
      <c r="Z24" s="497" t="s">
        <v>167</v>
      </c>
      <c r="AA24" s="477"/>
      <c r="AB24" s="477"/>
      <c r="AC24" s="477"/>
      <c r="AD24" s="477"/>
      <c r="AE24" s="477"/>
      <c r="AF24" s="477"/>
      <c r="AG24" s="478"/>
      <c r="AH24" s="498">
        <v>473</v>
      </c>
      <c r="AI24" s="499"/>
      <c r="AJ24" s="499"/>
      <c r="AK24" s="499"/>
      <c r="AL24" s="541"/>
      <c r="AM24" s="498">
        <v>1421365</v>
      </c>
      <c r="AN24" s="499"/>
      <c r="AO24" s="499"/>
      <c r="AP24" s="499"/>
      <c r="AQ24" s="499"/>
      <c r="AR24" s="541"/>
      <c r="AS24" s="498">
        <v>3005</v>
      </c>
      <c r="AT24" s="499"/>
      <c r="AU24" s="499"/>
      <c r="AV24" s="499"/>
      <c r="AW24" s="499"/>
      <c r="AX24" s="500"/>
      <c r="AY24" s="563" t="s">
        <v>168</v>
      </c>
      <c r="AZ24" s="564"/>
      <c r="BA24" s="564"/>
      <c r="BB24" s="564"/>
      <c r="BC24" s="564"/>
      <c r="BD24" s="564"/>
      <c r="BE24" s="564"/>
      <c r="BF24" s="564"/>
      <c r="BG24" s="564"/>
      <c r="BH24" s="564"/>
      <c r="BI24" s="564"/>
      <c r="BJ24" s="564"/>
      <c r="BK24" s="564"/>
      <c r="BL24" s="564"/>
      <c r="BM24" s="565"/>
      <c r="BN24" s="447">
        <v>49247712</v>
      </c>
      <c r="BO24" s="448"/>
      <c r="BP24" s="448"/>
      <c r="BQ24" s="448"/>
      <c r="BR24" s="448"/>
      <c r="BS24" s="448"/>
      <c r="BT24" s="448"/>
      <c r="BU24" s="449"/>
      <c r="BV24" s="447">
        <v>47686209</v>
      </c>
      <c r="BW24" s="448"/>
      <c r="BX24" s="448"/>
      <c r="BY24" s="448"/>
      <c r="BZ24" s="448"/>
      <c r="CA24" s="448"/>
      <c r="CB24" s="448"/>
      <c r="CC24" s="449"/>
      <c r="CD24" s="191"/>
      <c r="CE24" s="561"/>
      <c r="CF24" s="561"/>
      <c r="CG24" s="561"/>
      <c r="CH24" s="561"/>
      <c r="CI24" s="561"/>
      <c r="CJ24" s="561"/>
      <c r="CK24" s="561"/>
      <c r="CL24" s="561"/>
      <c r="CM24" s="561"/>
      <c r="CN24" s="561"/>
      <c r="CO24" s="561"/>
      <c r="CP24" s="561"/>
      <c r="CQ24" s="561"/>
      <c r="CR24" s="561"/>
      <c r="CS24" s="562"/>
      <c r="CT24" s="444"/>
      <c r="CU24" s="445"/>
      <c r="CV24" s="445"/>
      <c r="CW24" s="445"/>
      <c r="CX24" s="445"/>
      <c r="CY24" s="445"/>
      <c r="CZ24" s="445"/>
      <c r="DA24" s="446"/>
      <c r="DB24" s="444"/>
      <c r="DC24" s="445"/>
      <c r="DD24" s="445"/>
      <c r="DE24" s="445"/>
      <c r="DF24" s="445"/>
      <c r="DG24" s="445"/>
      <c r="DH24" s="445"/>
      <c r="DI24" s="446"/>
    </row>
    <row r="25" spans="1:113" ht="18.75" customHeight="1" x14ac:dyDescent="0.15">
      <c r="A25" s="178"/>
      <c r="B25" s="618"/>
      <c r="C25" s="594"/>
      <c r="D25" s="595"/>
      <c r="E25" s="497" t="s">
        <v>169</v>
      </c>
      <c r="F25" s="477"/>
      <c r="G25" s="477"/>
      <c r="H25" s="477"/>
      <c r="I25" s="477"/>
      <c r="J25" s="477"/>
      <c r="K25" s="478"/>
      <c r="L25" s="498">
        <v>2</v>
      </c>
      <c r="M25" s="499"/>
      <c r="N25" s="499"/>
      <c r="O25" s="499"/>
      <c r="P25" s="541"/>
      <c r="Q25" s="498">
        <v>7550</v>
      </c>
      <c r="R25" s="499"/>
      <c r="S25" s="499"/>
      <c r="T25" s="499"/>
      <c r="U25" s="499"/>
      <c r="V25" s="541"/>
      <c r="W25" s="593"/>
      <c r="X25" s="594"/>
      <c r="Y25" s="595"/>
      <c r="Z25" s="497" t="s">
        <v>170</v>
      </c>
      <c r="AA25" s="477"/>
      <c r="AB25" s="477"/>
      <c r="AC25" s="477"/>
      <c r="AD25" s="477"/>
      <c r="AE25" s="477"/>
      <c r="AF25" s="477"/>
      <c r="AG25" s="478"/>
      <c r="AH25" s="498" t="s">
        <v>171</v>
      </c>
      <c r="AI25" s="499"/>
      <c r="AJ25" s="499"/>
      <c r="AK25" s="499"/>
      <c r="AL25" s="541"/>
      <c r="AM25" s="498" t="s">
        <v>127</v>
      </c>
      <c r="AN25" s="499"/>
      <c r="AO25" s="499"/>
      <c r="AP25" s="499"/>
      <c r="AQ25" s="499"/>
      <c r="AR25" s="541"/>
      <c r="AS25" s="498" t="s">
        <v>171</v>
      </c>
      <c r="AT25" s="499"/>
      <c r="AU25" s="499"/>
      <c r="AV25" s="499"/>
      <c r="AW25" s="499"/>
      <c r="AX25" s="500"/>
      <c r="AY25" s="407" t="s">
        <v>172</v>
      </c>
      <c r="AZ25" s="408"/>
      <c r="BA25" s="408"/>
      <c r="BB25" s="408"/>
      <c r="BC25" s="408"/>
      <c r="BD25" s="408"/>
      <c r="BE25" s="408"/>
      <c r="BF25" s="408"/>
      <c r="BG25" s="408"/>
      <c r="BH25" s="408"/>
      <c r="BI25" s="408"/>
      <c r="BJ25" s="408"/>
      <c r="BK25" s="408"/>
      <c r="BL25" s="408"/>
      <c r="BM25" s="409"/>
      <c r="BN25" s="410">
        <v>12892855</v>
      </c>
      <c r="BO25" s="411"/>
      <c r="BP25" s="411"/>
      <c r="BQ25" s="411"/>
      <c r="BR25" s="411"/>
      <c r="BS25" s="411"/>
      <c r="BT25" s="411"/>
      <c r="BU25" s="412"/>
      <c r="BV25" s="410">
        <v>12073700</v>
      </c>
      <c r="BW25" s="411"/>
      <c r="BX25" s="411"/>
      <c r="BY25" s="411"/>
      <c r="BZ25" s="411"/>
      <c r="CA25" s="411"/>
      <c r="CB25" s="411"/>
      <c r="CC25" s="412"/>
      <c r="CD25" s="191"/>
      <c r="CE25" s="561"/>
      <c r="CF25" s="561"/>
      <c r="CG25" s="561"/>
      <c r="CH25" s="561"/>
      <c r="CI25" s="561"/>
      <c r="CJ25" s="561"/>
      <c r="CK25" s="561"/>
      <c r="CL25" s="561"/>
      <c r="CM25" s="561"/>
      <c r="CN25" s="561"/>
      <c r="CO25" s="561"/>
      <c r="CP25" s="561"/>
      <c r="CQ25" s="561"/>
      <c r="CR25" s="561"/>
      <c r="CS25" s="562"/>
      <c r="CT25" s="444"/>
      <c r="CU25" s="445"/>
      <c r="CV25" s="445"/>
      <c r="CW25" s="445"/>
      <c r="CX25" s="445"/>
      <c r="CY25" s="445"/>
      <c r="CZ25" s="445"/>
      <c r="DA25" s="446"/>
      <c r="DB25" s="444"/>
      <c r="DC25" s="445"/>
      <c r="DD25" s="445"/>
      <c r="DE25" s="445"/>
      <c r="DF25" s="445"/>
      <c r="DG25" s="445"/>
      <c r="DH25" s="445"/>
      <c r="DI25" s="446"/>
    </row>
    <row r="26" spans="1:113" ht="18.75" customHeight="1" x14ac:dyDescent="0.15">
      <c r="A26" s="178"/>
      <c r="B26" s="618"/>
      <c r="C26" s="594"/>
      <c r="D26" s="595"/>
      <c r="E26" s="497" t="s">
        <v>173</v>
      </c>
      <c r="F26" s="477"/>
      <c r="G26" s="477"/>
      <c r="H26" s="477"/>
      <c r="I26" s="477"/>
      <c r="J26" s="477"/>
      <c r="K26" s="478"/>
      <c r="L26" s="498">
        <v>1</v>
      </c>
      <c r="M26" s="499"/>
      <c r="N26" s="499"/>
      <c r="O26" s="499"/>
      <c r="P26" s="541"/>
      <c r="Q26" s="498">
        <v>6000</v>
      </c>
      <c r="R26" s="499"/>
      <c r="S26" s="499"/>
      <c r="T26" s="499"/>
      <c r="U26" s="499"/>
      <c r="V26" s="541"/>
      <c r="W26" s="593"/>
      <c r="X26" s="594"/>
      <c r="Y26" s="595"/>
      <c r="Z26" s="497" t="s">
        <v>174</v>
      </c>
      <c r="AA26" s="599"/>
      <c r="AB26" s="599"/>
      <c r="AC26" s="599"/>
      <c r="AD26" s="599"/>
      <c r="AE26" s="599"/>
      <c r="AF26" s="599"/>
      <c r="AG26" s="600"/>
      <c r="AH26" s="498">
        <v>8</v>
      </c>
      <c r="AI26" s="499"/>
      <c r="AJ26" s="499"/>
      <c r="AK26" s="499"/>
      <c r="AL26" s="541"/>
      <c r="AM26" s="498">
        <v>21472</v>
      </c>
      <c r="AN26" s="499"/>
      <c r="AO26" s="499"/>
      <c r="AP26" s="499"/>
      <c r="AQ26" s="499"/>
      <c r="AR26" s="541"/>
      <c r="AS26" s="498">
        <v>2684</v>
      </c>
      <c r="AT26" s="499"/>
      <c r="AU26" s="499"/>
      <c r="AV26" s="499"/>
      <c r="AW26" s="499"/>
      <c r="AX26" s="500"/>
      <c r="AY26" s="450" t="s">
        <v>175</v>
      </c>
      <c r="AZ26" s="451"/>
      <c r="BA26" s="451"/>
      <c r="BB26" s="451"/>
      <c r="BC26" s="451"/>
      <c r="BD26" s="451"/>
      <c r="BE26" s="451"/>
      <c r="BF26" s="451"/>
      <c r="BG26" s="451"/>
      <c r="BH26" s="451"/>
      <c r="BI26" s="451"/>
      <c r="BJ26" s="451"/>
      <c r="BK26" s="451"/>
      <c r="BL26" s="451"/>
      <c r="BM26" s="452"/>
      <c r="BN26" s="447" t="s">
        <v>171</v>
      </c>
      <c r="BO26" s="448"/>
      <c r="BP26" s="448"/>
      <c r="BQ26" s="448"/>
      <c r="BR26" s="448"/>
      <c r="BS26" s="448"/>
      <c r="BT26" s="448"/>
      <c r="BU26" s="449"/>
      <c r="BV26" s="447" t="s">
        <v>176</v>
      </c>
      <c r="BW26" s="448"/>
      <c r="BX26" s="448"/>
      <c r="BY26" s="448"/>
      <c r="BZ26" s="448"/>
      <c r="CA26" s="448"/>
      <c r="CB26" s="448"/>
      <c r="CC26" s="449"/>
      <c r="CD26" s="191"/>
      <c r="CE26" s="561"/>
      <c r="CF26" s="561"/>
      <c r="CG26" s="561"/>
      <c r="CH26" s="561"/>
      <c r="CI26" s="561"/>
      <c r="CJ26" s="561"/>
      <c r="CK26" s="561"/>
      <c r="CL26" s="561"/>
      <c r="CM26" s="561"/>
      <c r="CN26" s="561"/>
      <c r="CO26" s="561"/>
      <c r="CP26" s="561"/>
      <c r="CQ26" s="561"/>
      <c r="CR26" s="561"/>
      <c r="CS26" s="562"/>
      <c r="CT26" s="444"/>
      <c r="CU26" s="445"/>
      <c r="CV26" s="445"/>
      <c r="CW26" s="445"/>
      <c r="CX26" s="445"/>
      <c r="CY26" s="445"/>
      <c r="CZ26" s="445"/>
      <c r="DA26" s="446"/>
      <c r="DB26" s="444"/>
      <c r="DC26" s="445"/>
      <c r="DD26" s="445"/>
      <c r="DE26" s="445"/>
      <c r="DF26" s="445"/>
      <c r="DG26" s="445"/>
      <c r="DH26" s="445"/>
      <c r="DI26" s="446"/>
    </row>
    <row r="27" spans="1:113" ht="18.75" customHeight="1" thickBot="1" x14ac:dyDescent="0.2">
      <c r="A27" s="178"/>
      <c r="B27" s="618"/>
      <c r="C27" s="594"/>
      <c r="D27" s="595"/>
      <c r="E27" s="497" t="s">
        <v>177</v>
      </c>
      <c r="F27" s="477"/>
      <c r="G27" s="477"/>
      <c r="H27" s="477"/>
      <c r="I27" s="477"/>
      <c r="J27" s="477"/>
      <c r="K27" s="478"/>
      <c r="L27" s="498">
        <v>1</v>
      </c>
      <c r="M27" s="499"/>
      <c r="N27" s="499"/>
      <c r="O27" s="499"/>
      <c r="P27" s="541"/>
      <c r="Q27" s="498">
        <v>4700</v>
      </c>
      <c r="R27" s="499"/>
      <c r="S27" s="499"/>
      <c r="T27" s="499"/>
      <c r="U27" s="499"/>
      <c r="V27" s="541"/>
      <c r="W27" s="593"/>
      <c r="X27" s="594"/>
      <c r="Y27" s="595"/>
      <c r="Z27" s="497" t="s">
        <v>178</v>
      </c>
      <c r="AA27" s="477"/>
      <c r="AB27" s="477"/>
      <c r="AC27" s="477"/>
      <c r="AD27" s="477"/>
      <c r="AE27" s="477"/>
      <c r="AF27" s="477"/>
      <c r="AG27" s="478"/>
      <c r="AH27" s="498">
        <v>46</v>
      </c>
      <c r="AI27" s="499"/>
      <c r="AJ27" s="499"/>
      <c r="AK27" s="499"/>
      <c r="AL27" s="541"/>
      <c r="AM27" s="498">
        <v>179104</v>
      </c>
      <c r="AN27" s="499"/>
      <c r="AO27" s="499"/>
      <c r="AP27" s="499"/>
      <c r="AQ27" s="499"/>
      <c r="AR27" s="541"/>
      <c r="AS27" s="498">
        <v>3894</v>
      </c>
      <c r="AT27" s="499"/>
      <c r="AU27" s="499"/>
      <c r="AV27" s="499"/>
      <c r="AW27" s="499"/>
      <c r="AX27" s="500"/>
      <c r="AY27" s="542" t="s">
        <v>179</v>
      </c>
      <c r="AZ27" s="543"/>
      <c r="BA27" s="543"/>
      <c r="BB27" s="543"/>
      <c r="BC27" s="543"/>
      <c r="BD27" s="543"/>
      <c r="BE27" s="543"/>
      <c r="BF27" s="543"/>
      <c r="BG27" s="543"/>
      <c r="BH27" s="543"/>
      <c r="BI27" s="543"/>
      <c r="BJ27" s="543"/>
      <c r="BK27" s="543"/>
      <c r="BL27" s="543"/>
      <c r="BM27" s="544"/>
      <c r="BN27" s="566">
        <v>1837126</v>
      </c>
      <c r="BO27" s="567"/>
      <c r="BP27" s="567"/>
      <c r="BQ27" s="567"/>
      <c r="BR27" s="567"/>
      <c r="BS27" s="567"/>
      <c r="BT27" s="567"/>
      <c r="BU27" s="568"/>
      <c r="BV27" s="566">
        <v>1837082</v>
      </c>
      <c r="BW27" s="567"/>
      <c r="BX27" s="567"/>
      <c r="BY27" s="567"/>
      <c r="BZ27" s="567"/>
      <c r="CA27" s="567"/>
      <c r="CB27" s="567"/>
      <c r="CC27" s="568"/>
      <c r="CD27" s="193"/>
      <c r="CE27" s="561"/>
      <c r="CF27" s="561"/>
      <c r="CG27" s="561"/>
      <c r="CH27" s="561"/>
      <c r="CI27" s="561"/>
      <c r="CJ27" s="561"/>
      <c r="CK27" s="561"/>
      <c r="CL27" s="561"/>
      <c r="CM27" s="561"/>
      <c r="CN27" s="561"/>
      <c r="CO27" s="561"/>
      <c r="CP27" s="561"/>
      <c r="CQ27" s="561"/>
      <c r="CR27" s="561"/>
      <c r="CS27" s="562"/>
      <c r="CT27" s="444"/>
      <c r="CU27" s="445"/>
      <c r="CV27" s="445"/>
      <c r="CW27" s="445"/>
      <c r="CX27" s="445"/>
      <c r="CY27" s="445"/>
      <c r="CZ27" s="445"/>
      <c r="DA27" s="446"/>
      <c r="DB27" s="444"/>
      <c r="DC27" s="445"/>
      <c r="DD27" s="445"/>
      <c r="DE27" s="445"/>
      <c r="DF27" s="445"/>
      <c r="DG27" s="445"/>
      <c r="DH27" s="445"/>
      <c r="DI27" s="446"/>
    </row>
    <row r="28" spans="1:113" ht="18.75" customHeight="1" x14ac:dyDescent="0.15">
      <c r="A28" s="178"/>
      <c r="B28" s="618"/>
      <c r="C28" s="594"/>
      <c r="D28" s="595"/>
      <c r="E28" s="497" t="s">
        <v>180</v>
      </c>
      <c r="F28" s="477"/>
      <c r="G28" s="477"/>
      <c r="H28" s="477"/>
      <c r="I28" s="477"/>
      <c r="J28" s="477"/>
      <c r="K28" s="478"/>
      <c r="L28" s="498">
        <v>1</v>
      </c>
      <c r="M28" s="499"/>
      <c r="N28" s="499"/>
      <c r="O28" s="499"/>
      <c r="P28" s="541"/>
      <c r="Q28" s="498">
        <v>4150</v>
      </c>
      <c r="R28" s="499"/>
      <c r="S28" s="499"/>
      <c r="T28" s="499"/>
      <c r="U28" s="499"/>
      <c r="V28" s="541"/>
      <c r="W28" s="593"/>
      <c r="X28" s="594"/>
      <c r="Y28" s="595"/>
      <c r="Z28" s="497" t="s">
        <v>181</v>
      </c>
      <c r="AA28" s="477"/>
      <c r="AB28" s="477"/>
      <c r="AC28" s="477"/>
      <c r="AD28" s="477"/>
      <c r="AE28" s="477"/>
      <c r="AF28" s="477"/>
      <c r="AG28" s="478"/>
      <c r="AH28" s="498" t="s">
        <v>176</v>
      </c>
      <c r="AI28" s="499"/>
      <c r="AJ28" s="499"/>
      <c r="AK28" s="499"/>
      <c r="AL28" s="541"/>
      <c r="AM28" s="498" t="s">
        <v>176</v>
      </c>
      <c r="AN28" s="499"/>
      <c r="AO28" s="499"/>
      <c r="AP28" s="499"/>
      <c r="AQ28" s="499"/>
      <c r="AR28" s="541"/>
      <c r="AS28" s="498" t="s">
        <v>127</v>
      </c>
      <c r="AT28" s="499"/>
      <c r="AU28" s="499"/>
      <c r="AV28" s="499"/>
      <c r="AW28" s="499"/>
      <c r="AX28" s="500"/>
      <c r="AY28" s="601" t="s">
        <v>182</v>
      </c>
      <c r="AZ28" s="602"/>
      <c r="BA28" s="602"/>
      <c r="BB28" s="603"/>
      <c r="BC28" s="407" t="s">
        <v>47</v>
      </c>
      <c r="BD28" s="408"/>
      <c r="BE28" s="408"/>
      <c r="BF28" s="408"/>
      <c r="BG28" s="408"/>
      <c r="BH28" s="408"/>
      <c r="BI28" s="408"/>
      <c r="BJ28" s="408"/>
      <c r="BK28" s="408"/>
      <c r="BL28" s="408"/>
      <c r="BM28" s="409"/>
      <c r="BN28" s="410">
        <v>4586391</v>
      </c>
      <c r="BO28" s="411"/>
      <c r="BP28" s="411"/>
      <c r="BQ28" s="411"/>
      <c r="BR28" s="411"/>
      <c r="BS28" s="411"/>
      <c r="BT28" s="411"/>
      <c r="BU28" s="412"/>
      <c r="BV28" s="410">
        <v>5217667</v>
      </c>
      <c r="BW28" s="411"/>
      <c r="BX28" s="411"/>
      <c r="BY28" s="411"/>
      <c r="BZ28" s="411"/>
      <c r="CA28" s="411"/>
      <c r="CB28" s="411"/>
      <c r="CC28" s="412"/>
      <c r="CD28" s="191"/>
      <c r="CE28" s="561"/>
      <c r="CF28" s="561"/>
      <c r="CG28" s="561"/>
      <c r="CH28" s="561"/>
      <c r="CI28" s="561"/>
      <c r="CJ28" s="561"/>
      <c r="CK28" s="561"/>
      <c r="CL28" s="561"/>
      <c r="CM28" s="561"/>
      <c r="CN28" s="561"/>
      <c r="CO28" s="561"/>
      <c r="CP28" s="561"/>
      <c r="CQ28" s="561"/>
      <c r="CR28" s="561"/>
      <c r="CS28" s="562"/>
      <c r="CT28" s="444"/>
      <c r="CU28" s="445"/>
      <c r="CV28" s="445"/>
      <c r="CW28" s="445"/>
      <c r="CX28" s="445"/>
      <c r="CY28" s="445"/>
      <c r="CZ28" s="445"/>
      <c r="DA28" s="446"/>
      <c r="DB28" s="444"/>
      <c r="DC28" s="445"/>
      <c r="DD28" s="445"/>
      <c r="DE28" s="445"/>
      <c r="DF28" s="445"/>
      <c r="DG28" s="445"/>
      <c r="DH28" s="445"/>
      <c r="DI28" s="446"/>
    </row>
    <row r="29" spans="1:113" ht="18.75" customHeight="1" x14ac:dyDescent="0.15">
      <c r="A29" s="178"/>
      <c r="B29" s="618"/>
      <c r="C29" s="594"/>
      <c r="D29" s="595"/>
      <c r="E29" s="497" t="s">
        <v>183</v>
      </c>
      <c r="F29" s="477"/>
      <c r="G29" s="477"/>
      <c r="H29" s="477"/>
      <c r="I29" s="477"/>
      <c r="J29" s="477"/>
      <c r="K29" s="478"/>
      <c r="L29" s="498">
        <v>20</v>
      </c>
      <c r="M29" s="499"/>
      <c r="N29" s="499"/>
      <c r="O29" s="499"/>
      <c r="P29" s="541"/>
      <c r="Q29" s="498">
        <v>3840</v>
      </c>
      <c r="R29" s="499"/>
      <c r="S29" s="499"/>
      <c r="T29" s="499"/>
      <c r="U29" s="499"/>
      <c r="V29" s="541"/>
      <c r="W29" s="596"/>
      <c r="X29" s="597"/>
      <c r="Y29" s="598"/>
      <c r="Z29" s="497" t="s">
        <v>184</v>
      </c>
      <c r="AA29" s="477"/>
      <c r="AB29" s="477"/>
      <c r="AC29" s="477"/>
      <c r="AD29" s="477"/>
      <c r="AE29" s="477"/>
      <c r="AF29" s="477"/>
      <c r="AG29" s="478"/>
      <c r="AH29" s="498">
        <v>519</v>
      </c>
      <c r="AI29" s="499"/>
      <c r="AJ29" s="499"/>
      <c r="AK29" s="499"/>
      <c r="AL29" s="541"/>
      <c r="AM29" s="498">
        <v>1600469</v>
      </c>
      <c r="AN29" s="499"/>
      <c r="AO29" s="499"/>
      <c r="AP29" s="499"/>
      <c r="AQ29" s="499"/>
      <c r="AR29" s="541"/>
      <c r="AS29" s="498">
        <v>3084</v>
      </c>
      <c r="AT29" s="499"/>
      <c r="AU29" s="499"/>
      <c r="AV29" s="499"/>
      <c r="AW29" s="499"/>
      <c r="AX29" s="500"/>
      <c r="AY29" s="604"/>
      <c r="AZ29" s="605"/>
      <c r="BA29" s="605"/>
      <c r="BB29" s="606"/>
      <c r="BC29" s="481" t="s">
        <v>185</v>
      </c>
      <c r="BD29" s="482"/>
      <c r="BE29" s="482"/>
      <c r="BF29" s="482"/>
      <c r="BG29" s="482"/>
      <c r="BH29" s="482"/>
      <c r="BI29" s="482"/>
      <c r="BJ29" s="482"/>
      <c r="BK29" s="482"/>
      <c r="BL29" s="482"/>
      <c r="BM29" s="483"/>
      <c r="BN29" s="447">
        <v>469470</v>
      </c>
      <c r="BO29" s="448"/>
      <c r="BP29" s="448"/>
      <c r="BQ29" s="448"/>
      <c r="BR29" s="448"/>
      <c r="BS29" s="448"/>
      <c r="BT29" s="448"/>
      <c r="BU29" s="449"/>
      <c r="BV29" s="447">
        <v>469460</v>
      </c>
      <c r="BW29" s="448"/>
      <c r="BX29" s="448"/>
      <c r="BY29" s="448"/>
      <c r="BZ29" s="448"/>
      <c r="CA29" s="448"/>
      <c r="CB29" s="448"/>
      <c r="CC29" s="449"/>
      <c r="CD29" s="193"/>
      <c r="CE29" s="561"/>
      <c r="CF29" s="561"/>
      <c r="CG29" s="561"/>
      <c r="CH29" s="561"/>
      <c r="CI29" s="561"/>
      <c r="CJ29" s="561"/>
      <c r="CK29" s="561"/>
      <c r="CL29" s="561"/>
      <c r="CM29" s="561"/>
      <c r="CN29" s="561"/>
      <c r="CO29" s="561"/>
      <c r="CP29" s="561"/>
      <c r="CQ29" s="561"/>
      <c r="CR29" s="561"/>
      <c r="CS29" s="562"/>
      <c r="CT29" s="444"/>
      <c r="CU29" s="445"/>
      <c r="CV29" s="445"/>
      <c r="CW29" s="445"/>
      <c r="CX29" s="445"/>
      <c r="CY29" s="445"/>
      <c r="CZ29" s="445"/>
      <c r="DA29" s="446"/>
      <c r="DB29" s="444"/>
      <c r="DC29" s="445"/>
      <c r="DD29" s="445"/>
      <c r="DE29" s="445"/>
      <c r="DF29" s="445"/>
      <c r="DG29" s="445"/>
      <c r="DH29" s="445"/>
      <c r="DI29" s="446"/>
    </row>
    <row r="30" spans="1:113" ht="18.75" customHeight="1" thickBot="1" x14ac:dyDescent="0.2">
      <c r="A30" s="178"/>
      <c r="B30" s="619"/>
      <c r="C30" s="620"/>
      <c r="D30" s="621"/>
      <c r="E30" s="501"/>
      <c r="F30" s="502"/>
      <c r="G30" s="502"/>
      <c r="H30" s="502"/>
      <c r="I30" s="502"/>
      <c r="J30" s="502"/>
      <c r="K30" s="503"/>
      <c r="L30" s="611"/>
      <c r="M30" s="612"/>
      <c r="N30" s="612"/>
      <c r="O30" s="612"/>
      <c r="P30" s="613"/>
      <c r="Q30" s="611"/>
      <c r="R30" s="612"/>
      <c r="S30" s="612"/>
      <c r="T30" s="612"/>
      <c r="U30" s="612"/>
      <c r="V30" s="613"/>
      <c r="W30" s="614" t="s">
        <v>186</v>
      </c>
      <c r="X30" s="615"/>
      <c r="Y30" s="615"/>
      <c r="Z30" s="615"/>
      <c r="AA30" s="615"/>
      <c r="AB30" s="615"/>
      <c r="AC30" s="615"/>
      <c r="AD30" s="615"/>
      <c r="AE30" s="615"/>
      <c r="AF30" s="615"/>
      <c r="AG30" s="616"/>
      <c r="AH30" s="574">
        <v>99.6</v>
      </c>
      <c r="AI30" s="575"/>
      <c r="AJ30" s="575"/>
      <c r="AK30" s="575"/>
      <c r="AL30" s="575"/>
      <c r="AM30" s="575"/>
      <c r="AN30" s="575"/>
      <c r="AO30" s="575"/>
      <c r="AP30" s="575"/>
      <c r="AQ30" s="575"/>
      <c r="AR30" s="575"/>
      <c r="AS30" s="575"/>
      <c r="AT30" s="575"/>
      <c r="AU30" s="575"/>
      <c r="AV30" s="575"/>
      <c r="AW30" s="575"/>
      <c r="AX30" s="577"/>
      <c r="AY30" s="607"/>
      <c r="AZ30" s="608"/>
      <c r="BA30" s="608"/>
      <c r="BB30" s="609"/>
      <c r="BC30" s="563" t="s">
        <v>49</v>
      </c>
      <c r="BD30" s="564"/>
      <c r="BE30" s="564"/>
      <c r="BF30" s="564"/>
      <c r="BG30" s="564"/>
      <c r="BH30" s="564"/>
      <c r="BI30" s="564"/>
      <c r="BJ30" s="564"/>
      <c r="BK30" s="564"/>
      <c r="BL30" s="564"/>
      <c r="BM30" s="565"/>
      <c r="BN30" s="566">
        <v>6762239</v>
      </c>
      <c r="BO30" s="567"/>
      <c r="BP30" s="567"/>
      <c r="BQ30" s="567"/>
      <c r="BR30" s="567"/>
      <c r="BS30" s="567"/>
      <c r="BT30" s="567"/>
      <c r="BU30" s="568"/>
      <c r="BV30" s="566">
        <v>7324355</v>
      </c>
      <c r="BW30" s="567"/>
      <c r="BX30" s="567"/>
      <c r="BY30" s="567"/>
      <c r="BZ30" s="567"/>
      <c r="CA30" s="567"/>
      <c r="CB30" s="567"/>
      <c r="CC30" s="56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10" t="s">
        <v>187</v>
      </c>
      <c r="D32" s="610"/>
      <c r="E32" s="610"/>
      <c r="F32" s="610"/>
      <c r="G32" s="610"/>
      <c r="H32" s="610"/>
      <c r="I32" s="610"/>
      <c r="J32" s="610"/>
      <c r="K32" s="610"/>
      <c r="L32" s="610"/>
      <c r="M32" s="610"/>
      <c r="N32" s="610"/>
      <c r="O32" s="610"/>
      <c r="P32" s="610"/>
      <c r="Q32" s="610"/>
      <c r="R32" s="610"/>
      <c r="S32" s="610"/>
      <c r="U32" s="451" t="s">
        <v>188</v>
      </c>
      <c r="V32" s="451"/>
      <c r="W32" s="451"/>
      <c r="X32" s="451"/>
      <c r="Y32" s="451"/>
      <c r="Z32" s="451"/>
      <c r="AA32" s="451"/>
      <c r="AB32" s="451"/>
      <c r="AC32" s="451"/>
      <c r="AD32" s="451"/>
      <c r="AE32" s="451"/>
      <c r="AF32" s="451"/>
      <c r="AG32" s="451"/>
      <c r="AH32" s="451"/>
      <c r="AI32" s="451"/>
      <c r="AJ32" s="451"/>
      <c r="AK32" s="451"/>
      <c r="AM32" s="451" t="s">
        <v>189</v>
      </c>
      <c r="AN32" s="451"/>
      <c r="AO32" s="451"/>
      <c r="AP32" s="451"/>
      <c r="AQ32" s="451"/>
      <c r="AR32" s="451"/>
      <c r="AS32" s="451"/>
      <c r="AT32" s="451"/>
      <c r="AU32" s="451"/>
      <c r="AV32" s="451"/>
      <c r="AW32" s="451"/>
      <c r="AX32" s="451"/>
      <c r="AY32" s="451"/>
      <c r="AZ32" s="451"/>
      <c r="BA32" s="451"/>
      <c r="BB32" s="451"/>
      <c r="BC32" s="451"/>
      <c r="BE32" s="451" t="s">
        <v>190</v>
      </c>
      <c r="BF32" s="451"/>
      <c r="BG32" s="451"/>
      <c r="BH32" s="451"/>
      <c r="BI32" s="451"/>
      <c r="BJ32" s="451"/>
      <c r="BK32" s="451"/>
      <c r="BL32" s="451"/>
      <c r="BM32" s="451"/>
      <c r="BN32" s="451"/>
      <c r="BO32" s="451"/>
      <c r="BP32" s="451"/>
      <c r="BQ32" s="451"/>
      <c r="BR32" s="451"/>
      <c r="BS32" s="451"/>
      <c r="BT32" s="451"/>
      <c r="BU32" s="451"/>
      <c r="BW32" s="451" t="s">
        <v>191</v>
      </c>
      <c r="BX32" s="451"/>
      <c r="BY32" s="451"/>
      <c r="BZ32" s="451"/>
      <c r="CA32" s="451"/>
      <c r="CB32" s="451"/>
      <c r="CC32" s="451"/>
      <c r="CD32" s="451"/>
      <c r="CE32" s="451"/>
      <c r="CF32" s="451"/>
      <c r="CG32" s="451"/>
      <c r="CH32" s="451"/>
      <c r="CI32" s="451"/>
      <c r="CJ32" s="451"/>
      <c r="CK32" s="451"/>
      <c r="CL32" s="451"/>
      <c r="CM32" s="451"/>
      <c r="CO32" s="451" t="s">
        <v>192</v>
      </c>
      <c r="CP32" s="451"/>
      <c r="CQ32" s="451"/>
      <c r="CR32" s="451"/>
      <c r="CS32" s="451"/>
      <c r="CT32" s="451"/>
      <c r="CU32" s="451"/>
      <c r="CV32" s="451"/>
      <c r="CW32" s="451"/>
      <c r="CX32" s="451"/>
      <c r="CY32" s="451"/>
      <c r="CZ32" s="451"/>
      <c r="DA32" s="451"/>
      <c r="DB32" s="451"/>
      <c r="DC32" s="451"/>
      <c r="DD32" s="451"/>
      <c r="DE32" s="451"/>
      <c r="DI32" s="201"/>
    </row>
    <row r="33" spans="1:113" ht="13.5" customHeight="1" x14ac:dyDescent="0.15">
      <c r="A33" s="178"/>
      <c r="B33" s="202"/>
      <c r="C33" s="471" t="s">
        <v>193</v>
      </c>
      <c r="D33" s="471"/>
      <c r="E33" s="436" t="s">
        <v>194</v>
      </c>
      <c r="F33" s="436"/>
      <c r="G33" s="436"/>
      <c r="H33" s="436"/>
      <c r="I33" s="436"/>
      <c r="J33" s="436"/>
      <c r="K33" s="436"/>
      <c r="L33" s="436"/>
      <c r="M33" s="436"/>
      <c r="N33" s="436"/>
      <c r="O33" s="436"/>
      <c r="P33" s="436"/>
      <c r="Q33" s="436"/>
      <c r="R33" s="436"/>
      <c r="S33" s="436"/>
      <c r="T33" s="203"/>
      <c r="U33" s="471" t="s">
        <v>195</v>
      </c>
      <c r="V33" s="471"/>
      <c r="W33" s="436" t="s">
        <v>196</v>
      </c>
      <c r="X33" s="436"/>
      <c r="Y33" s="436"/>
      <c r="Z33" s="436"/>
      <c r="AA33" s="436"/>
      <c r="AB33" s="436"/>
      <c r="AC33" s="436"/>
      <c r="AD33" s="436"/>
      <c r="AE33" s="436"/>
      <c r="AF33" s="436"/>
      <c r="AG33" s="436"/>
      <c r="AH33" s="436"/>
      <c r="AI33" s="436"/>
      <c r="AJ33" s="436"/>
      <c r="AK33" s="436"/>
      <c r="AL33" s="203"/>
      <c r="AM33" s="471" t="s">
        <v>195</v>
      </c>
      <c r="AN33" s="471"/>
      <c r="AO33" s="436" t="s">
        <v>196</v>
      </c>
      <c r="AP33" s="436"/>
      <c r="AQ33" s="436"/>
      <c r="AR33" s="436"/>
      <c r="AS33" s="436"/>
      <c r="AT33" s="436"/>
      <c r="AU33" s="436"/>
      <c r="AV33" s="436"/>
      <c r="AW33" s="436"/>
      <c r="AX33" s="436"/>
      <c r="AY33" s="436"/>
      <c r="AZ33" s="436"/>
      <c r="BA33" s="436"/>
      <c r="BB33" s="436"/>
      <c r="BC33" s="436"/>
      <c r="BD33" s="204"/>
      <c r="BE33" s="436" t="s">
        <v>197</v>
      </c>
      <c r="BF33" s="436"/>
      <c r="BG33" s="436" t="s">
        <v>198</v>
      </c>
      <c r="BH33" s="436"/>
      <c r="BI33" s="436"/>
      <c r="BJ33" s="436"/>
      <c r="BK33" s="436"/>
      <c r="BL33" s="436"/>
      <c r="BM33" s="436"/>
      <c r="BN33" s="436"/>
      <c r="BO33" s="436"/>
      <c r="BP33" s="436"/>
      <c r="BQ33" s="436"/>
      <c r="BR33" s="436"/>
      <c r="BS33" s="436"/>
      <c r="BT33" s="436"/>
      <c r="BU33" s="436"/>
      <c r="BV33" s="204"/>
      <c r="BW33" s="471" t="s">
        <v>197</v>
      </c>
      <c r="BX33" s="471"/>
      <c r="BY33" s="436" t="s">
        <v>199</v>
      </c>
      <c r="BZ33" s="436"/>
      <c r="CA33" s="436"/>
      <c r="CB33" s="436"/>
      <c r="CC33" s="436"/>
      <c r="CD33" s="436"/>
      <c r="CE33" s="436"/>
      <c r="CF33" s="436"/>
      <c r="CG33" s="436"/>
      <c r="CH33" s="436"/>
      <c r="CI33" s="436"/>
      <c r="CJ33" s="436"/>
      <c r="CK33" s="436"/>
      <c r="CL33" s="436"/>
      <c r="CM33" s="436"/>
      <c r="CN33" s="203"/>
      <c r="CO33" s="471" t="s">
        <v>195</v>
      </c>
      <c r="CP33" s="471"/>
      <c r="CQ33" s="436" t="s">
        <v>200</v>
      </c>
      <c r="CR33" s="436"/>
      <c r="CS33" s="436"/>
      <c r="CT33" s="436"/>
      <c r="CU33" s="436"/>
      <c r="CV33" s="436"/>
      <c r="CW33" s="436"/>
      <c r="CX33" s="436"/>
      <c r="CY33" s="436"/>
      <c r="CZ33" s="436"/>
      <c r="DA33" s="436"/>
      <c r="DB33" s="436"/>
      <c r="DC33" s="436"/>
      <c r="DD33" s="436"/>
      <c r="DE33" s="436"/>
      <c r="DF33" s="203"/>
      <c r="DG33" s="636" t="s">
        <v>201</v>
      </c>
      <c r="DH33" s="636"/>
      <c r="DI33" s="205"/>
    </row>
    <row r="34" spans="1:113" ht="32.25" customHeight="1" x14ac:dyDescent="0.15">
      <c r="A34" s="178"/>
      <c r="B34" s="202"/>
      <c r="C34" s="637">
        <f>IF(E34="","",1)</f>
        <v>1</v>
      </c>
      <c r="D34" s="637"/>
      <c r="E34" s="638" t="str">
        <f>IF('各会計、関係団体の財政状況及び健全化判断比率'!B7="","",'各会計、関係団体の財政状況及び健全化判断比率'!B7)</f>
        <v>一般会計</v>
      </c>
      <c r="F34" s="638"/>
      <c r="G34" s="638"/>
      <c r="H34" s="638"/>
      <c r="I34" s="638"/>
      <c r="J34" s="638"/>
      <c r="K34" s="638"/>
      <c r="L34" s="638"/>
      <c r="M34" s="638"/>
      <c r="N34" s="638"/>
      <c r="O34" s="638"/>
      <c r="P34" s="638"/>
      <c r="Q34" s="638"/>
      <c r="R34" s="638"/>
      <c r="S34" s="638"/>
      <c r="T34" s="178"/>
      <c r="U34" s="637">
        <f>IF(W34="","",MAX(C34:D43)+1)</f>
        <v>3</v>
      </c>
      <c r="V34" s="637"/>
      <c r="W34" s="638" t="str">
        <f>IF('各会計、関係団体の財政状況及び健全化判断比率'!B28="","",'各会計、関係団体の財政状況及び健全化判断比率'!B28)</f>
        <v>国民健康保険費会計</v>
      </c>
      <c r="X34" s="638"/>
      <c r="Y34" s="638"/>
      <c r="Z34" s="638"/>
      <c r="AA34" s="638"/>
      <c r="AB34" s="638"/>
      <c r="AC34" s="638"/>
      <c r="AD34" s="638"/>
      <c r="AE34" s="638"/>
      <c r="AF34" s="638"/>
      <c r="AG34" s="638"/>
      <c r="AH34" s="638"/>
      <c r="AI34" s="638"/>
      <c r="AJ34" s="638"/>
      <c r="AK34" s="638"/>
      <c r="AL34" s="178"/>
      <c r="AM34" s="637">
        <f>IF(AO34="","",MAX(C34:D43,U34:V43)+1)</f>
        <v>6</v>
      </c>
      <c r="AN34" s="637"/>
      <c r="AO34" s="638" t="str">
        <f>IF('各会計、関係団体の財政状況及び健全化判断比率'!B31="","",'各会計、関係団体の財政状況及び健全化判断比率'!B31)</f>
        <v>水道事業会計</v>
      </c>
      <c r="AP34" s="638"/>
      <c r="AQ34" s="638"/>
      <c r="AR34" s="638"/>
      <c r="AS34" s="638"/>
      <c r="AT34" s="638"/>
      <c r="AU34" s="638"/>
      <c r="AV34" s="638"/>
      <c r="AW34" s="638"/>
      <c r="AX34" s="638"/>
      <c r="AY34" s="638"/>
      <c r="AZ34" s="638"/>
      <c r="BA34" s="638"/>
      <c r="BB34" s="638"/>
      <c r="BC34" s="638"/>
      <c r="BD34" s="178"/>
      <c r="BE34" s="637">
        <f>IF(BG34="","",MAX(C34:D43,U34:V43,AM34:AN43)+1)</f>
        <v>9</v>
      </c>
      <c r="BF34" s="637"/>
      <c r="BG34" s="638" t="str">
        <f>IF('各会計、関係団体の財政状況及び健全化判断比率'!B34="","",'各会計、関係団体の財政状況及び健全化判断比率'!B34)</f>
        <v>公設卸売市場費会計</v>
      </c>
      <c r="BH34" s="638"/>
      <c r="BI34" s="638"/>
      <c r="BJ34" s="638"/>
      <c r="BK34" s="638"/>
      <c r="BL34" s="638"/>
      <c r="BM34" s="638"/>
      <c r="BN34" s="638"/>
      <c r="BO34" s="638"/>
      <c r="BP34" s="638"/>
      <c r="BQ34" s="638"/>
      <c r="BR34" s="638"/>
      <c r="BS34" s="638"/>
      <c r="BT34" s="638"/>
      <c r="BU34" s="638"/>
      <c r="BV34" s="178"/>
      <c r="BW34" s="637">
        <f>IF(BY34="","",MAX(C34:D43,U34:V43,AM34:AN43,BE34:BF43)+1)</f>
        <v>13</v>
      </c>
      <c r="BX34" s="637"/>
      <c r="BY34" s="638" t="str">
        <f>IF('各会計、関係団体の財政状況及び健全化判断比率'!B68="","",'各会計、関係団体の財政状況及び健全化判断比率'!B68)</f>
        <v>空知教育センター組合</v>
      </c>
      <c r="BZ34" s="638"/>
      <c r="CA34" s="638"/>
      <c r="CB34" s="638"/>
      <c r="CC34" s="638"/>
      <c r="CD34" s="638"/>
      <c r="CE34" s="638"/>
      <c r="CF34" s="638"/>
      <c r="CG34" s="638"/>
      <c r="CH34" s="638"/>
      <c r="CI34" s="638"/>
      <c r="CJ34" s="638"/>
      <c r="CK34" s="638"/>
      <c r="CL34" s="638"/>
      <c r="CM34" s="638"/>
      <c r="CN34" s="178"/>
      <c r="CO34" s="637">
        <f>IF(CQ34="","",MAX(C34:D43,U34:V43,AM34:AN43,BE34:BF43,BW34:BX43)+1)</f>
        <v>17</v>
      </c>
      <c r="CP34" s="637"/>
      <c r="CQ34" s="638" t="str">
        <f>IF('各会計、関係団体の財政状況及び健全化判断比率'!BS7="","",'各会計、関係団体の財政状況及び健全化判断比率'!BS7)</f>
        <v>岩見沢市土地開発公社</v>
      </c>
      <c r="CR34" s="638"/>
      <c r="CS34" s="638"/>
      <c r="CT34" s="638"/>
      <c r="CU34" s="638"/>
      <c r="CV34" s="638"/>
      <c r="CW34" s="638"/>
      <c r="CX34" s="638"/>
      <c r="CY34" s="638"/>
      <c r="CZ34" s="638"/>
      <c r="DA34" s="638"/>
      <c r="DB34" s="638"/>
      <c r="DC34" s="638"/>
      <c r="DD34" s="638"/>
      <c r="DE34" s="638"/>
      <c r="DG34" s="639" t="str">
        <f>IF('各会計、関係団体の財政状況及び健全化判断比率'!BR7="","",'各会計、関係団体の財政状況及び健全化判断比率'!BR7)</f>
        <v/>
      </c>
      <c r="DH34" s="639"/>
      <c r="DI34" s="205"/>
    </row>
    <row r="35" spans="1:113" ht="32.25" customHeight="1" x14ac:dyDescent="0.15">
      <c r="A35" s="178"/>
      <c r="B35" s="202"/>
      <c r="C35" s="637">
        <f>IF(E35="","",C34+1)</f>
        <v>2</v>
      </c>
      <c r="D35" s="637"/>
      <c r="E35" s="638" t="str">
        <f>IF('各会計、関係団体の財政状況及び健全化判断比率'!B8="","",'各会計、関係団体の財政状況及び健全化判断比率'!B8)</f>
        <v>高等学校費会計</v>
      </c>
      <c r="F35" s="638"/>
      <c r="G35" s="638"/>
      <c r="H35" s="638"/>
      <c r="I35" s="638"/>
      <c r="J35" s="638"/>
      <c r="K35" s="638"/>
      <c r="L35" s="638"/>
      <c r="M35" s="638"/>
      <c r="N35" s="638"/>
      <c r="O35" s="638"/>
      <c r="P35" s="638"/>
      <c r="Q35" s="638"/>
      <c r="R35" s="638"/>
      <c r="S35" s="638"/>
      <c r="T35" s="178"/>
      <c r="U35" s="637">
        <f>IF(W35="","",U34+1)</f>
        <v>4</v>
      </c>
      <c r="V35" s="637"/>
      <c r="W35" s="638" t="str">
        <f>IF('各会計、関係団体の財政状況及び健全化判断比率'!B29="","",'各会計、関係団体の財政状況及び健全化判断比率'!B29)</f>
        <v>介護保険費会計</v>
      </c>
      <c r="X35" s="638"/>
      <c r="Y35" s="638"/>
      <c r="Z35" s="638"/>
      <c r="AA35" s="638"/>
      <c r="AB35" s="638"/>
      <c r="AC35" s="638"/>
      <c r="AD35" s="638"/>
      <c r="AE35" s="638"/>
      <c r="AF35" s="638"/>
      <c r="AG35" s="638"/>
      <c r="AH35" s="638"/>
      <c r="AI35" s="638"/>
      <c r="AJ35" s="638"/>
      <c r="AK35" s="638"/>
      <c r="AL35" s="178"/>
      <c r="AM35" s="637">
        <f t="shared" ref="AM35:AM43" si="0">IF(AO35="","",AM34+1)</f>
        <v>7</v>
      </c>
      <c r="AN35" s="637"/>
      <c r="AO35" s="638" t="str">
        <f>IF('各会計、関係団体の財政状況及び健全化判断比率'!B32="","",'各会計、関係団体の財政状況及び健全化判断比率'!B32)</f>
        <v>病院事業会計</v>
      </c>
      <c r="AP35" s="638"/>
      <c r="AQ35" s="638"/>
      <c r="AR35" s="638"/>
      <c r="AS35" s="638"/>
      <c r="AT35" s="638"/>
      <c r="AU35" s="638"/>
      <c r="AV35" s="638"/>
      <c r="AW35" s="638"/>
      <c r="AX35" s="638"/>
      <c r="AY35" s="638"/>
      <c r="AZ35" s="638"/>
      <c r="BA35" s="638"/>
      <c r="BB35" s="638"/>
      <c r="BC35" s="638"/>
      <c r="BD35" s="178"/>
      <c r="BE35" s="637">
        <f t="shared" ref="BE35:BE43" si="1">IF(BG35="","",BE34+1)</f>
        <v>10</v>
      </c>
      <c r="BF35" s="637"/>
      <c r="BG35" s="638" t="str">
        <f>IF('各会計、関係団体の財政状況及び健全化判断比率'!B35="","",'各会計、関係団体の財政状況及び健全化判断比率'!B35)</f>
        <v>農業集落排水事業費会計</v>
      </c>
      <c r="BH35" s="638"/>
      <c r="BI35" s="638"/>
      <c r="BJ35" s="638"/>
      <c r="BK35" s="638"/>
      <c r="BL35" s="638"/>
      <c r="BM35" s="638"/>
      <c r="BN35" s="638"/>
      <c r="BO35" s="638"/>
      <c r="BP35" s="638"/>
      <c r="BQ35" s="638"/>
      <c r="BR35" s="638"/>
      <c r="BS35" s="638"/>
      <c r="BT35" s="638"/>
      <c r="BU35" s="638"/>
      <c r="BV35" s="178"/>
      <c r="BW35" s="637">
        <f t="shared" ref="BW35:BW43" si="2">IF(BY35="","",BW34+1)</f>
        <v>14</v>
      </c>
      <c r="BX35" s="637"/>
      <c r="BY35" s="638" t="str">
        <f>IF('各会計、関係団体の財政状況及び健全化判断比率'!B69="","",'各会計、関係団体の財政状況及び健全化判断比率'!B69)</f>
        <v>岩見沢地区消防事務組合</v>
      </c>
      <c r="BZ35" s="638"/>
      <c r="CA35" s="638"/>
      <c r="CB35" s="638"/>
      <c r="CC35" s="638"/>
      <c r="CD35" s="638"/>
      <c r="CE35" s="638"/>
      <c r="CF35" s="638"/>
      <c r="CG35" s="638"/>
      <c r="CH35" s="638"/>
      <c r="CI35" s="638"/>
      <c r="CJ35" s="638"/>
      <c r="CK35" s="638"/>
      <c r="CL35" s="638"/>
      <c r="CM35" s="638"/>
      <c r="CN35" s="178"/>
      <c r="CO35" s="637">
        <f t="shared" ref="CO35:CO43" si="3">IF(CQ35="","",CO34+1)</f>
        <v>18</v>
      </c>
      <c r="CP35" s="637"/>
      <c r="CQ35" s="638" t="str">
        <f>IF('各会計、関係団体の財政状況及び健全化判断比率'!BS8="","",'各会計、関係団体の財政状況及び健全化判断比率'!BS8)</f>
        <v>(一財)岩見沢振興公社</v>
      </c>
      <c r="CR35" s="638"/>
      <c r="CS35" s="638"/>
      <c r="CT35" s="638"/>
      <c r="CU35" s="638"/>
      <c r="CV35" s="638"/>
      <c r="CW35" s="638"/>
      <c r="CX35" s="638"/>
      <c r="CY35" s="638"/>
      <c r="CZ35" s="638"/>
      <c r="DA35" s="638"/>
      <c r="DB35" s="638"/>
      <c r="DC35" s="638"/>
      <c r="DD35" s="638"/>
      <c r="DE35" s="638"/>
      <c r="DG35" s="639" t="str">
        <f>IF('各会計、関係団体の財政状況及び健全化判断比率'!BR8="","",'各会計、関係団体の財政状況及び健全化判断比率'!BR8)</f>
        <v/>
      </c>
      <c r="DH35" s="639"/>
      <c r="DI35" s="205"/>
    </row>
    <row r="36" spans="1:113" ht="32.25" customHeight="1" x14ac:dyDescent="0.15">
      <c r="A36" s="178"/>
      <c r="B36" s="202"/>
      <c r="C36" s="637" t="str">
        <f>IF(E36="","",C35+1)</f>
        <v/>
      </c>
      <c r="D36" s="637"/>
      <c r="E36" s="638" t="str">
        <f>IF('各会計、関係団体の財政状況及び健全化判断比率'!B9="","",'各会計、関係団体の財政状況及び健全化判断比率'!B9)</f>
        <v/>
      </c>
      <c r="F36" s="638"/>
      <c r="G36" s="638"/>
      <c r="H36" s="638"/>
      <c r="I36" s="638"/>
      <c r="J36" s="638"/>
      <c r="K36" s="638"/>
      <c r="L36" s="638"/>
      <c r="M36" s="638"/>
      <c r="N36" s="638"/>
      <c r="O36" s="638"/>
      <c r="P36" s="638"/>
      <c r="Q36" s="638"/>
      <c r="R36" s="638"/>
      <c r="S36" s="638"/>
      <c r="T36" s="178"/>
      <c r="U36" s="637">
        <f t="shared" ref="U36:U43" si="4">IF(W36="","",U35+1)</f>
        <v>5</v>
      </c>
      <c r="V36" s="637"/>
      <c r="W36" s="638" t="str">
        <f>IF('各会計、関係団体の財政状況及び健全化判断比率'!B30="","",'各会計、関係団体の財政状況及び健全化判断比率'!B30)</f>
        <v>後期高齢者医療費会計</v>
      </c>
      <c r="X36" s="638"/>
      <c r="Y36" s="638"/>
      <c r="Z36" s="638"/>
      <c r="AA36" s="638"/>
      <c r="AB36" s="638"/>
      <c r="AC36" s="638"/>
      <c r="AD36" s="638"/>
      <c r="AE36" s="638"/>
      <c r="AF36" s="638"/>
      <c r="AG36" s="638"/>
      <c r="AH36" s="638"/>
      <c r="AI36" s="638"/>
      <c r="AJ36" s="638"/>
      <c r="AK36" s="638"/>
      <c r="AL36" s="178"/>
      <c r="AM36" s="637">
        <f t="shared" si="0"/>
        <v>8</v>
      </c>
      <c r="AN36" s="637"/>
      <c r="AO36" s="638" t="str">
        <f>IF('各会計、関係団体の財政状況及び健全化判断比率'!B33="","",'各会計、関係団体の財政状況及び健全化判断比率'!B33)</f>
        <v>下水道事業会計</v>
      </c>
      <c r="AP36" s="638"/>
      <c r="AQ36" s="638"/>
      <c r="AR36" s="638"/>
      <c r="AS36" s="638"/>
      <c r="AT36" s="638"/>
      <c r="AU36" s="638"/>
      <c r="AV36" s="638"/>
      <c r="AW36" s="638"/>
      <c r="AX36" s="638"/>
      <c r="AY36" s="638"/>
      <c r="AZ36" s="638"/>
      <c r="BA36" s="638"/>
      <c r="BB36" s="638"/>
      <c r="BC36" s="638"/>
      <c r="BD36" s="178"/>
      <c r="BE36" s="637">
        <f t="shared" si="1"/>
        <v>11</v>
      </c>
      <c r="BF36" s="637"/>
      <c r="BG36" s="638" t="str">
        <f>IF('各会計、関係団体の財政状況及び健全化判断比率'!B36="","",'各会計、関係団体の財政状況及び健全化判断比率'!B36)</f>
        <v>公共用地等造成費会計</v>
      </c>
      <c r="BH36" s="638"/>
      <c r="BI36" s="638"/>
      <c r="BJ36" s="638"/>
      <c r="BK36" s="638"/>
      <c r="BL36" s="638"/>
      <c r="BM36" s="638"/>
      <c r="BN36" s="638"/>
      <c r="BO36" s="638"/>
      <c r="BP36" s="638"/>
      <c r="BQ36" s="638"/>
      <c r="BR36" s="638"/>
      <c r="BS36" s="638"/>
      <c r="BT36" s="638"/>
      <c r="BU36" s="638"/>
      <c r="BV36" s="178"/>
      <c r="BW36" s="637">
        <f t="shared" si="2"/>
        <v>15</v>
      </c>
      <c r="BX36" s="637"/>
      <c r="BY36" s="638" t="str">
        <f>IF('各会計、関係団体の財政状況及び健全化判断比率'!B70="","",'各会計、関係団体の財政状況及び健全化判断比率'!B70)</f>
        <v>南空知ふるさと市町村圏組合</v>
      </c>
      <c r="BZ36" s="638"/>
      <c r="CA36" s="638"/>
      <c r="CB36" s="638"/>
      <c r="CC36" s="638"/>
      <c r="CD36" s="638"/>
      <c r="CE36" s="638"/>
      <c r="CF36" s="638"/>
      <c r="CG36" s="638"/>
      <c r="CH36" s="638"/>
      <c r="CI36" s="638"/>
      <c r="CJ36" s="638"/>
      <c r="CK36" s="638"/>
      <c r="CL36" s="638"/>
      <c r="CM36" s="638"/>
      <c r="CN36" s="178"/>
      <c r="CO36" s="637">
        <f t="shared" si="3"/>
        <v>19</v>
      </c>
      <c r="CP36" s="637"/>
      <c r="CQ36" s="638" t="str">
        <f>IF('各会計、関係団体の財政状況及び健全化判断比率'!BS9="","",'各会計、関係団体の財政状況及び健全化判断比率'!BS9)</f>
        <v>(一財)いわみざわ地域交流センター</v>
      </c>
      <c r="CR36" s="638"/>
      <c r="CS36" s="638"/>
      <c r="CT36" s="638"/>
      <c r="CU36" s="638"/>
      <c r="CV36" s="638"/>
      <c r="CW36" s="638"/>
      <c r="CX36" s="638"/>
      <c r="CY36" s="638"/>
      <c r="CZ36" s="638"/>
      <c r="DA36" s="638"/>
      <c r="DB36" s="638"/>
      <c r="DC36" s="638"/>
      <c r="DD36" s="638"/>
      <c r="DE36" s="638"/>
      <c r="DG36" s="639" t="str">
        <f>IF('各会計、関係団体の財政状況及び健全化判断比率'!BR9="","",'各会計、関係団体の財政状況及び健全化判断比率'!BR9)</f>
        <v/>
      </c>
      <c r="DH36" s="639"/>
      <c r="DI36" s="205"/>
    </row>
    <row r="37" spans="1:113" ht="32.25" customHeight="1" x14ac:dyDescent="0.15">
      <c r="A37" s="178"/>
      <c r="B37" s="202"/>
      <c r="C37" s="637" t="str">
        <f>IF(E37="","",C36+1)</f>
        <v/>
      </c>
      <c r="D37" s="637"/>
      <c r="E37" s="638" t="str">
        <f>IF('各会計、関係団体の財政状況及び健全化判断比率'!B10="","",'各会計、関係団体の財政状況及び健全化判断比率'!B10)</f>
        <v/>
      </c>
      <c r="F37" s="638"/>
      <c r="G37" s="638"/>
      <c r="H37" s="638"/>
      <c r="I37" s="638"/>
      <c r="J37" s="638"/>
      <c r="K37" s="638"/>
      <c r="L37" s="638"/>
      <c r="M37" s="638"/>
      <c r="N37" s="638"/>
      <c r="O37" s="638"/>
      <c r="P37" s="638"/>
      <c r="Q37" s="638"/>
      <c r="R37" s="638"/>
      <c r="S37" s="638"/>
      <c r="T37" s="178"/>
      <c r="U37" s="637" t="str">
        <f t="shared" si="4"/>
        <v/>
      </c>
      <c r="V37" s="637"/>
      <c r="W37" s="638"/>
      <c r="X37" s="638"/>
      <c r="Y37" s="638"/>
      <c r="Z37" s="638"/>
      <c r="AA37" s="638"/>
      <c r="AB37" s="638"/>
      <c r="AC37" s="638"/>
      <c r="AD37" s="638"/>
      <c r="AE37" s="638"/>
      <c r="AF37" s="638"/>
      <c r="AG37" s="638"/>
      <c r="AH37" s="638"/>
      <c r="AI37" s="638"/>
      <c r="AJ37" s="638"/>
      <c r="AK37" s="638"/>
      <c r="AL37" s="178"/>
      <c r="AM37" s="637" t="str">
        <f t="shared" si="0"/>
        <v/>
      </c>
      <c r="AN37" s="637"/>
      <c r="AO37" s="638"/>
      <c r="AP37" s="638"/>
      <c r="AQ37" s="638"/>
      <c r="AR37" s="638"/>
      <c r="AS37" s="638"/>
      <c r="AT37" s="638"/>
      <c r="AU37" s="638"/>
      <c r="AV37" s="638"/>
      <c r="AW37" s="638"/>
      <c r="AX37" s="638"/>
      <c r="AY37" s="638"/>
      <c r="AZ37" s="638"/>
      <c r="BA37" s="638"/>
      <c r="BB37" s="638"/>
      <c r="BC37" s="638"/>
      <c r="BD37" s="178"/>
      <c r="BE37" s="637">
        <f t="shared" si="1"/>
        <v>12</v>
      </c>
      <c r="BF37" s="637"/>
      <c r="BG37" s="638" t="str">
        <f>IF('各会計、関係団体の財政状況及び健全化判断比率'!B37="","",'各会計、関係団体の財政状況及び健全化判断比率'!B37)</f>
        <v>企業用地造成費会計</v>
      </c>
      <c r="BH37" s="638"/>
      <c r="BI37" s="638"/>
      <c r="BJ37" s="638"/>
      <c r="BK37" s="638"/>
      <c r="BL37" s="638"/>
      <c r="BM37" s="638"/>
      <c r="BN37" s="638"/>
      <c r="BO37" s="638"/>
      <c r="BP37" s="638"/>
      <c r="BQ37" s="638"/>
      <c r="BR37" s="638"/>
      <c r="BS37" s="638"/>
      <c r="BT37" s="638"/>
      <c r="BU37" s="638"/>
      <c r="BV37" s="178"/>
      <c r="BW37" s="637">
        <f t="shared" si="2"/>
        <v>16</v>
      </c>
      <c r="BX37" s="637"/>
      <c r="BY37" s="638" t="str">
        <f>IF('各会計、関係団体の財政状況及び健全化判断比率'!B71="","",'各会計、関係団体の財政状況及び健全化判断比率'!B71)</f>
        <v>桂沢水道企業団</v>
      </c>
      <c r="BZ37" s="638"/>
      <c r="CA37" s="638"/>
      <c r="CB37" s="638"/>
      <c r="CC37" s="638"/>
      <c r="CD37" s="638"/>
      <c r="CE37" s="638"/>
      <c r="CF37" s="638"/>
      <c r="CG37" s="638"/>
      <c r="CH37" s="638"/>
      <c r="CI37" s="638"/>
      <c r="CJ37" s="638"/>
      <c r="CK37" s="638"/>
      <c r="CL37" s="638"/>
      <c r="CM37" s="638"/>
      <c r="CN37" s="178"/>
      <c r="CO37" s="637">
        <f t="shared" si="3"/>
        <v>20</v>
      </c>
      <c r="CP37" s="637"/>
      <c r="CQ37" s="638" t="str">
        <f>IF('各会計、関係団体の財政状況及び健全化判断比率'!BS10="","",'各会計、関係団体の財政状況及び健全化判断比率'!BS10)</f>
        <v>㈱振興いわみざわ</v>
      </c>
      <c r="CR37" s="638"/>
      <c r="CS37" s="638"/>
      <c r="CT37" s="638"/>
      <c r="CU37" s="638"/>
      <c r="CV37" s="638"/>
      <c r="CW37" s="638"/>
      <c r="CX37" s="638"/>
      <c r="CY37" s="638"/>
      <c r="CZ37" s="638"/>
      <c r="DA37" s="638"/>
      <c r="DB37" s="638"/>
      <c r="DC37" s="638"/>
      <c r="DD37" s="638"/>
      <c r="DE37" s="638"/>
      <c r="DG37" s="639" t="str">
        <f>IF('各会計、関係団体の財政状況及び健全化判断比率'!BR10="","",'各会計、関係団体の財政状況及び健全化判断比率'!BR10)</f>
        <v/>
      </c>
      <c r="DH37" s="639"/>
      <c r="DI37" s="205"/>
    </row>
    <row r="38" spans="1:113" ht="32.25" customHeight="1" x14ac:dyDescent="0.15">
      <c r="A38" s="178"/>
      <c r="B38" s="202"/>
      <c r="C38" s="637" t="str">
        <f t="shared" ref="C38:C43" si="5">IF(E38="","",C37+1)</f>
        <v/>
      </c>
      <c r="D38" s="637"/>
      <c r="E38" s="638" t="str">
        <f>IF('各会計、関係団体の財政状況及び健全化判断比率'!B11="","",'各会計、関係団体の財政状況及び健全化判断比率'!B11)</f>
        <v/>
      </c>
      <c r="F38" s="638"/>
      <c r="G38" s="638"/>
      <c r="H38" s="638"/>
      <c r="I38" s="638"/>
      <c r="J38" s="638"/>
      <c r="K38" s="638"/>
      <c r="L38" s="638"/>
      <c r="M38" s="638"/>
      <c r="N38" s="638"/>
      <c r="O38" s="638"/>
      <c r="P38" s="638"/>
      <c r="Q38" s="638"/>
      <c r="R38" s="638"/>
      <c r="S38" s="638"/>
      <c r="T38" s="178"/>
      <c r="U38" s="637" t="str">
        <f t="shared" si="4"/>
        <v/>
      </c>
      <c r="V38" s="637"/>
      <c r="W38" s="638"/>
      <c r="X38" s="638"/>
      <c r="Y38" s="638"/>
      <c r="Z38" s="638"/>
      <c r="AA38" s="638"/>
      <c r="AB38" s="638"/>
      <c r="AC38" s="638"/>
      <c r="AD38" s="638"/>
      <c r="AE38" s="638"/>
      <c r="AF38" s="638"/>
      <c r="AG38" s="638"/>
      <c r="AH38" s="638"/>
      <c r="AI38" s="638"/>
      <c r="AJ38" s="638"/>
      <c r="AK38" s="638"/>
      <c r="AL38" s="178"/>
      <c r="AM38" s="637" t="str">
        <f t="shared" si="0"/>
        <v/>
      </c>
      <c r="AN38" s="637"/>
      <c r="AO38" s="638"/>
      <c r="AP38" s="638"/>
      <c r="AQ38" s="638"/>
      <c r="AR38" s="638"/>
      <c r="AS38" s="638"/>
      <c r="AT38" s="638"/>
      <c r="AU38" s="638"/>
      <c r="AV38" s="638"/>
      <c r="AW38" s="638"/>
      <c r="AX38" s="638"/>
      <c r="AY38" s="638"/>
      <c r="AZ38" s="638"/>
      <c r="BA38" s="638"/>
      <c r="BB38" s="638"/>
      <c r="BC38" s="638"/>
      <c r="BD38" s="178"/>
      <c r="BE38" s="637" t="str">
        <f t="shared" si="1"/>
        <v/>
      </c>
      <c r="BF38" s="637"/>
      <c r="BG38" s="638"/>
      <c r="BH38" s="638"/>
      <c r="BI38" s="638"/>
      <c r="BJ38" s="638"/>
      <c r="BK38" s="638"/>
      <c r="BL38" s="638"/>
      <c r="BM38" s="638"/>
      <c r="BN38" s="638"/>
      <c r="BO38" s="638"/>
      <c r="BP38" s="638"/>
      <c r="BQ38" s="638"/>
      <c r="BR38" s="638"/>
      <c r="BS38" s="638"/>
      <c r="BT38" s="638"/>
      <c r="BU38" s="638"/>
      <c r="BV38" s="178"/>
      <c r="BW38" s="637" t="str">
        <f t="shared" si="2"/>
        <v/>
      </c>
      <c r="BX38" s="637"/>
      <c r="BY38" s="638" t="str">
        <f>IF('各会計、関係団体の財政状況及び健全化判断比率'!B72="","",'各会計、関係団体の財政状況及び健全化判断比率'!B72)</f>
        <v/>
      </c>
      <c r="BZ38" s="638"/>
      <c r="CA38" s="638"/>
      <c r="CB38" s="638"/>
      <c r="CC38" s="638"/>
      <c r="CD38" s="638"/>
      <c r="CE38" s="638"/>
      <c r="CF38" s="638"/>
      <c r="CG38" s="638"/>
      <c r="CH38" s="638"/>
      <c r="CI38" s="638"/>
      <c r="CJ38" s="638"/>
      <c r="CK38" s="638"/>
      <c r="CL38" s="638"/>
      <c r="CM38" s="638"/>
      <c r="CN38" s="178"/>
      <c r="CO38" s="637">
        <f t="shared" si="3"/>
        <v>21</v>
      </c>
      <c r="CP38" s="637"/>
      <c r="CQ38" s="638" t="str">
        <f>IF('各会計、関係団体の財政状況及び健全化判断比率'!BS11="","",'各会計、関係団体の財政状況及び健全化判断比率'!BS11)</f>
        <v>㈱コミュニティエフエムはまなす</v>
      </c>
      <c r="CR38" s="638"/>
      <c r="CS38" s="638"/>
      <c r="CT38" s="638"/>
      <c r="CU38" s="638"/>
      <c r="CV38" s="638"/>
      <c r="CW38" s="638"/>
      <c r="CX38" s="638"/>
      <c r="CY38" s="638"/>
      <c r="CZ38" s="638"/>
      <c r="DA38" s="638"/>
      <c r="DB38" s="638"/>
      <c r="DC38" s="638"/>
      <c r="DD38" s="638"/>
      <c r="DE38" s="638"/>
      <c r="DG38" s="639" t="str">
        <f>IF('各会計、関係団体の財政状況及び健全化判断比率'!BR11="","",'各会計、関係団体の財政状況及び健全化判断比率'!BR11)</f>
        <v/>
      </c>
      <c r="DH38" s="639"/>
      <c r="DI38" s="205"/>
    </row>
    <row r="39" spans="1:113" ht="32.25" customHeight="1" x14ac:dyDescent="0.15">
      <c r="A39" s="178"/>
      <c r="B39" s="202"/>
      <c r="C39" s="637" t="str">
        <f t="shared" si="5"/>
        <v/>
      </c>
      <c r="D39" s="637"/>
      <c r="E39" s="638" t="str">
        <f>IF('各会計、関係団体の財政状況及び健全化判断比率'!B12="","",'各会計、関係団体の財政状況及び健全化判断比率'!B12)</f>
        <v/>
      </c>
      <c r="F39" s="638"/>
      <c r="G39" s="638"/>
      <c r="H39" s="638"/>
      <c r="I39" s="638"/>
      <c r="J39" s="638"/>
      <c r="K39" s="638"/>
      <c r="L39" s="638"/>
      <c r="M39" s="638"/>
      <c r="N39" s="638"/>
      <c r="O39" s="638"/>
      <c r="P39" s="638"/>
      <c r="Q39" s="638"/>
      <c r="R39" s="638"/>
      <c r="S39" s="638"/>
      <c r="T39" s="178"/>
      <c r="U39" s="637" t="str">
        <f t="shared" si="4"/>
        <v/>
      </c>
      <c r="V39" s="637"/>
      <c r="W39" s="638"/>
      <c r="X39" s="638"/>
      <c r="Y39" s="638"/>
      <c r="Z39" s="638"/>
      <c r="AA39" s="638"/>
      <c r="AB39" s="638"/>
      <c r="AC39" s="638"/>
      <c r="AD39" s="638"/>
      <c r="AE39" s="638"/>
      <c r="AF39" s="638"/>
      <c r="AG39" s="638"/>
      <c r="AH39" s="638"/>
      <c r="AI39" s="638"/>
      <c r="AJ39" s="638"/>
      <c r="AK39" s="638"/>
      <c r="AL39" s="178"/>
      <c r="AM39" s="637" t="str">
        <f t="shared" si="0"/>
        <v/>
      </c>
      <c r="AN39" s="637"/>
      <c r="AO39" s="638"/>
      <c r="AP39" s="638"/>
      <c r="AQ39" s="638"/>
      <c r="AR39" s="638"/>
      <c r="AS39" s="638"/>
      <c r="AT39" s="638"/>
      <c r="AU39" s="638"/>
      <c r="AV39" s="638"/>
      <c r="AW39" s="638"/>
      <c r="AX39" s="638"/>
      <c r="AY39" s="638"/>
      <c r="AZ39" s="638"/>
      <c r="BA39" s="638"/>
      <c r="BB39" s="638"/>
      <c r="BC39" s="638"/>
      <c r="BD39" s="178"/>
      <c r="BE39" s="637" t="str">
        <f t="shared" si="1"/>
        <v/>
      </c>
      <c r="BF39" s="637"/>
      <c r="BG39" s="638"/>
      <c r="BH39" s="638"/>
      <c r="BI39" s="638"/>
      <c r="BJ39" s="638"/>
      <c r="BK39" s="638"/>
      <c r="BL39" s="638"/>
      <c r="BM39" s="638"/>
      <c r="BN39" s="638"/>
      <c r="BO39" s="638"/>
      <c r="BP39" s="638"/>
      <c r="BQ39" s="638"/>
      <c r="BR39" s="638"/>
      <c r="BS39" s="638"/>
      <c r="BT39" s="638"/>
      <c r="BU39" s="638"/>
      <c r="BV39" s="178"/>
      <c r="BW39" s="637" t="str">
        <f t="shared" si="2"/>
        <v/>
      </c>
      <c r="BX39" s="637"/>
      <c r="BY39" s="638" t="str">
        <f>IF('各会計、関係団体の財政状況及び健全化判断比率'!B73="","",'各会計、関係団体の財政状況及び健全化判断比率'!B73)</f>
        <v/>
      </c>
      <c r="BZ39" s="638"/>
      <c r="CA39" s="638"/>
      <c r="CB39" s="638"/>
      <c r="CC39" s="638"/>
      <c r="CD39" s="638"/>
      <c r="CE39" s="638"/>
      <c r="CF39" s="638"/>
      <c r="CG39" s="638"/>
      <c r="CH39" s="638"/>
      <c r="CI39" s="638"/>
      <c r="CJ39" s="638"/>
      <c r="CK39" s="638"/>
      <c r="CL39" s="638"/>
      <c r="CM39" s="638"/>
      <c r="CN39" s="178"/>
      <c r="CO39" s="637" t="str">
        <f t="shared" si="3"/>
        <v/>
      </c>
      <c r="CP39" s="637"/>
      <c r="CQ39" s="638" t="str">
        <f>IF('各会計、関係団体の財政状況及び健全化判断比率'!BS12="","",'各会計、関係団体の財政状況及び健全化判断比率'!BS12)</f>
        <v/>
      </c>
      <c r="CR39" s="638"/>
      <c r="CS39" s="638"/>
      <c r="CT39" s="638"/>
      <c r="CU39" s="638"/>
      <c r="CV39" s="638"/>
      <c r="CW39" s="638"/>
      <c r="CX39" s="638"/>
      <c r="CY39" s="638"/>
      <c r="CZ39" s="638"/>
      <c r="DA39" s="638"/>
      <c r="DB39" s="638"/>
      <c r="DC39" s="638"/>
      <c r="DD39" s="638"/>
      <c r="DE39" s="638"/>
      <c r="DG39" s="639" t="str">
        <f>IF('各会計、関係団体の財政状況及び健全化判断比率'!BR12="","",'各会計、関係団体の財政状況及び健全化判断比率'!BR12)</f>
        <v/>
      </c>
      <c r="DH39" s="639"/>
      <c r="DI39" s="205"/>
    </row>
    <row r="40" spans="1:113" ht="32.25" customHeight="1" x14ac:dyDescent="0.15">
      <c r="A40" s="178"/>
      <c r="B40" s="202"/>
      <c r="C40" s="637" t="str">
        <f t="shared" si="5"/>
        <v/>
      </c>
      <c r="D40" s="637"/>
      <c r="E40" s="638" t="str">
        <f>IF('各会計、関係団体の財政状況及び健全化判断比率'!B13="","",'各会計、関係団体の財政状況及び健全化判断比率'!B13)</f>
        <v/>
      </c>
      <c r="F40" s="638"/>
      <c r="G40" s="638"/>
      <c r="H40" s="638"/>
      <c r="I40" s="638"/>
      <c r="J40" s="638"/>
      <c r="K40" s="638"/>
      <c r="L40" s="638"/>
      <c r="M40" s="638"/>
      <c r="N40" s="638"/>
      <c r="O40" s="638"/>
      <c r="P40" s="638"/>
      <c r="Q40" s="638"/>
      <c r="R40" s="638"/>
      <c r="S40" s="638"/>
      <c r="T40" s="178"/>
      <c r="U40" s="637" t="str">
        <f t="shared" si="4"/>
        <v/>
      </c>
      <c r="V40" s="637"/>
      <c r="W40" s="638"/>
      <c r="X40" s="638"/>
      <c r="Y40" s="638"/>
      <c r="Z40" s="638"/>
      <c r="AA40" s="638"/>
      <c r="AB40" s="638"/>
      <c r="AC40" s="638"/>
      <c r="AD40" s="638"/>
      <c r="AE40" s="638"/>
      <c r="AF40" s="638"/>
      <c r="AG40" s="638"/>
      <c r="AH40" s="638"/>
      <c r="AI40" s="638"/>
      <c r="AJ40" s="638"/>
      <c r="AK40" s="638"/>
      <c r="AL40" s="178"/>
      <c r="AM40" s="637" t="str">
        <f t="shared" si="0"/>
        <v/>
      </c>
      <c r="AN40" s="637"/>
      <c r="AO40" s="638"/>
      <c r="AP40" s="638"/>
      <c r="AQ40" s="638"/>
      <c r="AR40" s="638"/>
      <c r="AS40" s="638"/>
      <c r="AT40" s="638"/>
      <c r="AU40" s="638"/>
      <c r="AV40" s="638"/>
      <c r="AW40" s="638"/>
      <c r="AX40" s="638"/>
      <c r="AY40" s="638"/>
      <c r="AZ40" s="638"/>
      <c r="BA40" s="638"/>
      <c r="BB40" s="638"/>
      <c r="BC40" s="638"/>
      <c r="BD40" s="178"/>
      <c r="BE40" s="637" t="str">
        <f t="shared" si="1"/>
        <v/>
      </c>
      <c r="BF40" s="637"/>
      <c r="BG40" s="638"/>
      <c r="BH40" s="638"/>
      <c r="BI40" s="638"/>
      <c r="BJ40" s="638"/>
      <c r="BK40" s="638"/>
      <c r="BL40" s="638"/>
      <c r="BM40" s="638"/>
      <c r="BN40" s="638"/>
      <c r="BO40" s="638"/>
      <c r="BP40" s="638"/>
      <c r="BQ40" s="638"/>
      <c r="BR40" s="638"/>
      <c r="BS40" s="638"/>
      <c r="BT40" s="638"/>
      <c r="BU40" s="638"/>
      <c r="BV40" s="178"/>
      <c r="BW40" s="637" t="str">
        <f t="shared" si="2"/>
        <v/>
      </c>
      <c r="BX40" s="637"/>
      <c r="BY40" s="638" t="str">
        <f>IF('各会計、関係団体の財政状況及び健全化判断比率'!B74="","",'各会計、関係団体の財政状況及び健全化判断比率'!B74)</f>
        <v/>
      </c>
      <c r="BZ40" s="638"/>
      <c r="CA40" s="638"/>
      <c r="CB40" s="638"/>
      <c r="CC40" s="638"/>
      <c r="CD40" s="638"/>
      <c r="CE40" s="638"/>
      <c r="CF40" s="638"/>
      <c r="CG40" s="638"/>
      <c r="CH40" s="638"/>
      <c r="CI40" s="638"/>
      <c r="CJ40" s="638"/>
      <c r="CK40" s="638"/>
      <c r="CL40" s="638"/>
      <c r="CM40" s="638"/>
      <c r="CN40" s="178"/>
      <c r="CO40" s="637" t="str">
        <f t="shared" si="3"/>
        <v/>
      </c>
      <c r="CP40" s="637"/>
      <c r="CQ40" s="638" t="str">
        <f>IF('各会計、関係団体の財政状況及び健全化判断比率'!BS13="","",'各会計、関係団体の財政状況及び健全化判断比率'!BS13)</f>
        <v/>
      </c>
      <c r="CR40" s="638"/>
      <c r="CS40" s="638"/>
      <c r="CT40" s="638"/>
      <c r="CU40" s="638"/>
      <c r="CV40" s="638"/>
      <c r="CW40" s="638"/>
      <c r="CX40" s="638"/>
      <c r="CY40" s="638"/>
      <c r="CZ40" s="638"/>
      <c r="DA40" s="638"/>
      <c r="DB40" s="638"/>
      <c r="DC40" s="638"/>
      <c r="DD40" s="638"/>
      <c r="DE40" s="638"/>
      <c r="DG40" s="639" t="str">
        <f>IF('各会計、関係団体の財政状況及び健全化判断比率'!BR13="","",'各会計、関係団体の財政状況及び健全化判断比率'!BR13)</f>
        <v/>
      </c>
      <c r="DH40" s="639"/>
      <c r="DI40" s="205"/>
    </row>
    <row r="41" spans="1:113" ht="32.25" customHeight="1" x14ac:dyDescent="0.15">
      <c r="A41" s="178"/>
      <c r="B41" s="202"/>
      <c r="C41" s="637" t="str">
        <f t="shared" si="5"/>
        <v/>
      </c>
      <c r="D41" s="637"/>
      <c r="E41" s="638" t="str">
        <f>IF('各会計、関係団体の財政状況及び健全化判断比率'!B14="","",'各会計、関係団体の財政状況及び健全化判断比率'!B14)</f>
        <v/>
      </c>
      <c r="F41" s="638"/>
      <c r="G41" s="638"/>
      <c r="H41" s="638"/>
      <c r="I41" s="638"/>
      <c r="J41" s="638"/>
      <c r="K41" s="638"/>
      <c r="L41" s="638"/>
      <c r="M41" s="638"/>
      <c r="N41" s="638"/>
      <c r="O41" s="638"/>
      <c r="P41" s="638"/>
      <c r="Q41" s="638"/>
      <c r="R41" s="638"/>
      <c r="S41" s="638"/>
      <c r="T41" s="178"/>
      <c r="U41" s="637" t="str">
        <f t="shared" si="4"/>
        <v/>
      </c>
      <c r="V41" s="637"/>
      <c r="W41" s="638"/>
      <c r="X41" s="638"/>
      <c r="Y41" s="638"/>
      <c r="Z41" s="638"/>
      <c r="AA41" s="638"/>
      <c r="AB41" s="638"/>
      <c r="AC41" s="638"/>
      <c r="AD41" s="638"/>
      <c r="AE41" s="638"/>
      <c r="AF41" s="638"/>
      <c r="AG41" s="638"/>
      <c r="AH41" s="638"/>
      <c r="AI41" s="638"/>
      <c r="AJ41" s="638"/>
      <c r="AK41" s="638"/>
      <c r="AL41" s="178"/>
      <c r="AM41" s="637" t="str">
        <f t="shared" si="0"/>
        <v/>
      </c>
      <c r="AN41" s="637"/>
      <c r="AO41" s="638"/>
      <c r="AP41" s="638"/>
      <c r="AQ41" s="638"/>
      <c r="AR41" s="638"/>
      <c r="AS41" s="638"/>
      <c r="AT41" s="638"/>
      <c r="AU41" s="638"/>
      <c r="AV41" s="638"/>
      <c r="AW41" s="638"/>
      <c r="AX41" s="638"/>
      <c r="AY41" s="638"/>
      <c r="AZ41" s="638"/>
      <c r="BA41" s="638"/>
      <c r="BB41" s="638"/>
      <c r="BC41" s="638"/>
      <c r="BD41" s="178"/>
      <c r="BE41" s="637" t="str">
        <f t="shared" si="1"/>
        <v/>
      </c>
      <c r="BF41" s="637"/>
      <c r="BG41" s="638"/>
      <c r="BH41" s="638"/>
      <c r="BI41" s="638"/>
      <c r="BJ41" s="638"/>
      <c r="BK41" s="638"/>
      <c r="BL41" s="638"/>
      <c r="BM41" s="638"/>
      <c r="BN41" s="638"/>
      <c r="BO41" s="638"/>
      <c r="BP41" s="638"/>
      <c r="BQ41" s="638"/>
      <c r="BR41" s="638"/>
      <c r="BS41" s="638"/>
      <c r="BT41" s="638"/>
      <c r="BU41" s="638"/>
      <c r="BV41" s="178"/>
      <c r="BW41" s="637" t="str">
        <f t="shared" si="2"/>
        <v/>
      </c>
      <c r="BX41" s="637"/>
      <c r="BY41" s="638" t="str">
        <f>IF('各会計、関係団体の財政状況及び健全化判断比率'!B75="","",'各会計、関係団体の財政状況及び健全化判断比率'!B75)</f>
        <v/>
      </c>
      <c r="BZ41" s="638"/>
      <c r="CA41" s="638"/>
      <c r="CB41" s="638"/>
      <c r="CC41" s="638"/>
      <c r="CD41" s="638"/>
      <c r="CE41" s="638"/>
      <c r="CF41" s="638"/>
      <c r="CG41" s="638"/>
      <c r="CH41" s="638"/>
      <c r="CI41" s="638"/>
      <c r="CJ41" s="638"/>
      <c r="CK41" s="638"/>
      <c r="CL41" s="638"/>
      <c r="CM41" s="638"/>
      <c r="CN41" s="178"/>
      <c r="CO41" s="637" t="str">
        <f t="shared" si="3"/>
        <v/>
      </c>
      <c r="CP41" s="637"/>
      <c r="CQ41" s="638" t="str">
        <f>IF('各会計、関係団体の財政状況及び健全化判断比率'!BS14="","",'各会計、関係団体の財政状況及び健全化判断比率'!BS14)</f>
        <v/>
      </c>
      <c r="CR41" s="638"/>
      <c r="CS41" s="638"/>
      <c r="CT41" s="638"/>
      <c r="CU41" s="638"/>
      <c r="CV41" s="638"/>
      <c r="CW41" s="638"/>
      <c r="CX41" s="638"/>
      <c r="CY41" s="638"/>
      <c r="CZ41" s="638"/>
      <c r="DA41" s="638"/>
      <c r="DB41" s="638"/>
      <c r="DC41" s="638"/>
      <c r="DD41" s="638"/>
      <c r="DE41" s="638"/>
      <c r="DG41" s="639" t="str">
        <f>IF('各会計、関係団体の財政状況及び健全化判断比率'!BR14="","",'各会計、関係団体の財政状況及び健全化判断比率'!BR14)</f>
        <v/>
      </c>
      <c r="DH41" s="639"/>
      <c r="DI41" s="205"/>
    </row>
    <row r="42" spans="1:113" ht="32.25" customHeight="1" x14ac:dyDescent="0.15">
      <c r="B42" s="202"/>
      <c r="C42" s="637" t="str">
        <f t="shared" si="5"/>
        <v/>
      </c>
      <c r="D42" s="637"/>
      <c r="E42" s="638" t="str">
        <f>IF('各会計、関係団体の財政状況及び健全化判断比率'!B15="","",'各会計、関係団体の財政状況及び健全化判断比率'!B15)</f>
        <v/>
      </c>
      <c r="F42" s="638"/>
      <c r="G42" s="638"/>
      <c r="H42" s="638"/>
      <c r="I42" s="638"/>
      <c r="J42" s="638"/>
      <c r="K42" s="638"/>
      <c r="L42" s="638"/>
      <c r="M42" s="638"/>
      <c r="N42" s="638"/>
      <c r="O42" s="638"/>
      <c r="P42" s="638"/>
      <c r="Q42" s="638"/>
      <c r="R42" s="638"/>
      <c r="S42" s="638"/>
      <c r="T42" s="178"/>
      <c r="U42" s="637" t="str">
        <f t="shared" si="4"/>
        <v/>
      </c>
      <c r="V42" s="637"/>
      <c r="W42" s="638"/>
      <c r="X42" s="638"/>
      <c r="Y42" s="638"/>
      <c r="Z42" s="638"/>
      <c r="AA42" s="638"/>
      <c r="AB42" s="638"/>
      <c r="AC42" s="638"/>
      <c r="AD42" s="638"/>
      <c r="AE42" s="638"/>
      <c r="AF42" s="638"/>
      <c r="AG42" s="638"/>
      <c r="AH42" s="638"/>
      <c r="AI42" s="638"/>
      <c r="AJ42" s="638"/>
      <c r="AK42" s="638"/>
      <c r="AL42" s="178"/>
      <c r="AM42" s="637" t="str">
        <f t="shared" si="0"/>
        <v/>
      </c>
      <c r="AN42" s="637"/>
      <c r="AO42" s="638"/>
      <c r="AP42" s="638"/>
      <c r="AQ42" s="638"/>
      <c r="AR42" s="638"/>
      <c r="AS42" s="638"/>
      <c r="AT42" s="638"/>
      <c r="AU42" s="638"/>
      <c r="AV42" s="638"/>
      <c r="AW42" s="638"/>
      <c r="AX42" s="638"/>
      <c r="AY42" s="638"/>
      <c r="AZ42" s="638"/>
      <c r="BA42" s="638"/>
      <c r="BB42" s="638"/>
      <c r="BC42" s="638"/>
      <c r="BD42" s="178"/>
      <c r="BE42" s="637" t="str">
        <f t="shared" si="1"/>
        <v/>
      </c>
      <c r="BF42" s="637"/>
      <c r="BG42" s="638"/>
      <c r="BH42" s="638"/>
      <c r="BI42" s="638"/>
      <c r="BJ42" s="638"/>
      <c r="BK42" s="638"/>
      <c r="BL42" s="638"/>
      <c r="BM42" s="638"/>
      <c r="BN42" s="638"/>
      <c r="BO42" s="638"/>
      <c r="BP42" s="638"/>
      <c r="BQ42" s="638"/>
      <c r="BR42" s="638"/>
      <c r="BS42" s="638"/>
      <c r="BT42" s="638"/>
      <c r="BU42" s="638"/>
      <c r="BV42" s="178"/>
      <c r="BW42" s="637" t="str">
        <f t="shared" si="2"/>
        <v/>
      </c>
      <c r="BX42" s="637"/>
      <c r="BY42" s="638" t="str">
        <f>IF('各会計、関係団体の財政状況及び健全化判断比率'!B76="","",'各会計、関係団体の財政状況及び健全化判断比率'!B76)</f>
        <v/>
      </c>
      <c r="BZ42" s="638"/>
      <c r="CA42" s="638"/>
      <c r="CB42" s="638"/>
      <c r="CC42" s="638"/>
      <c r="CD42" s="638"/>
      <c r="CE42" s="638"/>
      <c r="CF42" s="638"/>
      <c r="CG42" s="638"/>
      <c r="CH42" s="638"/>
      <c r="CI42" s="638"/>
      <c r="CJ42" s="638"/>
      <c r="CK42" s="638"/>
      <c r="CL42" s="638"/>
      <c r="CM42" s="638"/>
      <c r="CN42" s="178"/>
      <c r="CO42" s="637" t="str">
        <f t="shared" si="3"/>
        <v/>
      </c>
      <c r="CP42" s="637"/>
      <c r="CQ42" s="638" t="str">
        <f>IF('各会計、関係団体の財政状況及び健全化判断比率'!BS15="","",'各会計、関係団体の財政状況及び健全化判断比率'!BS15)</f>
        <v/>
      </c>
      <c r="CR42" s="638"/>
      <c r="CS42" s="638"/>
      <c r="CT42" s="638"/>
      <c r="CU42" s="638"/>
      <c r="CV42" s="638"/>
      <c r="CW42" s="638"/>
      <c r="CX42" s="638"/>
      <c r="CY42" s="638"/>
      <c r="CZ42" s="638"/>
      <c r="DA42" s="638"/>
      <c r="DB42" s="638"/>
      <c r="DC42" s="638"/>
      <c r="DD42" s="638"/>
      <c r="DE42" s="638"/>
      <c r="DG42" s="639" t="str">
        <f>IF('各会計、関係団体の財政状況及び健全化判断比率'!BR15="","",'各会計、関係団体の財政状況及び健全化判断比率'!BR15)</f>
        <v/>
      </c>
      <c r="DH42" s="639"/>
      <c r="DI42" s="205"/>
    </row>
    <row r="43" spans="1:113" ht="32.25" customHeight="1" x14ac:dyDescent="0.15">
      <c r="B43" s="202"/>
      <c r="C43" s="637" t="str">
        <f t="shared" si="5"/>
        <v/>
      </c>
      <c r="D43" s="637"/>
      <c r="E43" s="638" t="str">
        <f>IF('各会計、関係団体の財政状況及び健全化判断比率'!B16="","",'各会計、関係団体の財政状況及び健全化判断比率'!B16)</f>
        <v/>
      </c>
      <c r="F43" s="638"/>
      <c r="G43" s="638"/>
      <c r="H43" s="638"/>
      <c r="I43" s="638"/>
      <c r="J43" s="638"/>
      <c r="K43" s="638"/>
      <c r="L43" s="638"/>
      <c r="M43" s="638"/>
      <c r="N43" s="638"/>
      <c r="O43" s="638"/>
      <c r="P43" s="638"/>
      <c r="Q43" s="638"/>
      <c r="R43" s="638"/>
      <c r="S43" s="638"/>
      <c r="T43" s="178"/>
      <c r="U43" s="637" t="str">
        <f t="shared" si="4"/>
        <v/>
      </c>
      <c r="V43" s="637"/>
      <c r="W43" s="638"/>
      <c r="X43" s="638"/>
      <c r="Y43" s="638"/>
      <c r="Z43" s="638"/>
      <c r="AA43" s="638"/>
      <c r="AB43" s="638"/>
      <c r="AC43" s="638"/>
      <c r="AD43" s="638"/>
      <c r="AE43" s="638"/>
      <c r="AF43" s="638"/>
      <c r="AG43" s="638"/>
      <c r="AH43" s="638"/>
      <c r="AI43" s="638"/>
      <c r="AJ43" s="638"/>
      <c r="AK43" s="638"/>
      <c r="AL43" s="178"/>
      <c r="AM43" s="637" t="str">
        <f t="shared" si="0"/>
        <v/>
      </c>
      <c r="AN43" s="637"/>
      <c r="AO43" s="638"/>
      <c r="AP43" s="638"/>
      <c r="AQ43" s="638"/>
      <c r="AR43" s="638"/>
      <c r="AS43" s="638"/>
      <c r="AT43" s="638"/>
      <c r="AU43" s="638"/>
      <c r="AV43" s="638"/>
      <c r="AW43" s="638"/>
      <c r="AX43" s="638"/>
      <c r="AY43" s="638"/>
      <c r="AZ43" s="638"/>
      <c r="BA43" s="638"/>
      <c r="BB43" s="638"/>
      <c r="BC43" s="638"/>
      <c r="BD43" s="178"/>
      <c r="BE43" s="637" t="str">
        <f t="shared" si="1"/>
        <v/>
      </c>
      <c r="BF43" s="637"/>
      <c r="BG43" s="638"/>
      <c r="BH43" s="638"/>
      <c r="BI43" s="638"/>
      <c r="BJ43" s="638"/>
      <c r="BK43" s="638"/>
      <c r="BL43" s="638"/>
      <c r="BM43" s="638"/>
      <c r="BN43" s="638"/>
      <c r="BO43" s="638"/>
      <c r="BP43" s="638"/>
      <c r="BQ43" s="638"/>
      <c r="BR43" s="638"/>
      <c r="BS43" s="638"/>
      <c r="BT43" s="638"/>
      <c r="BU43" s="638"/>
      <c r="BV43" s="178"/>
      <c r="BW43" s="637" t="str">
        <f t="shared" si="2"/>
        <v/>
      </c>
      <c r="BX43" s="637"/>
      <c r="BY43" s="638" t="str">
        <f>IF('各会計、関係団体の財政状況及び健全化判断比率'!B77="","",'各会計、関係団体の財政状況及び健全化判断比率'!B77)</f>
        <v/>
      </c>
      <c r="BZ43" s="638"/>
      <c r="CA43" s="638"/>
      <c r="CB43" s="638"/>
      <c r="CC43" s="638"/>
      <c r="CD43" s="638"/>
      <c r="CE43" s="638"/>
      <c r="CF43" s="638"/>
      <c r="CG43" s="638"/>
      <c r="CH43" s="638"/>
      <c r="CI43" s="638"/>
      <c r="CJ43" s="638"/>
      <c r="CK43" s="638"/>
      <c r="CL43" s="638"/>
      <c r="CM43" s="638"/>
      <c r="CN43" s="178"/>
      <c r="CO43" s="637" t="str">
        <f t="shared" si="3"/>
        <v/>
      </c>
      <c r="CP43" s="637"/>
      <c r="CQ43" s="638" t="str">
        <f>IF('各会計、関係団体の財政状況及び健全化判断比率'!BS16="","",'各会計、関係団体の財政状況及び健全化判断比率'!BS16)</f>
        <v/>
      </c>
      <c r="CR43" s="638"/>
      <c r="CS43" s="638"/>
      <c r="CT43" s="638"/>
      <c r="CU43" s="638"/>
      <c r="CV43" s="638"/>
      <c r="CW43" s="638"/>
      <c r="CX43" s="638"/>
      <c r="CY43" s="638"/>
      <c r="CZ43" s="638"/>
      <c r="DA43" s="638"/>
      <c r="DB43" s="638"/>
      <c r="DC43" s="638"/>
      <c r="DD43" s="638"/>
      <c r="DE43" s="638"/>
      <c r="DG43" s="639" t="str">
        <f>IF('各会計、関係団体の財政状況及び健全化判断比率'!BR16="","",'各会計、関係団体の財政状況及び健全化判断比率'!BR16)</f>
        <v/>
      </c>
      <c r="DH43" s="63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202</v>
      </c>
      <c r="E46" s="640" t="s">
        <v>203</v>
      </c>
      <c r="F46" s="640"/>
      <c r="G46" s="640"/>
      <c r="H46" s="640"/>
      <c r="I46" s="640"/>
      <c r="J46" s="640"/>
      <c r="K46" s="640"/>
      <c r="L46" s="640"/>
      <c r="M46" s="640"/>
      <c r="N46" s="640"/>
      <c r="O46" s="640"/>
      <c r="P46" s="640"/>
      <c r="Q46" s="640"/>
      <c r="R46" s="640"/>
      <c r="S46" s="640"/>
      <c r="T46" s="640"/>
      <c r="U46" s="640"/>
      <c r="V46" s="640"/>
      <c r="W46" s="640"/>
      <c r="X46" s="640"/>
      <c r="Y46" s="640"/>
      <c r="Z46" s="640"/>
      <c r="AA46" s="640"/>
      <c r="AB46" s="640"/>
      <c r="AC46" s="640"/>
      <c r="AD46" s="640"/>
      <c r="AE46" s="640"/>
      <c r="AF46" s="640"/>
      <c r="AG46" s="640"/>
      <c r="AH46" s="640"/>
      <c r="AI46" s="640"/>
      <c r="AJ46" s="640"/>
      <c r="AK46" s="640"/>
      <c r="AL46" s="640"/>
      <c r="AM46" s="640"/>
      <c r="AN46" s="640"/>
      <c r="AO46" s="640"/>
      <c r="AP46" s="640"/>
      <c r="AQ46" s="640"/>
      <c r="AR46" s="640"/>
      <c r="AS46" s="640"/>
      <c r="AT46" s="640"/>
      <c r="AU46" s="640"/>
      <c r="AV46" s="640"/>
      <c r="AW46" s="640"/>
      <c r="AX46" s="640"/>
      <c r="AY46" s="640"/>
      <c r="AZ46" s="640"/>
      <c r="BA46" s="640"/>
      <c r="BB46" s="640"/>
      <c r="BC46" s="640"/>
      <c r="BD46" s="640"/>
      <c r="BE46" s="640"/>
      <c r="BF46" s="640"/>
      <c r="BG46" s="640"/>
      <c r="BH46" s="640"/>
      <c r="BI46" s="640"/>
      <c r="BJ46" s="640"/>
      <c r="BK46" s="640"/>
      <c r="BL46" s="640"/>
      <c r="BM46" s="640"/>
      <c r="BN46" s="640"/>
      <c r="BO46" s="640"/>
      <c r="BP46" s="640"/>
      <c r="BQ46" s="640"/>
      <c r="BR46" s="640"/>
      <c r="BS46" s="640"/>
      <c r="BT46" s="640"/>
      <c r="BU46" s="640"/>
      <c r="BV46" s="640"/>
      <c r="BW46" s="640"/>
      <c r="BX46" s="640"/>
      <c r="BY46" s="640"/>
      <c r="BZ46" s="640"/>
      <c r="CA46" s="640"/>
      <c r="CB46" s="640"/>
      <c r="CC46" s="640"/>
      <c r="CD46" s="640"/>
      <c r="CE46" s="640"/>
      <c r="CF46" s="640"/>
      <c r="CG46" s="640"/>
      <c r="CH46" s="640"/>
      <c r="CI46" s="640"/>
      <c r="CJ46" s="640"/>
      <c r="CK46" s="640"/>
      <c r="CL46" s="640"/>
      <c r="CM46" s="640"/>
      <c r="CN46" s="640"/>
      <c r="CO46" s="640"/>
      <c r="CP46" s="640"/>
      <c r="CQ46" s="640"/>
      <c r="CR46" s="640"/>
      <c r="CS46" s="640"/>
      <c r="CT46" s="640"/>
      <c r="CU46" s="640"/>
      <c r="CV46" s="640"/>
      <c r="CW46" s="640"/>
      <c r="CX46" s="640"/>
      <c r="CY46" s="640"/>
      <c r="CZ46" s="640"/>
      <c r="DA46" s="640"/>
      <c r="DB46" s="640"/>
      <c r="DC46" s="640"/>
      <c r="DD46" s="640"/>
      <c r="DE46" s="640"/>
      <c r="DF46" s="640"/>
      <c r="DG46" s="640"/>
      <c r="DH46" s="640"/>
      <c r="DI46" s="640"/>
    </row>
    <row r="47" spans="1:113" x14ac:dyDescent="0.15">
      <c r="E47" s="640" t="s">
        <v>204</v>
      </c>
      <c r="F47" s="640"/>
      <c r="G47" s="640"/>
      <c r="H47" s="640"/>
      <c r="I47" s="640"/>
      <c r="J47" s="640"/>
      <c r="K47" s="640"/>
      <c r="L47" s="640"/>
      <c r="M47" s="640"/>
      <c r="N47" s="640"/>
      <c r="O47" s="640"/>
      <c r="P47" s="640"/>
      <c r="Q47" s="640"/>
      <c r="R47" s="640"/>
      <c r="S47" s="640"/>
      <c r="T47" s="640"/>
      <c r="U47" s="640"/>
      <c r="V47" s="640"/>
      <c r="W47" s="640"/>
      <c r="X47" s="640"/>
      <c r="Y47" s="640"/>
      <c r="Z47" s="640"/>
      <c r="AA47" s="640"/>
      <c r="AB47" s="640"/>
      <c r="AC47" s="640"/>
      <c r="AD47" s="640"/>
      <c r="AE47" s="640"/>
      <c r="AF47" s="640"/>
      <c r="AG47" s="640"/>
      <c r="AH47" s="640"/>
      <c r="AI47" s="640"/>
      <c r="AJ47" s="640"/>
      <c r="AK47" s="640"/>
      <c r="AL47" s="640"/>
      <c r="AM47" s="640"/>
      <c r="AN47" s="640"/>
      <c r="AO47" s="640"/>
      <c r="AP47" s="640"/>
      <c r="AQ47" s="640"/>
      <c r="AR47" s="640"/>
      <c r="AS47" s="640"/>
      <c r="AT47" s="640"/>
      <c r="AU47" s="640"/>
      <c r="AV47" s="640"/>
      <c r="AW47" s="640"/>
      <c r="AX47" s="640"/>
      <c r="AY47" s="640"/>
      <c r="AZ47" s="640"/>
      <c r="BA47" s="640"/>
      <c r="BB47" s="640"/>
      <c r="BC47" s="640"/>
      <c r="BD47" s="640"/>
      <c r="BE47" s="640"/>
      <c r="BF47" s="640"/>
      <c r="BG47" s="640"/>
      <c r="BH47" s="640"/>
      <c r="BI47" s="640"/>
      <c r="BJ47" s="640"/>
      <c r="BK47" s="640"/>
      <c r="BL47" s="640"/>
      <c r="BM47" s="640"/>
      <c r="BN47" s="640"/>
      <c r="BO47" s="640"/>
      <c r="BP47" s="640"/>
      <c r="BQ47" s="640"/>
      <c r="BR47" s="640"/>
      <c r="BS47" s="640"/>
      <c r="BT47" s="640"/>
      <c r="BU47" s="640"/>
      <c r="BV47" s="640"/>
      <c r="BW47" s="640"/>
      <c r="BX47" s="640"/>
      <c r="BY47" s="640"/>
      <c r="BZ47" s="640"/>
      <c r="CA47" s="640"/>
      <c r="CB47" s="640"/>
      <c r="CC47" s="640"/>
      <c r="CD47" s="640"/>
      <c r="CE47" s="640"/>
      <c r="CF47" s="640"/>
      <c r="CG47" s="640"/>
      <c r="CH47" s="640"/>
      <c r="CI47" s="640"/>
      <c r="CJ47" s="640"/>
      <c r="CK47" s="640"/>
      <c r="CL47" s="640"/>
      <c r="CM47" s="640"/>
      <c r="CN47" s="640"/>
      <c r="CO47" s="640"/>
      <c r="CP47" s="640"/>
      <c r="CQ47" s="640"/>
      <c r="CR47" s="640"/>
      <c r="CS47" s="640"/>
      <c r="CT47" s="640"/>
      <c r="CU47" s="640"/>
      <c r="CV47" s="640"/>
      <c r="CW47" s="640"/>
      <c r="CX47" s="640"/>
      <c r="CY47" s="640"/>
      <c r="CZ47" s="640"/>
      <c r="DA47" s="640"/>
      <c r="DB47" s="640"/>
      <c r="DC47" s="640"/>
      <c r="DD47" s="640"/>
      <c r="DE47" s="640"/>
      <c r="DF47" s="640"/>
      <c r="DG47" s="640"/>
      <c r="DH47" s="640"/>
      <c r="DI47" s="640"/>
    </row>
    <row r="48" spans="1:113" x14ac:dyDescent="0.15">
      <c r="E48" s="640" t="s">
        <v>205</v>
      </c>
      <c r="F48" s="640"/>
      <c r="G48" s="640"/>
      <c r="H48" s="640"/>
      <c r="I48" s="640"/>
      <c r="J48" s="640"/>
      <c r="K48" s="640"/>
      <c r="L48" s="640"/>
      <c r="M48" s="640"/>
      <c r="N48" s="640"/>
      <c r="O48" s="640"/>
      <c r="P48" s="640"/>
      <c r="Q48" s="640"/>
      <c r="R48" s="640"/>
      <c r="S48" s="640"/>
      <c r="T48" s="640"/>
      <c r="U48" s="640"/>
      <c r="V48" s="640"/>
      <c r="W48" s="640"/>
      <c r="X48" s="640"/>
      <c r="Y48" s="640"/>
      <c r="Z48" s="640"/>
      <c r="AA48" s="640"/>
      <c r="AB48" s="640"/>
      <c r="AC48" s="640"/>
      <c r="AD48" s="640"/>
      <c r="AE48" s="640"/>
      <c r="AF48" s="640"/>
      <c r="AG48" s="640"/>
      <c r="AH48" s="640"/>
      <c r="AI48" s="640"/>
      <c r="AJ48" s="640"/>
      <c r="AK48" s="640"/>
      <c r="AL48" s="640"/>
      <c r="AM48" s="640"/>
      <c r="AN48" s="640"/>
      <c r="AO48" s="640"/>
      <c r="AP48" s="640"/>
      <c r="AQ48" s="640"/>
      <c r="AR48" s="640"/>
      <c r="AS48" s="640"/>
      <c r="AT48" s="640"/>
      <c r="AU48" s="640"/>
      <c r="AV48" s="640"/>
      <c r="AW48" s="640"/>
      <c r="AX48" s="640"/>
      <c r="AY48" s="640"/>
      <c r="AZ48" s="640"/>
      <c r="BA48" s="640"/>
      <c r="BB48" s="640"/>
      <c r="BC48" s="640"/>
      <c r="BD48" s="640"/>
      <c r="BE48" s="640"/>
      <c r="BF48" s="640"/>
      <c r="BG48" s="640"/>
      <c r="BH48" s="640"/>
      <c r="BI48" s="640"/>
      <c r="BJ48" s="640"/>
      <c r="BK48" s="640"/>
      <c r="BL48" s="640"/>
      <c r="BM48" s="640"/>
      <c r="BN48" s="640"/>
      <c r="BO48" s="640"/>
      <c r="BP48" s="640"/>
      <c r="BQ48" s="640"/>
      <c r="BR48" s="640"/>
      <c r="BS48" s="640"/>
      <c r="BT48" s="640"/>
      <c r="BU48" s="640"/>
      <c r="BV48" s="640"/>
      <c r="BW48" s="640"/>
      <c r="BX48" s="640"/>
      <c r="BY48" s="640"/>
      <c r="BZ48" s="640"/>
      <c r="CA48" s="640"/>
      <c r="CB48" s="640"/>
      <c r="CC48" s="640"/>
      <c r="CD48" s="640"/>
      <c r="CE48" s="640"/>
      <c r="CF48" s="640"/>
      <c r="CG48" s="640"/>
      <c r="CH48" s="640"/>
      <c r="CI48" s="640"/>
      <c r="CJ48" s="640"/>
      <c r="CK48" s="640"/>
      <c r="CL48" s="640"/>
      <c r="CM48" s="640"/>
      <c r="CN48" s="640"/>
      <c r="CO48" s="640"/>
      <c r="CP48" s="640"/>
      <c r="CQ48" s="640"/>
      <c r="CR48" s="640"/>
      <c r="CS48" s="640"/>
      <c r="CT48" s="640"/>
      <c r="CU48" s="640"/>
      <c r="CV48" s="640"/>
      <c r="CW48" s="640"/>
      <c r="CX48" s="640"/>
      <c r="CY48" s="640"/>
      <c r="CZ48" s="640"/>
      <c r="DA48" s="640"/>
      <c r="DB48" s="640"/>
      <c r="DC48" s="640"/>
      <c r="DD48" s="640"/>
      <c r="DE48" s="640"/>
      <c r="DF48" s="640"/>
      <c r="DG48" s="640"/>
      <c r="DH48" s="640"/>
      <c r="DI48" s="640"/>
    </row>
    <row r="49" spans="5:113" x14ac:dyDescent="0.15">
      <c r="E49" s="641" t="s">
        <v>206</v>
      </c>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1"/>
      <c r="AI49" s="641"/>
      <c r="AJ49" s="641"/>
      <c r="AK49" s="641"/>
      <c r="AL49" s="641"/>
      <c r="AM49" s="641"/>
      <c r="AN49" s="641"/>
      <c r="AO49" s="641"/>
      <c r="AP49" s="641"/>
      <c r="AQ49" s="641"/>
      <c r="AR49" s="641"/>
      <c r="AS49" s="641"/>
      <c r="AT49" s="641"/>
      <c r="AU49" s="641"/>
      <c r="AV49" s="641"/>
      <c r="AW49" s="641"/>
      <c r="AX49" s="641"/>
      <c r="AY49" s="641"/>
      <c r="AZ49" s="641"/>
      <c r="BA49" s="641"/>
      <c r="BB49" s="641"/>
      <c r="BC49" s="641"/>
      <c r="BD49" s="641"/>
      <c r="BE49" s="641"/>
      <c r="BF49" s="641"/>
      <c r="BG49" s="641"/>
      <c r="BH49" s="641"/>
      <c r="BI49" s="641"/>
      <c r="BJ49" s="641"/>
      <c r="BK49" s="641"/>
      <c r="BL49" s="641"/>
      <c r="BM49" s="641"/>
      <c r="BN49" s="641"/>
      <c r="BO49" s="641"/>
      <c r="BP49" s="641"/>
      <c r="BQ49" s="641"/>
      <c r="BR49" s="641"/>
      <c r="BS49" s="641"/>
      <c r="BT49" s="641"/>
      <c r="BU49" s="641"/>
      <c r="BV49" s="641"/>
      <c r="BW49" s="641"/>
      <c r="BX49" s="641"/>
      <c r="BY49" s="641"/>
      <c r="BZ49" s="641"/>
      <c r="CA49" s="641"/>
      <c r="CB49" s="641"/>
      <c r="CC49" s="641"/>
      <c r="CD49" s="641"/>
      <c r="CE49" s="641"/>
      <c r="CF49" s="641"/>
      <c r="CG49" s="641"/>
      <c r="CH49" s="641"/>
      <c r="CI49" s="641"/>
      <c r="CJ49" s="641"/>
      <c r="CK49" s="641"/>
      <c r="CL49" s="641"/>
      <c r="CM49" s="641"/>
      <c r="CN49" s="641"/>
      <c r="CO49" s="641"/>
      <c r="CP49" s="641"/>
      <c r="CQ49" s="641"/>
      <c r="CR49" s="641"/>
      <c r="CS49" s="641"/>
      <c r="CT49" s="641"/>
      <c r="CU49" s="641"/>
      <c r="CV49" s="641"/>
      <c r="CW49" s="641"/>
      <c r="CX49" s="641"/>
      <c r="CY49" s="641"/>
      <c r="CZ49" s="641"/>
      <c r="DA49" s="641"/>
      <c r="DB49" s="641"/>
      <c r="DC49" s="641"/>
      <c r="DD49" s="641"/>
      <c r="DE49" s="641"/>
      <c r="DF49" s="641"/>
      <c r="DG49" s="641"/>
      <c r="DH49" s="641"/>
      <c r="DI49" s="641"/>
    </row>
    <row r="50" spans="5:113" x14ac:dyDescent="0.15">
      <c r="E50" s="640" t="s">
        <v>207</v>
      </c>
      <c r="F50" s="640"/>
      <c r="G50" s="640"/>
      <c r="H50" s="640"/>
      <c r="I50" s="640"/>
      <c r="J50" s="640"/>
      <c r="K50" s="640"/>
      <c r="L50" s="640"/>
      <c r="M50" s="640"/>
      <c r="N50" s="640"/>
      <c r="O50" s="640"/>
      <c r="P50" s="640"/>
      <c r="Q50" s="640"/>
      <c r="R50" s="640"/>
      <c r="S50" s="640"/>
      <c r="T50" s="640"/>
      <c r="U50" s="640"/>
      <c r="V50" s="640"/>
      <c r="W50" s="640"/>
      <c r="X50" s="640"/>
      <c r="Y50" s="640"/>
      <c r="Z50" s="640"/>
      <c r="AA50" s="640"/>
      <c r="AB50" s="640"/>
      <c r="AC50" s="640"/>
      <c r="AD50" s="640"/>
      <c r="AE50" s="640"/>
      <c r="AF50" s="640"/>
      <c r="AG50" s="640"/>
      <c r="AH50" s="640"/>
      <c r="AI50" s="640"/>
      <c r="AJ50" s="640"/>
      <c r="AK50" s="640"/>
      <c r="AL50" s="640"/>
      <c r="AM50" s="640"/>
      <c r="AN50" s="640"/>
      <c r="AO50" s="640"/>
      <c r="AP50" s="640"/>
      <c r="AQ50" s="640"/>
      <c r="AR50" s="640"/>
      <c r="AS50" s="640"/>
      <c r="AT50" s="640"/>
      <c r="AU50" s="640"/>
      <c r="AV50" s="640"/>
      <c r="AW50" s="640"/>
      <c r="AX50" s="640"/>
      <c r="AY50" s="640"/>
      <c r="AZ50" s="640"/>
      <c r="BA50" s="640"/>
      <c r="BB50" s="640"/>
      <c r="BC50" s="640"/>
      <c r="BD50" s="640"/>
      <c r="BE50" s="640"/>
      <c r="BF50" s="640"/>
      <c r="BG50" s="640"/>
      <c r="BH50" s="640"/>
      <c r="BI50" s="640"/>
      <c r="BJ50" s="640"/>
      <c r="BK50" s="640"/>
      <c r="BL50" s="640"/>
      <c r="BM50" s="640"/>
      <c r="BN50" s="640"/>
      <c r="BO50" s="640"/>
      <c r="BP50" s="640"/>
      <c r="BQ50" s="640"/>
      <c r="BR50" s="640"/>
      <c r="BS50" s="640"/>
      <c r="BT50" s="640"/>
      <c r="BU50" s="640"/>
      <c r="BV50" s="640"/>
      <c r="BW50" s="640"/>
      <c r="BX50" s="640"/>
      <c r="BY50" s="640"/>
      <c r="BZ50" s="640"/>
      <c r="CA50" s="640"/>
      <c r="CB50" s="640"/>
      <c r="CC50" s="640"/>
      <c r="CD50" s="640"/>
      <c r="CE50" s="640"/>
      <c r="CF50" s="640"/>
      <c r="CG50" s="640"/>
      <c r="CH50" s="640"/>
      <c r="CI50" s="640"/>
      <c r="CJ50" s="640"/>
      <c r="CK50" s="640"/>
      <c r="CL50" s="640"/>
      <c r="CM50" s="640"/>
      <c r="CN50" s="640"/>
      <c r="CO50" s="640"/>
      <c r="CP50" s="640"/>
      <c r="CQ50" s="640"/>
      <c r="CR50" s="640"/>
      <c r="CS50" s="640"/>
      <c r="CT50" s="640"/>
      <c r="CU50" s="640"/>
      <c r="CV50" s="640"/>
      <c r="CW50" s="640"/>
      <c r="CX50" s="640"/>
      <c r="CY50" s="640"/>
      <c r="CZ50" s="640"/>
      <c r="DA50" s="640"/>
      <c r="DB50" s="640"/>
      <c r="DC50" s="640"/>
      <c r="DD50" s="640"/>
      <c r="DE50" s="640"/>
      <c r="DF50" s="640"/>
      <c r="DG50" s="640"/>
      <c r="DH50" s="640"/>
      <c r="DI50" s="640"/>
    </row>
    <row r="51" spans="5:113" x14ac:dyDescent="0.15">
      <c r="E51" s="640" t="s">
        <v>208</v>
      </c>
      <c r="F51" s="640"/>
      <c r="G51" s="640"/>
      <c r="H51" s="640"/>
      <c r="I51" s="640"/>
      <c r="J51" s="640"/>
      <c r="K51" s="640"/>
      <c r="L51" s="640"/>
      <c r="M51" s="640"/>
      <c r="N51" s="640"/>
      <c r="O51" s="640"/>
      <c r="P51" s="640"/>
      <c r="Q51" s="640"/>
      <c r="R51" s="640"/>
      <c r="S51" s="640"/>
      <c r="T51" s="640"/>
      <c r="U51" s="640"/>
      <c r="V51" s="640"/>
      <c r="W51" s="640"/>
      <c r="X51" s="640"/>
      <c r="Y51" s="640"/>
      <c r="Z51" s="640"/>
      <c r="AA51" s="640"/>
      <c r="AB51" s="640"/>
      <c r="AC51" s="640"/>
      <c r="AD51" s="640"/>
      <c r="AE51" s="640"/>
      <c r="AF51" s="640"/>
      <c r="AG51" s="640"/>
      <c r="AH51" s="640"/>
      <c r="AI51" s="640"/>
      <c r="AJ51" s="640"/>
      <c r="AK51" s="640"/>
      <c r="AL51" s="640"/>
      <c r="AM51" s="640"/>
      <c r="AN51" s="640"/>
      <c r="AO51" s="640"/>
      <c r="AP51" s="640"/>
      <c r="AQ51" s="640"/>
      <c r="AR51" s="640"/>
      <c r="AS51" s="640"/>
      <c r="AT51" s="640"/>
      <c r="AU51" s="640"/>
      <c r="AV51" s="640"/>
      <c r="AW51" s="640"/>
      <c r="AX51" s="640"/>
      <c r="AY51" s="640"/>
      <c r="AZ51" s="640"/>
      <c r="BA51" s="640"/>
      <c r="BB51" s="640"/>
      <c r="BC51" s="640"/>
      <c r="BD51" s="640"/>
      <c r="BE51" s="640"/>
      <c r="BF51" s="640"/>
      <c r="BG51" s="640"/>
      <c r="BH51" s="640"/>
      <c r="BI51" s="640"/>
      <c r="BJ51" s="640"/>
      <c r="BK51" s="640"/>
      <c r="BL51" s="640"/>
      <c r="BM51" s="640"/>
      <c r="BN51" s="640"/>
      <c r="BO51" s="640"/>
      <c r="BP51" s="640"/>
      <c r="BQ51" s="640"/>
      <c r="BR51" s="640"/>
      <c r="BS51" s="640"/>
      <c r="BT51" s="640"/>
      <c r="BU51" s="640"/>
      <c r="BV51" s="640"/>
      <c r="BW51" s="640"/>
      <c r="BX51" s="640"/>
      <c r="BY51" s="640"/>
      <c r="BZ51" s="640"/>
      <c r="CA51" s="640"/>
      <c r="CB51" s="640"/>
      <c r="CC51" s="640"/>
      <c r="CD51" s="640"/>
      <c r="CE51" s="640"/>
      <c r="CF51" s="640"/>
      <c r="CG51" s="640"/>
      <c r="CH51" s="640"/>
      <c r="CI51" s="640"/>
      <c r="CJ51" s="640"/>
      <c r="CK51" s="640"/>
      <c r="CL51" s="640"/>
      <c r="CM51" s="640"/>
      <c r="CN51" s="640"/>
      <c r="CO51" s="640"/>
      <c r="CP51" s="640"/>
      <c r="CQ51" s="640"/>
      <c r="CR51" s="640"/>
      <c r="CS51" s="640"/>
      <c r="CT51" s="640"/>
      <c r="CU51" s="640"/>
      <c r="CV51" s="640"/>
      <c r="CW51" s="640"/>
      <c r="CX51" s="640"/>
      <c r="CY51" s="640"/>
      <c r="CZ51" s="640"/>
      <c r="DA51" s="640"/>
      <c r="DB51" s="640"/>
      <c r="DC51" s="640"/>
      <c r="DD51" s="640"/>
      <c r="DE51" s="640"/>
      <c r="DF51" s="640"/>
      <c r="DG51" s="640"/>
      <c r="DH51" s="640"/>
      <c r="DI51" s="640"/>
    </row>
    <row r="52" spans="5:113" x14ac:dyDescent="0.15">
      <c r="E52" s="640" t="s">
        <v>209</v>
      </c>
      <c r="F52" s="640"/>
      <c r="G52" s="640"/>
      <c r="H52" s="640"/>
      <c r="I52" s="640"/>
      <c r="J52" s="640"/>
      <c r="K52" s="640"/>
      <c r="L52" s="640"/>
      <c r="M52" s="640"/>
      <c r="N52" s="640"/>
      <c r="O52" s="640"/>
      <c r="P52" s="640"/>
      <c r="Q52" s="640"/>
      <c r="R52" s="640"/>
      <c r="S52" s="640"/>
      <c r="T52" s="640"/>
      <c r="U52" s="640"/>
      <c r="V52" s="640"/>
      <c r="W52" s="640"/>
      <c r="X52" s="640"/>
      <c r="Y52" s="640"/>
      <c r="Z52" s="640"/>
      <c r="AA52" s="640"/>
      <c r="AB52" s="640"/>
      <c r="AC52" s="640"/>
      <c r="AD52" s="640"/>
      <c r="AE52" s="640"/>
      <c r="AF52" s="640"/>
      <c r="AG52" s="640"/>
      <c r="AH52" s="640"/>
      <c r="AI52" s="640"/>
      <c r="AJ52" s="640"/>
      <c r="AK52" s="640"/>
      <c r="AL52" s="640"/>
      <c r="AM52" s="640"/>
      <c r="AN52" s="640"/>
      <c r="AO52" s="640"/>
      <c r="AP52" s="640"/>
      <c r="AQ52" s="640"/>
      <c r="AR52" s="640"/>
      <c r="AS52" s="640"/>
      <c r="AT52" s="640"/>
      <c r="AU52" s="640"/>
      <c r="AV52" s="640"/>
      <c r="AW52" s="640"/>
      <c r="AX52" s="640"/>
      <c r="AY52" s="640"/>
      <c r="AZ52" s="640"/>
      <c r="BA52" s="640"/>
      <c r="BB52" s="640"/>
      <c r="BC52" s="640"/>
      <c r="BD52" s="640"/>
      <c r="BE52" s="640"/>
      <c r="BF52" s="640"/>
      <c r="BG52" s="640"/>
      <c r="BH52" s="640"/>
      <c r="BI52" s="640"/>
      <c r="BJ52" s="640"/>
      <c r="BK52" s="640"/>
      <c r="BL52" s="640"/>
      <c r="BM52" s="640"/>
      <c r="BN52" s="640"/>
      <c r="BO52" s="640"/>
      <c r="BP52" s="640"/>
      <c r="BQ52" s="640"/>
      <c r="BR52" s="640"/>
      <c r="BS52" s="640"/>
      <c r="BT52" s="640"/>
      <c r="BU52" s="640"/>
      <c r="BV52" s="640"/>
      <c r="BW52" s="640"/>
      <c r="BX52" s="640"/>
      <c r="BY52" s="640"/>
      <c r="BZ52" s="640"/>
      <c r="CA52" s="640"/>
      <c r="CB52" s="640"/>
      <c r="CC52" s="640"/>
      <c r="CD52" s="640"/>
      <c r="CE52" s="640"/>
      <c r="CF52" s="640"/>
      <c r="CG52" s="640"/>
      <c r="CH52" s="640"/>
      <c r="CI52" s="640"/>
      <c r="CJ52" s="640"/>
      <c r="CK52" s="640"/>
      <c r="CL52" s="640"/>
      <c r="CM52" s="640"/>
      <c r="CN52" s="640"/>
      <c r="CO52" s="640"/>
      <c r="CP52" s="640"/>
      <c r="CQ52" s="640"/>
      <c r="CR52" s="640"/>
      <c r="CS52" s="640"/>
      <c r="CT52" s="640"/>
      <c r="CU52" s="640"/>
      <c r="CV52" s="640"/>
      <c r="CW52" s="640"/>
      <c r="CX52" s="640"/>
      <c r="CY52" s="640"/>
      <c r="CZ52" s="640"/>
      <c r="DA52" s="640"/>
      <c r="DB52" s="640"/>
      <c r="DC52" s="640"/>
      <c r="DD52" s="640"/>
      <c r="DE52" s="640"/>
      <c r="DF52" s="640"/>
      <c r="DG52" s="640"/>
      <c r="DH52" s="640"/>
      <c r="DI52" s="640"/>
    </row>
    <row r="53" spans="5:113" x14ac:dyDescent="0.15">
      <c r="E53" s="360" t="s">
        <v>599</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portrait" horizontalDpi="4294967294" verticalDpi="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17" t="s">
        <v>564</v>
      </c>
      <c r="D34" s="1217"/>
      <c r="E34" s="1218"/>
      <c r="F34" s="32">
        <v>12.29</v>
      </c>
      <c r="G34" s="33">
        <v>12.66</v>
      </c>
      <c r="H34" s="33">
        <v>12.47</v>
      </c>
      <c r="I34" s="33">
        <v>13.54</v>
      </c>
      <c r="J34" s="34">
        <v>14.92</v>
      </c>
      <c r="K34" s="22"/>
      <c r="L34" s="22"/>
      <c r="M34" s="22"/>
      <c r="N34" s="22"/>
      <c r="O34" s="22"/>
      <c r="P34" s="22"/>
    </row>
    <row r="35" spans="1:16" ht="39" customHeight="1" x14ac:dyDescent="0.15">
      <c r="A35" s="22"/>
      <c r="B35" s="35"/>
      <c r="C35" s="1211" t="s">
        <v>565</v>
      </c>
      <c r="D35" s="1212"/>
      <c r="E35" s="1213"/>
      <c r="F35" s="36">
        <v>5.18</v>
      </c>
      <c r="G35" s="37">
        <v>5.3</v>
      </c>
      <c r="H35" s="37">
        <v>5.72</v>
      </c>
      <c r="I35" s="37">
        <v>6.42</v>
      </c>
      <c r="J35" s="38">
        <v>7.39</v>
      </c>
      <c r="K35" s="22"/>
      <c r="L35" s="22"/>
      <c r="M35" s="22"/>
      <c r="N35" s="22"/>
      <c r="O35" s="22"/>
      <c r="P35" s="22"/>
    </row>
    <row r="36" spans="1:16" ht="39" customHeight="1" x14ac:dyDescent="0.15">
      <c r="A36" s="22"/>
      <c r="B36" s="35"/>
      <c r="C36" s="1211" t="s">
        <v>566</v>
      </c>
      <c r="D36" s="1212"/>
      <c r="E36" s="1213"/>
      <c r="F36" s="36">
        <v>4.8899999999999997</v>
      </c>
      <c r="G36" s="37">
        <v>4.3499999999999996</v>
      </c>
      <c r="H36" s="37">
        <v>4.17</v>
      </c>
      <c r="I36" s="37">
        <v>3.91</v>
      </c>
      <c r="J36" s="38">
        <v>3.04</v>
      </c>
      <c r="K36" s="22"/>
      <c r="L36" s="22"/>
      <c r="M36" s="22"/>
      <c r="N36" s="22"/>
      <c r="O36" s="22"/>
      <c r="P36" s="22"/>
    </row>
    <row r="37" spans="1:16" ht="39" customHeight="1" x14ac:dyDescent="0.15">
      <c r="A37" s="22"/>
      <c r="B37" s="35"/>
      <c r="C37" s="1211" t="s">
        <v>567</v>
      </c>
      <c r="D37" s="1212"/>
      <c r="E37" s="1213"/>
      <c r="F37" s="36">
        <v>1.71</v>
      </c>
      <c r="G37" s="37">
        <v>1.52</v>
      </c>
      <c r="H37" s="37">
        <v>1.43</v>
      </c>
      <c r="I37" s="37">
        <v>1.89</v>
      </c>
      <c r="J37" s="38">
        <v>1.89</v>
      </c>
      <c r="K37" s="22"/>
      <c r="L37" s="22"/>
      <c r="M37" s="22"/>
      <c r="N37" s="22"/>
      <c r="O37" s="22"/>
      <c r="P37" s="22"/>
    </row>
    <row r="38" spans="1:16" ht="39" customHeight="1" x14ac:dyDescent="0.15">
      <c r="A38" s="22"/>
      <c r="B38" s="35"/>
      <c r="C38" s="1211" t="s">
        <v>568</v>
      </c>
      <c r="D38" s="1212"/>
      <c r="E38" s="1213"/>
      <c r="F38" s="36">
        <v>0.42</v>
      </c>
      <c r="G38" s="37">
        <v>1.1200000000000001</v>
      </c>
      <c r="H38" s="37">
        <v>0.51</v>
      </c>
      <c r="I38" s="37">
        <v>0.56000000000000005</v>
      </c>
      <c r="J38" s="38">
        <v>1.59</v>
      </c>
      <c r="K38" s="22"/>
      <c r="L38" s="22"/>
      <c r="M38" s="22"/>
      <c r="N38" s="22"/>
      <c r="O38" s="22"/>
      <c r="P38" s="22"/>
    </row>
    <row r="39" spans="1:16" ht="39" customHeight="1" x14ac:dyDescent="0.15">
      <c r="A39" s="22"/>
      <c r="B39" s="35"/>
      <c r="C39" s="1211" t="s">
        <v>569</v>
      </c>
      <c r="D39" s="1212"/>
      <c r="E39" s="1213"/>
      <c r="F39" s="36" t="s">
        <v>570</v>
      </c>
      <c r="G39" s="37">
        <v>0.06</v>
      </c>
      <c r="H39" s="37">
        <v>0.94</v>
      </c>
      <c r="I39" s="37">
        <v>1.53</v>
      </c>
      <c r="J39" s="38">
        <v>1.1499999999999999</v>
      </c>
      <c r="K39" s="22"/>
      <c r="L39" s="22"/>
      <c r="M39" s="22"/>
      <c r="N39" s="22"/>
      <c r="O39" s="22"/>
      <c r="P39" s="22"/>
    </row>
    <row r="40" spans="1:16" ht="39" customHeight="1" x14ac:dyDescent="0.15">
      <c r="A40" s="22"/>
      <c r="B40" s="35"/>
      <c r="C40" s="1211" t="s">
        <v>571</v>
      </c>
      <c r="D40" s="1212"/>
      <c r="E40" s="1213"/>
      <c r="F40" s="36">
        <v>0</v>
      </c>
      <c r="G40" s="37">
        <v>0</v>
      </c>
      <c r="H40" s="37">
        <v>0</v>
      </c>
      <c r="I40" s="37">
        <v>0.05</v>
      </c>
      <c r="J40" s="38">
        <v>0.14000000000000001</v>
      </c>
      <c r="K40" s="22"/>
      <c r="L40" s="22"/>
      <c r="M40" s="22"/>
      <c r="N40" s="22"/>
      <c r="O40" s="22"/>
      <c r="P40" s="22"/>
    </row>
    <row r="41" spans="1:16" ht="39" customHeight="1" x14ac:dyDescent="0.15">
      <c r="A41" s="22"/>
      <c r="B41" s="35"/>
      <c r="C41" s="1211" t="s">
        <v>572</v>
      </c>
      <c r="D41" s="1212"/>
      <c r="E41" s="1213"/>
      <c r="F41" s="36">
        <v>0.02</v>
      </c>
      <c r="G41" s="37">
        <v>0.02</v>
      </c>
      <c r="H41" s="37">
        <v>0.02</v>
      </c>
      <c r="I41" s="37">
        <v>0.08</v>
      </c>
      <c r="J41" s="38">
        <v>0.08</v>
      </c>
      <c r="K41" s="22"/>
      <c r="L41" s="22"/>
      <c r="M41" s="22"/>
      <c r="N41" s="22"/>
      <c r="O41" s="22"/>
      <c r="P41" s="22"/>
    </row>
    <row r="42" spans="1:16" ht="39" customHeight="1" x14ac:dyDescent="0.15">
      <c r="A42" s="22"/>
      <c r="B42" s="39"/>
      <c r="C42" s="1211" t="s">
        <v>573</v>
      </c>
      <c r="D42" s="1212"/>
      <c r="E42" s="1213"/>
      <c r="F42" s="36" t="s">
        <v>513</v>
      </c>
      <c r="G42" s="37" t="s">
        <v>513</v>
      </c>
      <c r="H42" s="37" t="s">
        <v>513</v>
      </c>
      <c r="I42" s="37" t="s">
        <v>513</v>
      </c>
      <c r="J42" s="38" t="s">
        <v>513</v>
      </c>
      <c r="K42" s="22"/>
      <c r="L42" s="22"/>
      <c r="M42" s="22"/>
      <c r="N42" s="22"/>
      <c r="O42" s="22"/>
      <c r="P42" s="22"/>
    </row>
    <row r="43" spans="1:16" ht="39" customHeight="1" thickBot="1" x14ac:dyDescent="0.2">
      <c r="A43" s="22"/>
      <c r="B43" s="40"/>
      <c r="C43" s="1214" t="s">
        <v>574</v>
      </c>
      <c r="D43" s="1215"/>
      <c r="E43" s="1216"/>
      <c r="F43" s="41">
        <v>0.01</v>
      </c>
      <c r="G43" s="42">
        <v>0.01</v>
      </c>
      <c r="H43" s="42">
        <v>0</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CSlZzq482SXy/dj2Bh/G0Svtdx66wZ7ONIDFUWUS8bsY43VKMs9EHRjxjX5pYPr95RVOOq1eeXZud3NAZuuW6w==" saltValue="IOgnBOVD9e+G0Mzt+4hrC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19" t="s">
        <v>10</v>
      </c>
      <c r="C45" s="1220"/>
      <c r="D45" s="58"/>
      <c r="E45" s="1225" t="s">
        <v>11</v>
      </c>
      <c r="F45" s="1225"/>
      <c r="G45" s="1225"/>
      <c r="H45" s="1225"/>
      <c r="I45" s="1225"/>
      <c r="J45" s="1226"/>
      <c r="K45" s="59">
        <v>4762</v>
      </c>
      <c r="L45" s="60">
        <v>5049</v>
      </c>
      <c r="M45" s="60">
        <v>5148</v>
      </c>
      <c r="N45" s="60">
        <v>5369</v>
      </c>
      <c r="O45" s="61">
        <v>5734</v>
      </c>
      <c r="P45" s="48"/>
      <c r="Q45" s="48"/>
      <c r="R45" s="48"/>
      <c r="S45" s="48"/>
      <c r="T45" s="48"/>
      <c r="U45" s="48"/>
    </row>
    <row r="46" spans="1:21" ht="30.75" customHeight="1" x14ac:dyDescent="0.15">
      <c r="A46" s="48"/>
      <c r="B46" s="1221"/>
      <c r="C46" s="1222"/>
      <c r="D46" s="62"/>
      <c r="E46" s="1227" t="s">
        <v>12</v>
      </c>
      <c r="F46" s="1227"/>
      <c r="G46" s="1227"/>
      <c r="H46" s="1227"/>
      <c r="I46" s="1227"/>
      <c r="J46" s="1228"/>
      <c r="K46" s="63" t="s">
        <v>513</v>
      </c>
      <c r="L46" s="64" t="s">
        <v>513</v>
      </c>
      <c r="M46" s="64" t="s">
        <v>513</v>
      </c>
      <c r="N46" s="64" t="s">
        <v>513</v>
      </c>
      <c r="O46" s="65" t="s">
        <v>513</v>
      </c>
      <c r="P46" s="48"/>
      <c r="Q46" s="48"/>
      <c r="R46" s="48"/>
      <c r="S46" s="48"/>
      <c r="T46" s="48"/>
      <c r="U46" s="48"/>
    </row>
    <row r="47" spans="1:21" ht="30.75" customHeight="1" x14ac:dyDescent="0.15">
      <c r="A47" s="48"/>
      <c r="B47" s="1221"/>
      <c r="C47" s="1222"/>
      <c r="D47" s="62"/>
      <c r="E47" s="1227" t="s">
        <v>13</v>
      </c>
      <c r="F47" s="1227"/>
      <c r="G47" s="1227"/>
      <c r="H47" s="1227"/>
      <c r="I47" s="1227"/>
      <c r="J47" s="1228"/>
      <c r="K47" s="63" t="s">
        <v>513</v>
      </c>
      <c r="L47" s="64" t="s">
        <v>513</v>
      </c>
      <c r="M47" s="64" t="s">
        <v>513</v>
      </c>
      <c r="N47" s="64" t="s">
        <v>513</v>
      </c>
      <c r="O47" s="65" t="s">
        <v>513</v>
      </c>
      <c r="P47" s="48"/>
      <c r="Q47" s="48"/>
      <c r="R47" s="48"/>
      <c r="S47" s="48"/>
      <c r="T47" s="48"/>
      <c r="U47" s="48"/>
    </row>
    <row r="48" spans="1:21" ht="30.75" customHeight="1" x14ac:dyDescent="0.15">
      <c r="A48" s="48"/>
      <c r="B48" s="1221"/>
      <c r="C48" s="1222"/>
      <c r="D48" s="62"/>
      <c r="E48" s="1227" t="s">
        <v>14</v>
      </c>
      <c r="F48" s="1227"/>
      <c r="G48" s="1227"/>
      <c r="H48" s="1227"/>
      <c r="I48" s="1227"/>
      <c r="J48" s="1228"/>
      <c r="K48" s="63">
        <v>1074</v>
      </c>
      <c r="L48" s="64">
        <v>1084</v>
      </c>
      <c r="M48" s="64">
        <v>1074</v>
      </c>
      <c r="N48" s="64">
        <v>1019</v>
      </c>
      <c r="O48" s="65">
        <v>943</v>
      </c>
      <c r="P48" s="48"/>
      <c r="Q48" s="48"/>
      <c r="R48" s="48"/>
      <c r="S48" s="48"/>
      <c r="T48" s="48"/>
      <c r="U48" s="48"/>
    </row>
    <row r="49" spans="1:21" ht="30.75" customHeight="1" x14ac:dyDescent="0.15">
      <c r="A49" s="48"/>
      <c r="B49" s="1221"/>
      <c r="C49" s="1222"/>
      <c r="D49" s="62"/>
      <c r="E49" s="1227" t="s">
        <v>15</v>
      </c>
      <c r="F49" s="1227"/>
      <c r="G49" s="1227"/>
      <c r="H49" s="1227"/>
      <c r="I49" s="1227"/>
      <c r="J49" s="1228"/>
      <c r="K49" s="63">
        <v>23</v>
      </c>
      <c r="L49" s="64">
        <v>59</v>
      </c>
      <c r="M49" s="64">
        <v>60</v>
      </c>
      <c r="N49" s="64">
        <v>60</v>
      </c>
      <c r="O49" s="65">
        <v>77</v>
      </c>
      <c r="P49" s="48"/>
      <c r="Q49" s="48"/>
      <c r="R49" s="48"/>
      <c r="S49" s="48"/>
      <c r="T49" s="48"/>
      <c r="U49" s="48"/>
    </row>
    <row r="50" spans="1:21" ht="30.75" customHeight="1" x14ac:dyDescent="0.15">
      <c r="A50" s="48"/>
      <c r="B50" s="1221"/>
      <c r="C50" s="1222"/>
      <c r="D50" s="62"/>
      <c r="E50" s="1227" t="s">
        <v>16</v>
      </c>
      <c r="F50" s="1227"/>
      <c r="G50" s="1227"/>
      <c r="H50" s="1227"/>
      <c r="I50" s="1227"/>
      <c r="J50" s="1228"/>
      <c r="K50" s="63">
        <v>95</v>
      </c>
      <c r="L50" s="64">
        <v>94</v>
      </c>
      <c r="M50" s="64">
        <v>93</v>
      </c>
      <c r="N50" s="64">
        <v>91</v>
      </c>
      <c r="O50" s="65">
        <v>92</v>
      </c>
      <c r="P50" s="48"/>
      <c r="Q50" s="48"/>
      <c r="R50" s="48"/>
      <c r="S50" s="48"/>
      <c r="T50" s="48"/>
      <c r="U50" s="48"/>
    </row>
    <row r="51" spans="1:21" ht="30.75" customHeight="1" x14ac:dyDescent="0.15">
      <c r="A51" s="48"/>
      <c r="B51" s="1223"/>
      <c r="C51" s="1224"/>
      <c r="D51" s="66"/>
      <c r="E51" s="1227" t="s">
        <v>17</v>
      </c>
      <c r="F51" s="1227"/>
      <c r="G51" s="1227"/>
      <c r="H51" s="1227"/>
      <c r="I51" s="1227"/>
      <c r="J51" s="1228"/>
      <c r="K51" s="63">
        <v>0</v>
      </c>
      <c r="L51" s="64" t="s">
        <v>513</v>
      </c>
      <c r="M51" s="64">
        <v>0</v>
      </c>
      <c r="N51" s="64">
        <v>0</v>
      </c>
      <c r="O51" s="65">
        <v>1</v>
      </c>
      <c r="P51" s="48"/>
      <c r="Q51" s="48"/>
      <c r="R51" s="48"/>
      <c r="S51" s="48"/>
      <c r="T51" s="48"/>
      <c r="U51" s="48"/>
    </row>
    <row r="52" spans="1:21" ht="30.75" customHeight="1" x14ac:dyDescent="0.15">
      <c r="A52" s="48"/>
      <c r="B52" s="1229" t="s">
        <v>18</v>
      </c>
      <c r="C52" s="1230"/>
      <c r="D52" s="66"/>
      <c r="E52" s="1227" t="s">
        <v>19</v>
      </c>
      <c r="F52" s="1227"/>
      <c r="G52" s="1227"/>
      <c r="H52" s="1227"/>
      <c r="I52" s="1227"/>
      <c r="J52" s="1228"/>
      <c r="K52" s="63">
        <v>4688</v>
      </c>
      <c r="L52" s="64">
        <v>4762</v>
      </c>
      <c r="M52" s="64">
        <v>4690</v>
      </c>
      <c r="N52" s="64">
        <v>4644</v>
      </c>
      <c r="O52" s="65">
        <v>4659</v>
      </c>
      <c r="P52" s="48"/>
      <c r="Q52" s="48"/>
      <c r="R52" s="48"/>
      <c r="S52" s="48"/>
      <c r="T52" s="48"/>
      <c r="U52" s="48"/>
    </row>
    <row r="53" spans="1:21" ht="30.75" customHeight="1" thickBot="1" x14ac:dyDescent="0.2">
      <c r="A53" s="48"/>
      <c r="B53" s="1231" t="s">
        <v>20</v>
      </c>
      <c r="C53" s="1232"/>
      <c r="D53" s="67"/>
      <c r="E53" s="1233" t="s">
        <v>21</v>
      </c>
      <c r="F53" s="1233"/>
      <c r="G53" s="1233"/>
      <c r="H53" s="1233"/>
      <c r="I53" s="1233"/>
      <c r="J53" s="1234"/>
      <c r="K53" s="68">
        <v>1266</v>
      </c>
      <c r="L53" s="69">
        <v>1524</v>
      </c>
      <c r="M53" s="69">
        <v>1685</v>
      </c>
      <c r="N53" s="69">
        <v>1895</v>
      </c>
      <c r="O53" s="70">
        <v>2188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35" t="s">
        <v>24</v>
      </c>
      <c r="C57" s="1236"/>
      <c r="D57" s="1239" t="s">
        <v>25</v>
      </c>
      <c r="E57" s="1240"/>
      <c r="F57" s="1240"/>
      <c r="G57" s="1240"/>
      <c r="H57" s="1240"/>
      <c r="I57" s="1240"/>
      <c r="J57" s="1241"/>
      <c r="K57" s="83"/>
      <c r="L57" s="84"/>
      <c r="M57" s="84"/>
      <c r="N57" s="84"/>
      <c r="O57" s="85"/>
    </row>
    <row r="58" spans="1:21" ht="31.5" customHeight="1" thickBot="1" x14ac:dyDescent="0.2">
      <c r="B58" s="1237"/>
      <c r="C58" s="1238"/>
      <c r="D58" s="1242" t="s">
        <v>26</v>
      </c>
      <c r="E58" s="1243"/>
      <c r="F58" s="1243"/>
      <c r="G58" s="1243"/>
      <c r="H58" s="1243"/>
      <c r="I58" s="1243"/>
      <c r="J58" s="1244"/>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2+6QaundoFqEbnl3U7twF/8IEnY09XvNOxxeIDSpn2jC6DZaczC0OUG8Fh5LvWaRn+jhYLB5/l9V2HGbnQK/A==" saltValue="nBIlNdoJtzAv+XWrVR+4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554</v>
      </c>
      <c r="J40" s="100" t="s">
        <v>555</v>
      </c>
      <c r="K40" s="100" t="s">
        <v>556</v>
      </c>
      <c r="L40" s="100" t="s">
        <v>557</v>
      </c>
      <c r="M40" s="101" t="s">
        <v>558</v>
      </c>
    </row>
    <row r="41" spans="2:13" ht="27.75" customHeight="1" x14ac:dyDescent="0.15">
      <c r="B41" s="1245" t="s">
        <v>29</v>
      </c>
      <c r="C41" s="1246"/>
      <c r="D41" s="102"/>
      <c r="E41" s="1251" t="s">
        <v>30</v>
      </c>
      <c r="F41" s="1251"/>
      <c r="G41" s="1251"/>
      <c r="H41" s="1252"/>
      <c r="I41" s="351">
        <v>60731</v>
      </c>
      <c r="J41" s="352">
        <v>61400</v>
      </c>
      <c r="K41" s="352">
        <v>61388</v>
      </c>
      <c r="L41" s="352">
        <v>62736</v>
      </c>
      <c r="M41" s="353">
        <v>63964</v>
      </c>
    </row>
    <row r="42" spans="2:13" ht="27.75" customHeight="1" x14ac:dyDescent="0.15">
      <c r="B42" s="1247"/>
      <c r="C42" s="1248"/>
      <c r="D42" s="103"/>
      <c r="E42" s="1253" t="s">
        <v>31</v>
      </c>
      <c r="F42" s="1253"/>
      <c r="G42" s="1253"/>
      <c r="H42" s="1254"/>
      <c r="I42" s="354">
        <v>550</v>
      </c>
      <c r="J42" s="355">
        <v>456</v>
      </c>
      <c r="K42" s="355">
        <v>363</v>
      </c>
      <c r="L42" s="355">
        <v>439</v>
      </c>
      <c r="M42" s="356">
        <v>348</v>
      </c>
    </row>
    <row r="43" spans="2:13" ht="27.75" customHeight="1" x14ac:dyDescent="0.15">
      <c r="B43" s="1247"/>
      <c r="C43" s="1248"/>
      <c r="D43" s="103"/>
      <c r="E43" s="1253" t="s">
        <v>32</v>
      </c>
      <c r="F43" s="1253"/>
      <c r="G43" s="1253"/>
      <c r="H43" s="1254"/>
      <c r="I43" s="354">
        <v>8030</v>
      </c>
      <c r="J43" s="355">
        <v>7518</v>
      </c>
      <c r="K43" s="355">
        <v>6780</v>
      </c>
      <c r="L43" s="355">
        <v>6121</v>
      </c>
      <c r="M43" s="356">
        <v>6037</v>
      </c>
    </row>
    <row r="44" spans="2:13" ht="27.75" customHeight="1" x14ac:dyDescent="0.15">
      <c r="B44" s="1247"/>
      <c r="C44" s="1248"/>
      <c r="D44" s="103"/>
      <c r="E44" s="1253" t="s">
        <v>33</v>
      </c>
      <c r="F44" s="1253"/>
      <c r="G44" s="1253"/>
      <c r="H44" s="1254"/>
      <c r="I44" s="354">
        <v>397</v>
      </c>
      <c r="J44" s="355">
        <v>383</v>
      </c>
      <c r="K44" s="355">
        <v>569</v>
      </c>
      <c r="L44" s="355">
        <v>538</v>
      </c>
      <c r="M44" s="356">
        <v>495</v>
      </c>
    </row>
    <row r="45" spans="2:13" ht="27.75" customHeight="1" x14ac:dyDescent="0.15">
      <c r="B45" s="1247"/>
      <c r="C45" s="1248"/>
      <c r="D45" s="103"/>
      <c r="E45" s="1253" t="s">
        <v>34</v>
      </c>
      <c r="F45" s="1253"/>
      <c r="G45" s="1253"/>
      <c r="H45" s="1254"/>
      <c r="I45" s="354">
        <v>5137</v>
      </c>
      <c r="J45" s="355">
        <v>4804</v>
      </c>
      <c r="K45" s="355">
        <v>4589</v>
      </c>
      <c r="L45" s="355">
        <v>4515</v>
      </c>
      <c r="M45" s="356">
        <v>4498</v>
      </c>
    </row>
    <row r="46" spans="2:13" ht="27.75" customHeight="1" x14ac:dyDescent="0.15">
      <c r="B46" s="1247"/>
      <c r="C46" s="1248"/>
      <c r="D46" s="104"/>
      <c r="E46" s="1253" t="s">
        <v>35</v>
      </c>
      <c r="F46" s="1253"/>
      <c r="G46" s="1253"/>
      <c r="H46" s="1254"/>
      <c r="I46" s="354">
        <v>1569</v>
      </c>
      <c r="J46" s="355">
        <v>1407</v>
      </c>
      <c r="K46" s="355">
        <v>1152</v>
      </c>
      <c r="L46" s="355">
        <v>1032</v>
      </c>
      <c r="M46" s="356">
        <v>227</v>
      </c>
    </row>
    <row r="47" spans="2:13" ht="27.75" customHeight="1" x14ac:dyDescent="0.15">
      <c r="B47" s="1247"/>
      <c r="C47" s="1248"/>
      <c r="D47" s="105"/>
      <c r="E47" s="1255" t="s">
        <v>36</v>
      </c>
      <c r="F47" s="1256"/>
      <c r="G47" s="1256"/>
      <c r="H47" s="1257"/>
      <c r="I47" s="354" t="s">
        <v>513</v>
      </c>
      <c r="J47" s="355" t="s">
        <v>513</v>
      </c>
      <c r="K47" s="355" t="s">
        <v>513</v>
      </c>
      <c r="L47" s="355" t="s">
        <v>513</v>
      </c>
      <c r="M47" s="356" t="s">
        <v>513</v>
      </c>
    </row>
    <row r="48" spans="2:13" ht="27.75" customHeight="1" x14ac:dyDescent="0.15">
      <c r="B48" s="1247"/>
      <c r="C48" s="1248"/>
      <c r="D48" s="103"/>
      <c r="E48" s="1253" t="s">
        <v>37</v>
      </c>
      <c r="F48" s="1253"/>
      <c r="G48" s="1253"/>
      <c r="H48" s="1254"/>
      <c r="I48" s="354" t="s">
        <v>513</v>
      </c>
      <c r="J48" s="355" t="s">
        <v>513</v>
      </c>
      <c r="K48" s="355" t="s">
        <v>513</v>
      </c>
      <c r="L48" s="355" t="s">
        <v>513</v>
      </c>
      <c r="M48" s="356" t="s">
        <v>513</v>
      </c>
    </row>
    <row r="49" spans="2:13" ht="27.75" customHeight="1" x14ac:dyDescent="0.15">
      <c r="B49" s="1249"/>
      <c r="C49" s="1250"/>
      <c r="D49" s="103"/>
      <c r="E49" s="1253" t="s">
        <v>38</v>
      </c>
      <c r="F49" s="1253"/>
      <c r="G49" s="1253"/>
      <c r="H49" s="1254"/>
      <c r="I49" s="354" t="s">
        <v>513</v>
      </c>
      <c r="J49" s="355" t="s">
        <v>513</v>
      </c>
      <c r="K49" s="355" t="s">
        <v>513</v>
      </c>
      <c r="L49" s="355" t="s">
        <v>513</v>
      </c>
      <c r="M49" s="356" t="s">
        <v>513</v>
      </c>
    </row>
    <row r="50" spans="2:13" ht="27.75" customHeight="1" x14ac:dyDescent="0.15">
      <c r="B50" s="1258" t="s">
        <v>39</v>
      </c>
      <c r="C50" s="1259"/>
      <c r="D50" s="106"/>
      <c r="E50" s="1253" t="s">
        <v>40</v>
      </c>
      <c r="F50" s="1253"/>
      <c r="G50" s="1253"/>
      <c r="H50" s="1254"/>
      <c r="I50" s="354">
        <v>14781</v>
      </c>
      <c r="J50" s="355">
        <v>14718</v>
      </c>
      <c r="K50" s="355">
        <v>14156</v>
      </c>
      <c r="L50" s="355">
        <v>13461</v>
      </c>
      <c r="M50" s="356">
        <v>12045</v>
      </c>
    </row>
    <row r="51" spans="2:13" ht="27.75" customHeight="1" x14ac:dyDescent="0.15">
      <c r="B51" s="1247"/>
      <c r="C51" s="1248"/>
      <c r="D51" s="103"/>
      <c r="E51" s="1253" t="s">
        <v>41</v>
      </c>
      <c r="F51" s="1253"/>
      <c r="G51" s="1253"/>
      <c r="H51" s="1254"/>
      <c r="I51" s="354">
        <v>6418</v>
      </c>
      <c r="J51" s="355">
        <v>6279</v>
      </c>
      <c r="K51" s="355">
        <v>5831</v>
      </c>
      <c r="L51" s="355">
        <v>5724</v>
      </c>
      <c r="M51" s="356">
        <v>5542</v>
      </c>
    </row>
    <row r="52" spans="2:13" ht="27.75" customHeight="1" x14ac:dyDescent="0.15">
      <c r="B52" s="1249"/>
      <c r="C52" s="1250"/>
      <c r="D52" s="103"/>
      <c r="E52" s="1253" t="s">
        <v>42</v>
      </c>
      <c r="F52" s="1253"/>
      <c r="G52" s="1253"/>
      <c r="H52" s="1254"/>
      <c r="I52" s="354">
        <v>44129</v>
      </c>
      <c r="J52" s="355">
        <v>42589</v>
      </c>
      <c r="K52" s="355">
        <v>41906</v>
      </c>
      <c r="L52" s="355">
        <v>41884</v>
      </c>
      <c r="M52" s="356">
        <v>42126</v>
      </c>
    </row>
    <row r="53" spans="2:13" ht="27.75" customHeight="1" thickBot="1" x14ac:dyDescent="0.2">
      <c r="B53" s="1260" t="s">
        <v>43</v>
      </c>
      <c r="C53" s="1261"/>
      <c r="D53" s="107"/>
      <c r="E53" s="1262" t="s">
        <v>44</v>
      </c>
      <c r="F53" s="1262"/>
      <c r="G53" s="1262"/>
      <c r="H53" s="1263"/>
      <c r="I53" s="357">
        <v>11086</v>
      </c>
      <c r="J53" s="358">
        <v>12382</v>
      </c>
      <c r="K53" s="358">
        <v>12950</v>
      </c>
      <c r="L53" s="358">
        <v>14311</v>
      </c>
      <c r="M53" s="359">
        <v>15856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CjeAvpZLRDKFN5ASkgQYN/d6Sgjo49dcr1xHL/p8y9ytCVEj7M1R6BB68obDtXsyQBYU5gC07kGz5yKpzR4dYg==" saltValue="YefZfEd3TZnEg7G9X46Tv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pageSetUpPr fitToPage="1"/>
  </sheetPr>
  <dimension ref="B1:W64"/>
  <sheetViews>
    <sheetView showGridLines="0" zoomScale="50" zoomScaleNormal="5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556</v>
      </c>
      <c r="G54" s="116" t="s">
        <v>557</v>
      </c>
      <c r="H54" s="117" t="s">
        <v>558</v>
      </c>
    </row>
    <row r="55" spans="2:8" ht="52.5" customHeight="1" x14ac:dyDescent="0.15">
      <c r="B55" s="118"/>
      <c r="C55" s="1272" t="s">
        <v>47</v>
      </c>
      <c r="D55" s="1272"/>
      <c r="E55" s="1273"/>
      <c r="F55" s="119">
        <v>5556</v>
      </c>
      <c r="G55" s="119">
        <v>5218</v>
      </c>
      <c r="H55" s="120">
        <v>4586</v>
      </c>
    </row>
    <row r="56" spans="2:8" ht="52.5" customHeight="1" x14ac:dyDescent="0.15">
      <c r="B56" s="121"/>
      <c r="C56" s="1274" t="s">
        <v>48</v>
      </c>
      <c r="D56" s="1274"/>
      <c r="E56" s="1275"/>
      <c r="F56" s="122">
        <v>657</v>
      </c>
      <c r="G56" s="122">
        <v>469</v>
      </c>
      <c r="H56" s="123">
        <v>469</v>
      </c>
    </row>
    <row r="57" spans="2:8" ht="53.25" customHeight="1" x14ac:dyDescent="0.15">
      <c r="B57" s="121"/>
      <c r="C57" s="1276" t="s">
        <v>49</v>
      </c>
      <c r="D57" s="1276"/>
      <c r="E57" s="1277"/>
      <c r="F57" s="124">
        <v>7647</v>
      </c>
      <c r="G57" s="124">
        <v>7324</v>
      </c>
      <c r="H57" s="125">
        <v>6762</v>
      </c>
    </row>
    <row r="58" spans="2:8" ht="45.75" customHeight="1" x14ac:dyDescent="0.15">
      <c r="B58" s="126"/>
      <c r="C58" s="1264" t="s">
        <v>583</v>
      </c>
      <c r="D58" s="1265"/>
      <c r="E58" s="1266"/>
      <c r="F58" s="127">
        <v>2116</v>
      </c>
      <c r="G58" s="127">
        <v>2014</v>
      </c>
      <c r="H58" s="128">
        <v>2021</v>
      </c>
    </row>
    <row r="59" spans="2:8" ht="45.75" customHeight="1" x14ac:dyDescent="0.15">
      <c r="B59" s="126"/>
      <c r="C59" s="1264" t="s">
        <v>582</v>
      </c>
      <c r="D59" s="1265"/>
      <c r="E59" s="1266"/>
      <c r="F59" s="127">
        <v>2100</v>
      </c>
      <c r="G59" s="127">
        <v>2056</v>
      </c>
      <c r="H59" s="128">
        <v>1657</v>
      </c>
    </row>
    <row r="60" spans="2:8" ht="45.75" customHeight="1" x14ac:dyDescent="0.15">
      <c r="B60" s="126"/>
      <c r="C60" s="1264" t="s">
        <v>584</v>
      </c>
      <c r="D60" s="1265"/>
      <c r="E60" s="1266"/>
      <c r="F60" s="127">
        <v>1797</v>
      </c>
      <c r="G60" s="127">
        <v>1627</v>
      </c>
      <c r="H60" s="128">
        <v>1471</v>
      </c>
    </row>
    <row r="61" spans="2:8" ht="45.75" customHeight="1" x14ac:dyDescent="0.15">
      <c r="B61" s="126"/>
      <c r="C61" s="1264" t="s">
        <v>585</v>
      </c>
      <c r="D61" s="1265"/>
      <c r="E61" s="1266"/>
      <c r="F61" s="127">
        <v>589</v>
      </c>
      <c r="G61" s="127">
        <v>564</v>
      </c>
      <c r="H61" s="128">
        <v>540</v>
      </c>
    </row>
    <row r="62" spans="2:8" ht="45.75" customHeight="1" thickBot="1" x14ac:dyDescent="0.2">
      <c r="B62" s="129"/>
      <c r="C62" s="1267" t="s">
        <v>586</v>
      </c>
      <c r="D62" s="1268"/>
      <c r="E62" s="1269"/>
      <c r="F62" s="130">
        <v>282</v>
      </c>
      <c r="G62" s="130">
        <v>282</v>
      </c>
      <c r="H62" s="131">
        <v>282</v>
      </c>
    </row>
    <row r="63" spans="2:8" ht="52.5" customHeight="1" thickBot="1" x14ac:dyDescent="0.2">
      <c r="B63" s="132"/>
      <c r="C63" s="1270" t="s">
        <v>50</v>
      </c>
      <c r="D63" s="1270"/>
      <c r="E63" s="1271"/>
      <c r="F63" s="133">
        <v>13860</v>
      </c>
      <c r="G63" s="133">
        <v>13011</v>
      </c>
      <c r="H63" s="134">
        <v>11818</v>
      </c>
    </row>
    <row r="64" spans="2:8" x14ac:dyDescent="0.15"/>
  </sheetData>
  <sheetProtection algorithmName="SHA-512" hashValue="iUaSiQNb3hhFCIuwzoo1TThPZt48WbqxqhHxWG0p7UDU5tZc9+Z8hgcJ3tuPibr80KAgE9flEf9hRiH5vdsyOg==" saltValue="RpoySlYkmjlsHzvXe1du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FB2A5-6380-486D-B21A-51A204D26615}">
  <sheetPr codeName="Sheet11">
    <pageSetUpPr fitToPage="1"/>
  </sheetPr>
  <dimension ref="A1:DE85"/>
  <sheetViews>
    <sheetView showGridLines="0" zoomScale="85" zoomScaleNormal="85" zoomScaleSheetLayoutView="55" workbookViewId="0">
      <selection activeCell="AW63" sqref="AW63"/>
    </sheetView>
  </sheetViews>
  <sheetFormatPr defaultColWidth="0" defaultRowHeight="13.5" customHeight="1" zeroHeight="1" x14ac:dyDescent="0.15"/>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x14ac:dyDescent="0.15">
      <c r="A1" s="368"/>
      <c r="B1" s="369"/>
      <c r="DD1" s="370"/>
      <c r="DE1" s="370"/>
    </row>
    <row r="2" spans="1:109" ht="25.5" customHeight="1" x14ac:dyDescent="0.15">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x14ac:dyDescent="0.15">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x14ac:dyDescent="0.1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x14ac:dyDescent="0.1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x14ac:dyDescent="0.1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x14ac:dyDescent="0.1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x14ac:dyDescent="0.1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x14ac:dyDescent="0.1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x14ac:dyDescent="0.1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x14ac:dyDescent="0.1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x14ac:dyDescent="0.1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x14ac:dyDescent="0.1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x14ac:dyDescent="0.15">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x14ac:dyDescent="0.15">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x14ac:dyDescent="0.15">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x14ac:dyDescent="0.15">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x14ac:dyDescent="0.15">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x14ac:dyDescent="0.15">
      <c r="DD19" s="370"/>
      <c r="DE19" s="370"/>
    </row>
    <row r="20" spans="1:109" x14ac:dyDescent="0.15">
      <c r="DD20" s="370"/>
      <c r="DE20" s="370"/>
    </row>
    <row r="21" spans="1:109" ht="17.25" customHeight="1" x14ac:dyDescent="0.15">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x14ac:dyDescent="0.15">
      <c r="B22" s="376"/>
    </row>
    <row r="23" spans="1:109" x14ac:dyDescent="0.15">
      <c r="B23" s="376"/>
    </row>
    <row r="24" spans="1:109" x14ac:dyDescent="0.15">
      <c r="B24" s="376"/>
    </row>
    <row r="25" spans="1:109" x14ac:dyDescent="0.15">
      <c r="B25" s="376"/>
    </row>
    <row r="26" spans="1:109" x14ac:dyDescent="0.15">
      <c r="B26" s="376"/>
    </row>
    <row r="27" spans="1:109" x14ac:dyDescent="0.15">
      <c r="B27" s="376"/>
    </row>
    <row r="28" spans="1:109" x14ac:dyDescent="0.15">
      <c r="B28" s="376"/>
    </row>
    <row r="29" spans="1:109" x14ac:dyDescent="0.15">
      <c r="B29" s="376"/>
    </row>
    <row r="30" spans="1:109" x14ac:dyDescent="0.15">
      <c r="B30" s="376"/>
    </row>
    <row r="31" spans="1:109" x14ac:dyDescent="0.15">
      <c r="B31" s="376"/>
    </row>
    <row r="32" spans="1:109" x14ac:dyDescent="0.15">
      <c r="B32" s="376"/>
    </row>
    <row r="33" spans="2:109" x14ac:dyDescent="0.15">
      <c r="B33" s="376"/>
    </row>
    <row r="34" spans="2:109" x14ac:dyDescent="0.15">
      <c r="B34" s="376"/>
    </row>
    <row r="35" spans="2:109" x14ac:dyDescent="0.15">
      <c r="B35" s="376"/>
    </row>
    <row r="36" spans="2:109" x14ac:dyDescent="0.15">
      <c r="B36" s="376"/>
    </row>
    <row r="37" spans="2:109" x14ac:dyDescent="0.15">
      <c r="B37" s="376"/>
    </row>
    <row r="38" spans="2:109" x14ac:dyDescent="0.15">
      <c r="B38" s="376"/>
    </row>
    <row r="39" spans="2:109" x14ac:dyDescent="0.15">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x14ac:dyDescent="0.15">
      <c r="B40" s="381"/>
      <c r="DD40" s="381"/>
      <c r="DE40" s="370"/>
    </row>
    <row r="41" spans="2:109" ht="17.25" x14ac:dyDescent="0.15">
      <c r="B41" s="382" t="s">
        <v>601</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x14ac:dyDescent="0.15">
      <c r="B42" s="376"/>
      <c r="G42" s="383"/>
      <c r="I42" s="384"/>
      <c r="J42" s="384"/>
      <c r="K42" s="384"/>
      <c r="AM42" s="383"/>
      <c r="AN42" s="383" t="s">
        <v>602</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x14ac:dyDescent="0.15">
      <c r="B43" s="376"/>
      <c r="AN43" s="1290" t="s">
        <v>603</v>
      </c>
      <c r="AO43" s="1291"/>
      <c r="AP43" s="1291"/>
      <c r="AQ43" s="1291"/>
      <c r="AR43" s="1291"/>
      <c r="AS43" s="1291"/>
      <c r="AT43" s="1291"/>
      <c r="AU43" s="1291"/>
      <c r="AV43" s="1291"/>
      <c r="AW43" s="1291"/>
      <c r="AX43" s="1291"/>
      <c r="AY43" s="1291"/>
      <c r="AZ43" s="1291"/>
      <c r="BA43" s="1291"/>
      <c r="BB43" s="1291"/>
      <c r="BC43" s="1291"/>
      <c r="BD43" s="1291"/>
      <c r="BE43" s="1291"/>
      <c r="BF43" s="1291"/>
      <c r="BG43" s="1291"/>
      <c r="BH43" s="1291"/>
      <c r="BI43" s="1291"/>
      <c r="BJ43" s="1291"/>
      <c r="BK43" s="1291"/>
      <c r="BL43" s="1291"/>
      <c r="BM43" s="1291"/>
      <c r="BN43" s="1291"/>
      <c r="BO43" s="1291"/>
      <c r="BP43" s="1291"/>
      <c r="BQ43" s="1291"/>
      <c r="BR43" s="1291"/>
      <c r="BS43" s="1291"/>
      <c r="BT43" s="1291"/>
      <c r="BU43" s="1291"/>
      <c r="BV43" s="1291"/>
      <c r="BW43" s="1291"/>
      <c r="BX43" s="1291"/>
      <c r="BY43" s="1291"/>
      <c r="BZ43" s="1291"/>
      <c r="CA43" s="1291"/>
      <c r="CB43" s="1291"/>
      <c r="CC43" s="1291"/>
      <c r="CD43" s="1291"/>
      <c r="CE43" s="1291"/>
      <c r="CF43" s="1291"/>
      <c r="CG43" s="1291"/>
      <c r="CH43" s="1291"/>
      <c r="CI43" s="1291"/>
      <c r="CJ43" s="1291"/>
      <c r="CK43" s="1291"/>
      <c r="CL43" s="1291"/>
      <c r="CM43" s="1291"/>
      <c r="CN43" s="1291"/>
      <c r="CO43" s="1291"/>
      <c r="CP43" s="1291"/>
      <c r="CQ43" s="1291"/>
      <c r="CR43" s="1291"/>
      <c r="CS43" s="1291"/>
      <c r="CT43" s="1291"/>
      <c r="CU43" s="1291"/>
      <c r="CV43" s="1291"/>
      <c r="CW43" s="1291"/>
      <c r="CX43" s="1291"/>
      <c r="CY43" s="1291"/>
      <c r="CZ43" s="1291"/>
      <c r="DA43" s="1291"/>
      <c r="DB43" s="1291"/>
      <c r="DC43" s="1292"/>
    </row>
    <row r="44" spans="2:109" x14ac:dyDescent="0.15">
      <c r="B44" s="376"/>
      <c r="AN44" s="1293"/>
      <c r="AO44" s="1294"/>
      <c r="AP44" s="1294"/>
      <c r="AQ44" s="1294"/>
      <c r="AR44" s="1294"/>
      <c r="AS44" s="1294"/>
      <c r="AT44" s="1294"/>
      <c r="AU44" s="1294"/>
      <c r="AV44" s="1294"/>
      <c r="AW44" s="1294"/>
      <c r="AX44" s="1294"/>
      <c r="AY44" s="1294"/>
      <c r="AZ44" s="1294"/>
      <c r="BA44" s="1294"/>
      <c r="BB44" s="1294"/>
      <c r="BC44" s="1294"/>
      <c r="BD44" s="1294"/>
      <c r="BE44" s="1294"/>
      <c r="BF44" s="1294"/>
      <c r="BG44" s="1294"/>
      <c r="BH44" s="1294"/>
      <c r="BI44" s="1294"/>
      <c r="BJ44" s="1294"/>
      <c r="BK44" s="1294"/>
      <c r="BL44" s="1294"/>
      <c r="BM44" s="1294"/>
      <c r="BN44" s="1294"/>
      <c r="BO44" s="1294"/>
      <c r="BP44" s="1294"/>
      <c r="BQ44" s="1294"/>
      <c r="BR44" s="1294"/>
      <c r="BS44" s="1294"/>
      <c r="BT44" s="1294"/>
      <c r="BU44" s="1294"/>
      <c r="BV44" s="1294"/>
      <c r="BW44" s="1294"/>
      <c r="BX44" s="1294"/>
      <c r="BY44" s="1294"/>
      <c r="BZ44" s="1294"/>
      <c r="CA44" s="1294"/>
      <c r="CB44" s="1294"/>
      <c r="CC44" s="1294"/>
      <c r="CD44" s="1294"/>
      <c r="CE44" s="1294"/>
      <c r="CF44" s="1294"/>
      <c r="CG44" s="1294"/>
      <c r="CH44" s="1294"/>
      <c r="CI44" s="1294"/>
      <c r="CJ44" s="1294"/>
      <c r="CK44" s="1294"/>
      <c r="CL44" s="1294"/>
      <c r="CM44" s="1294"/>
      <c r="CN44" s="1294"/>
      <c r="CO44" s="1294"/>
      <c r="CP44" s="1294"/>
      <c r="CQ44" s="1294"/>
      <c r="CR44" s="1294"/>
      <c r="CS44" s="1294"/>
      <c r="CT44" s="1294"/>
      <c r="CU44" s="1294"/>
      <c r="CV44" s="1294"/>
      <c r="CW44" s="1294"/>
      <c r="CX44" s="1294"/>
      <c r="CY44" s="1294"/>
      <c r="CZ44" s="1294"/>
      <c r="DA44" s="1294"/>
      <c r="DB44" s="1294"/>
      <c r="DC44" s="1295"/>
    </row>
    <row r="45" spans="2:109" x14ac:dyDescent="0.15">
      <c r="B45" s="376"/>
      <c r="AN45" s="1293"/>
      <c r="AO45" s="1294"/>
      <c r="AP45" s="1294"/>
      <c r="AQ45" s="1294"/>
      <c r="AR45" s="1294"/>
      <c r="AS45" s="1294"/>
      <c r="AT45" s="1294"/>
      <c r="AU45" s="1294"/>
      <c r="AV45" s="1294"/>
      <c r="AW45" s="1294"/>
      <c r="AX45" s="1294"/>
      <c r="AY45" s="1294"/>
      <c r="AZ45" s="1294"/>
      <c r="BA45" s="1294"/>
      <c r="BB45" s="1294"/>
      <c r="BC45" s="1294"/>
      <c r="BD45" s="1294"/>
      <c r="BE45" s="1294"/>
      <c r="BF45" s="1294"/>
      <c r="BG45" s="1294"/>
      <c r="BH45" s="1294"/>
      <c r="BI45" s="1294"/>
      <c r="BJ45" s="1294"/>
      <c r="BK45" s="1294"/>
      <c r="BL45" s="1294"/>
      <c r="BM45" s="1294"/>
      <c r="BN45" s="1294"/>
      <c r="BO45" s="1294"/>
      <c r="BP45" s="1294"/>
      <c r="BQ45" s="1294"/>
      <c r="BR45" s="1294"/>
      <c r="BS45" s="1294"/>
      <c r="BT45" s="1294"/>
      <c r="BU45" s="1294"/>
      <c r="BV45" s="1294"/>
      <c r="BW45" s="1294"/>
      <c r="BX45" s="1294"/>
      <c r="BY45" s="1294"/>
      <c r="BZ45" s="1294"/>
      <c r="CA45" s="1294"/>
      <c r="CB45" s="1294"/>
      <c r="CC45" s="1294"/>
      <c r="CD45" s="1294"/>
      <c r="CE45" s="1294"/>
      <c r="CF45" s="1294"/>
      <c r="CG45" s="1294"/>
      <c r="CH45" s="1294"/>
      <c r="CI45" s="1294"/>
      <c r="CJ45" s="1294"/>
      <c r="CK45" s="1294"/>
      <c r="CL45" s="1294"/>
      <c r="CM45" s="1294"/>
      <c r="CN45" s="1294"/>
      <c r="CO45" s="1294"/>
      <c r="CP45" s="1294"/>
      <c r="CQ45" s="1294"/>
      <c r="CR45" s="1294"/>
      <c r="CS45" s="1294"/>
      <c r="CT45" s="1294"/>
      <c r="CU45" s="1294"/>
      <c r="CV45" s="1294"/>
      <c r="CW45" s="1294"/>
      <c r="CX45" s="1294"/>
      <c r="CY45" s="1294"/>
      <c r="CZ45" s="1294"/>
      <c r="DA45" s="1294"/>
      <c r="DB45" s="1294"/>
      <c r="DC45" s="1295"/>
    </row>
    <row r="46" spans="2:109" x14ac:dyDescent="0.15">
      <c r="B46" s="376"/>
      <c r="AN46" s="1293"/>
      <c r="AO46" s="1294"/>
      <c r="AP46" s="1294"/>
      <c r="AQ46" s="1294"/>
      <c r="AR46" s="1294"/>
      <c r="AS46" s="1294"/>
      <c r="AT46" s="1294"/>
      <c r="AU46" s="1294"/>
      <c r="AV46" s="1294"/>
      <c r="AW46" s="1294"/>
      <c r="AX46" s="1294"/>
      <c r="AY46" s="1294"/>
      <c r="AZ46" s="1294"/>
      <c r="BA46" s="1294"/>
      <c r="BB46" s="1294"/>
      <c r="BC46" s="1294"/>
      <c r="BD46" s="1294"/>
      <c r="BE46" s="1294"/>
      <c r="BF46" s="1294"/>
      <c r="BG46" s="1294"/>
      <c r="BH46" s="1294"/>
      <c r="BI46" s="1294"/>
      <c r="BJ46" s="1294"/>
      <c r="BK46" s="1294"/>
      <c r="BL46" s="1294"/>
      <c r="BM46" s="1294"/>
      <c r="BN46" s="1294"/>
      <c r="BO46" s="1294"/>
      <c r="BP46" s="1294"/>
      <c r="BQ46" s="1294"/>
      <c r="BR46" s="1294"/>
      <c r="BS46" s="1294"/>
      <c r="BT46" s="1294"/>
      <c r="BU46" s="1294"/>
      <c r="BV46" s="1294"/>
      <c r="BW46" s="1294"/>
      <c r="BX46" s="1294"/>
      <c r="BY46" s="1294"/>
      <c r="BZ46" s="1294"/>
      <c r="CA46" s="1294"/>
      <c r="CB46" s="1294"/>
      <c r="CC46" s="1294"/>
      <c r="CD46" s="1294"/>
      <c r="CE46" s="1294"/>
      <c r="CF46" s="1294"/>
      <c r="CG46" s="1294"/>
      <c r="CH46" s="1294"/>
      <c r="CI46" s="1294"/>
      <c r="CJ46" s="1294"/>
      <c r="CK46" s="1294"/>
      <c r="CL46" s="1294"/>
      <c r="CM46" s="1294"/>
      <c r="CN46" s="1294"/>
      <c r="CO46" s="1294"/>
      <c r="CP46" s="1294"/>
      <c r="CQ46" s="1294"/>
      <c r="CR46" s="1294"/>
      <c r="CS46" s="1294"/>
      <c r="CT46" s="1294"/>
      <c r="CU46" s="1294"/>
      <c r="CV46" s="1294"/>
      <c r="CW46" s="1294"/>
      <c r="CX46" s="1294"/>
      <c r="CY46" s="1294"/>
      <c r="CZ46" s="1294"/>
      <c r="DA46" s="1294"/>
      <c r="DB46" s="1294"/>
      <c r="DC46" s="1295"/>
    </row>
    <row r="47" spans="2:109" x14ac:dyDescent="0.15">
      <c r="B47" s="376"/>
      <c r="AN47" s="1296"/>
      <c r="AO47" s="1297"/>
      <c r="AP47" s="1297"/>
      <c r="AQ47" s="1297"/>
      <c r="AR47" s="1297"/>
      <c r="AS47" s="1297"/>
      <c r="AT47" s="1297"/>
      <c r="AU47" s="1297"/>
      <c r="AV47" s="1297"/>
      <c r="AW47" s="1297"/>
      <c r="AX47" s="1297"/>
      <c r="AY47" s="1297"/>
      <c r="AZ47" s="1297"/>
      <c r="BA47" s="1297"/>
      <c r="BB47" s="1297"/>
      <c r="BC47" s="1297"/>
      <c r="BD47" s="1297"/>
      <c r="BE47" s="1297"/>
      <c r="BF47" s="1297"/>
      <c r="BG47" s="1297"/>
      <c r="BH47" s="1297"/>
      <c r="BI47" s="1297"/>
      <c r="BJ47" s="1297"/>
      <c r="BK47" s="1297"/>
      <c r="BL47" s="1297"/>
      <c r="BM47" s="1297"/>
      <c r="BN47" s="1297"/>
      <c r="BO47" s="1297"/>
      <c r="BP47" s="1297"/>
      <c r="BQ47" s="1297"/>
      <c r="BR47" s="1297"/>
      <c r="BS47" s="1297"/>
      <c r="BT47" s="1297"/>
      <c r="BU47" s="1297"/>
      <c r="BV47" s="1297"/>
      <c r="BW47" s="1297"/>
      <c r="BX47" s="1297"/>
      <c r="BY47" s="1297"/>
      <c r="BZ47" s="1297"/>
      <c r="CA47" s="1297"/>
      <c r="CB47" s="1297"/>
      <c r="CC47" s="1297"/>
      <c r="CD47" s="1297"/>
      <c r="CE47" s="1297"/>
      <c r="CF47" s="1297"/>
      <c r="CG47" s="1297"/>
      <c r="CH47" s="1297"/>
      <c r="CI47" s="1297"/>
      <c r="CJ47" s="1297"/>
      <c r="CK47" s="1297"/>
      <c r="CL47" s="1297"/>
      <c r="CM47" s="1297"/>
      <c r="CN47" s="1297"/>
      <c r="CO47" s="1297"/>
      <c r="CP47" s="1297"/>
      <c r="CQ47" s="1297"/>
      <c r="CR47" s="1297"/>
      <c r="CS47" s="1297"/>
      <c r="CT47" s="1297"/>
      <c r="CU47" s="1297"/>
      <c r="CV47" s="1297"/>
      <c r="CW47" s="1297"/>
      <c r="CX47" s="1297"/>
      <c r="CY47" s="1297"/>
      <c r="CZ47" s="1297"/>
      <c r="DA47" s="1297"/>
      <c r="DB47" s="1297"/>
      <c r="DC47" s="1298"/>
    </row>
    <row r="48" spans="2:109" x14ac:dyDescent="0.15">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x14ac:dyDescent="0.15">
      <c r="B49" s="376"/>
      <c r="AN49" s="370" t="s">
        <v>604</v>
      </c>
    </row>
    <row r="50" spans="1:109" x14ac:dyDescent="0.15">
      <c r="B50" s="376"/>
      <c r="G50" s="1284"/>
      <c r="H50" s="1284"/>
      <c r="I50" s="1284"/>
      <c r="J50" s="1284"/>
      <c r="K50" s="386"/>
      <c r="L50" s="386"/>
      <c r="M50" s="387"/>
      <c r="N50" s="387"/>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83" t="s">
        <v>554</v>
      </c>
      <c r="BQ50" s="1283"/>
      <c r="BR50" s="1283"/>
      <c r="BS50" s="1283"/>
      <c r="BT50" s="1283"/>
      <c r="BU50" s="1283"/>
      <c r="BV50" s="1283"/>
      <c r="BW50" s="1283"/>
      <c r="BX50" s="1283" t="s">
        <v>555</v>
      </c>
      <c r="BY50" s="1283"/>
      <c r="BZ50" s="1283"/>
      <c r="CA50" s="1283"/>
      <c r="CB50" s="1283"/>
      <c r="CC50" s="1283"/>
      <c r="CD50" s="1283"/>
      <c r="CE50" s="1283"/>
      <c r="CF50" s="1283" t="s">
        <v>556</v>
      </c>
      <c r="CG50" s="1283"/>
      <c r="CH50" s="1283"/>
      <c r="CI50" s="1283"/>
      <c r="CJ50" s="1283"/>
      <c r="CK50" s="1283"/>
      <c r="CL50" s="1283"/>
      <c r="CM50" s="1283"/>
      <c r="CN50" s="1283" t="s">
        <v>557</v>
      </c>
      <c r="CO50" s="1283"/>
      <c r="CP50" s="1283"/>
      <c r="CQ50" s="1283"/>
      <c r="CR50" s="1283"/>
      <c r="CS50" s="1283"/>
      <c r="CT50" s="1283"/>
      <c r="CU50" s="1283"/>
      <c r="CV50" s="1283" t="s">
        <v>558</v>
      </c>
      <c r="CW50" s="1283"/>
      <c r="CX50" s="1283"/>
      <c r="CY50" s="1283"/>
      <c r="CZ50" s="1283"/>
      <c r="DA50" s="1283"/>
      <c r="DB50" s="1283"/>
      <c r="DC50" s="1283"/>
    </row>
    <row r="51" spans="1:109" ht="13.5" customHeight="1" x14ac:dyDescent="0.15">
      <c r="B51" s="376"/>
      <c r="G51" s="1286"/>
      <c r="H51" s="1286"/>
      <c r="I51" s="1299"/>
      <c r="J51" s="1299"/>
      <c r="K51" s="1285"/>
      <c r="L51" s="1285"/>
      <c r="M51" s="1285"/>
      <c r="N51" s="1285"/>
      <c r="AM51" s="385"/>
      <c r="AN51" s="1281" t="s">
        <v>605</v>
      </c>
      <c r="AO51" s="1281"/>
      <c r="AP51" s="1281"/>
      <c r="AQ51" s="1281"/>
      <c r="AR51" s="1281"/>
      <c r="AS51" s="1281"/>
      <c r="AT51" s="1281"/>
      <c r="AU51" s="1281"/>
      <c r="AV51" s="1281"/>
      <c r="AW51" s="1281"/>
      <c r="AX51" s="1281"/>
      <c r="AY51" s="1281"/>
      <c r="AZ51" s="1281"/>
      <c r="BA51" s="1281"/>
      <c r="BB51" s="1281" t="s">
        <v>606</v>
      </c>
      <c r="BC51" s="1281"/>
      <c r="BD51" s="1281"/>
      <c r="BE51" s="1281"/>
      <c r="BF51" s="1281"/>
      <c r="BG51" s="1281"/>
      <c r="BH51" s="1281"/>
      <c r="BI51" s="1281"/>
      <c r="BJ51" s="1281"/>
      <c r="BK51" s="1281"/>
      <c r="BL51" s="1281"/>
      <c r="BM51" s="1281"/>
      <c r="BN51" s="1281"/>
      <c r="BO51" s="1281"/>
      <c r="BP51" s="1278">
        <v>54.6</v>
      </c>
      <c r="BQ51" s="1278"/>
      <c r="BR51" s="1278"/>
      <c r="BS51" s="1278"/>
      <c r="BT51" s="1278"/>
      <c r="BU51" s="1278"/>
      <c r="BV51" s="1278"/>
      <c r="BW51" s="1278"/>
      <c r="BX51" s="1278">
        <v>61.4</v>
      </c>
      <c r="BY51" s="1278"/>
      <c r="BZ51" s="1278"/>
      <c r="CA51" s="1278"/>
      <c r="CB51" s="1278"/>
      <c r="CC51" s="1278"/>
      <c r="CD51" s="1278"/>
      <c r="CE51" s="1278"/>
      <c r="CF51" s="1278">
        <v>64.900000000000006</v>
      </c>
      <c r="CG51" s="1278"/>
      <c r="CH51" s="1278"/>
      <c r="CI51" s="1278"/>
      <c r="CJ51" s="1278"/>
      <c r="CK51" s="1278"/>
      <c r="CL51" s="1278"/>
      <c r="CM51" s="1278"/>
      <c r="CN51" s="1278">
        <v>70.7</v>
      </c>
      <c r="CO51" s="1278"/>
      <c r="CP51" s="1278"/>
      <c r="CQ51" s="1278"/>
      <c r="CR51" s="1278"/>
      <c r="CS51" s="1278"/>
      <c r="CT51" s="1278"/>
      <c r="CU51" s="1278"/>
      <c r="CV51" s="1278">
        <v>75.400000000000006</v>
      </c>
      <c r="CW51" s="1278"/>
      <c r="CX51" s="1278"/>
      <c r="CY51" s="1278"/>
      <c r="CZ51" s="1278"/>
      <c r="DA51" s="1278"/>
      <c r="DB51" s="1278"/>
      <c r="DC51" s="1278"/>
    </row>
    <row r="52" spans="1:109" x14ac:dyDescent="0.15">
      <c r="B52" s="376"/>
      <c r="G52" s="1286"/>
      <c r="H52" s="1286"/>
      <c r="I52" s="1299"/>
      <c r="J52" s="1299"/>
      <c r="K52" s="1285"/>
      <c r="L52" s="1285"/>
      <c r="M52" s="1285"/>
      <c r="N52" s="1285"/>
      <c r="AM52" s="385"/>
      <c r="AN52" s="1281"/>
      <c r="AO52" s="1281"/>
      <c r="AP52" s="1281"/>
      <c r="AQ52" s="1281"/>
      <c r="AR52" s="1281"/>
      <c r="AS52" s="1281"/>
      <c r="AT52" s="1281"/>
      <c r="AU52" s="1281"/>
      <c r="AV52" s="1281"/>
      <c r="AW52" s="1281"/>
      <c r="AX52" s="1281"/>
      <c r="AY52" s="1281"/>
      <c r="AZ52" s="1281"/>
      <c r="BA52" s="1281"/>
      <c r="BB52" s="1281"/>
      <c r="BC52" s="1281"/>
      <c r="BD52" s="1281"/>
      <c r="BE52" s="1281"/>
      <c r="BF52" s="1281"/>
      <c r="BG52" s="1281"/>
      <c r="BH52" s="1281"/>
      <c r="BI52" s="1281"/>
      <c r="BJ52" s="1281"/>
      <c r="BK52" s="1281"/>
      <c r="BL52" s="1281"/>
      <c r="BM52" s="1281"/>
      <c r="BN52" s="1281"/>
      <c r="BO52" s="1281"/>
      <c r="BP52" s="1278"/>
      <c r="BQ52" s="1278"/>
      <c r="BR52" s="1278"/>
      <c r="BS52" s="1278"/>
      <c r="BT52" s="1278"/>
      <c r="BU52" s="1278"/>
      <c r="BV52" s="1278"/>
      <c r="BW52" s="1278"/>
      <c r="BX52" s="1278"/>
      <c r="BY52" s="1278"/>
      <c r="BZ52" s="1278"/>
      <c r="CA52" s="1278"/>
      <c r="CB52" s="1278"/>
      <c r="CC52" s="1278"/>
      <c r="CD52" s="1278"/>
      <c r="CE52" s="1278"/>
      <c r="CF52" s="1278"/>
      <c r="CG52" s="1278"/>
      <c r="CH52" s="1278"/>
      <c r="CI52" s="1278"/>
      <c r="CJ52" s="1278"/>
      <c r="CK52" s="1278"/>
      <c r="CL52" s="1278"/>
      <c r="CM52" s="1278"/>
      <c r="CN52" s="1278"/>
      <c r="CO52" s="1278"/>
      <c r="CP52" s="1278"/>
      <c r="CQ52" s="1278"/>
      <c r="CR52" s="1278"/>
      <c r="CS52" s="1278"/>
      <c r="CT52" s="1278"/>
      <c r="CU52" s="1278"/>
      <c r="CV52" s="1278"/>
      <c r="CW52" s="1278"/>
      <c r="CX52" s="1278"/>
      <c r="CY52" s="1278"/>
      <c r="CZ52" s="1278"/>
      <c r="DA52" s="1278"/>
      <c r="DB52" s="1278"/>
      <c r="DC52" s="1278"/>
    </row>
    <row r="53" spans="1:109" x14ac:dyDescent="0.15">
      <c r="A53" s="384"/>
      <c r="B53" s="376"/>
      <c r="G53" s="1286"/>
      <c r="H53" s="1286"/>
      <c r="I53" s="1284"/>
      <c r="J53" s="1284"/>
      <c r="K53" s="1285"/>
      <c r="L53" s="1285"/>
      <c r="M53" s="1285"/>
      <c r="N53" s="1285"/>
      <c r="AM53" s="385"/>
      <c r="AN53" s="1281"/>
      <c r="AO53" s="1281"/>
      <c r="AP53" s="1281"/>
      <c r="AQ53" s="1281"/>
      <c r="AR53" s="1281"/>
      <c r="AS53" s="1281"/>
      <c r="AT53" s="1281"/>
      <c r="AU53" s="1281"/>
      <c r="AV53" s="1281"/>
      <c r="AW53" s="1281"/>
      <c r="AX53" s="1281"/>
      <c r="AY53" s="1281"/>
      <c r="AZ53" s="1281"/>
      <c r="BA53" s="1281"/>
      <c r="BB53" s="1281" t="s">
        <v>607</v>
      </c>
      <c r="BC53" s="1281"/>
      <c r="BD53" s="1281"/>
      <c r="BE53" s="1281"/>
      <c r="BF53" s="1281"/>
      <c r="BG53" s="1281"/>
      <c r="BH53" s="1281"/>
      <c r="BI53" s="1281"/>
      <c r="BJ53" s="1281"/>
      <c r="BK53" s="1281"/>
      <c r="BL53" s="1281"/>
      <c r="BM53" s="1281"/>
      <c r="BN53" s="1281"/>
      <c r="BO53" s="1281"/>
      <c r="BP53" s="1278">
        <v>56.2</v>
      </c>
      <c r="BQ53" s="1278"/>
      <c r="BR53" s="1278"/>
      <c r="BS53" s="1278"/>
      <c r="BT53" s="1278"/>
      <c r="BU53" s="1278"/>
      <c r="BV53" s="1278"/>
      <c r="BW53" s="1278"/>
      <c r="BX53" s="1278">
        <v>56.8</v>
      </c>
      <c r="BY53" s="1278"/>
      <c r="BZ53" s="1278"/>
      <c r="CA53" s="1278"/>
      <c r="CB53" s="1278"/>
      <c r="CC53" s="1278"/>
      <c r="CD53" s="1278"/>
      <c r="CE53" s="1278"/>
      <c r="CF53" s="1278">
        <v>57.8</v>
      </c>
      <c r="CG53" s="1278"/>
      <c r="CH53" s="1278"/>
      <c r="CI53" s="1278"/>
      <c r="CJ53" s="1278"/>
      <c r="CK53" s="1278"/>
      <c r="CL53" s="1278"/>
      <c r="CM53" s="1278"/>
      <c r="CN53" s="1278">
        <v>58.9</v>
      </c>
      <c r="CO53" s="1278"/>
      <c r="CP53" s="1278"/>
      <c r="CQ53" s="1278"/>
      <c r="CR53" s="1278"/>
      <c r="CS53" s="1278"/>
      <c r="CT53" s="1278"/>
      <c r="CU53" s="1278"/>
      <c r="CV53" s="1278">
        <v>57.1</v>
      </c>
      <c r="CW53" s="1278"/>
      <c r="CX53" s="1278"/>
      <c r="CY53" s="1278"/>
      <c r="CZ53" s="1278"/>
      <c r="DA53" s="1278"/>
      <c r="DB53" s="1278"/>
      <c r="DC53" s="1278"/>
    </row>
    <row r="54" spans="1:109" x14ac:dyDescent="0.15">
      <c r="A54" s="384"/>
      <c r="B54" s="376"/>
      <c r="G54" s="1286"/>
      <c r="H54" s="1286"/>
      <c r="I54" s="1284"/>
      <c r="J54" s="1284"/>
      <c r="K54" s="1285"/>
      <c r="L54" s="1285"/>
      <c r="M54" s="1285"/>
      <c r="N54" s="1285"/>
      <c r="AM54" s="385"/>
      <c r="AN54" s="1281"/>
      <c r="AO54" s="1281"/>
      <c r="AP54" s="1281"/>
      <c r="AQ54" s="1281"/>
      <c r="AR54" s="1281"/>
      <c r="AS54" s="1281"/>
      <c r="AT54" s="1281"/>
      <c r="AU54" s="1281"/>
      <c r="AV54" s="1281"/>
      <c r="AW54" s="1281"/>
      <c r="AX54" s="1281"/>
      <c r="AY54" s="1281"/>
      <c r="AZ54" s="1281"/>
      <c r="BA54" s="1281"/>
      <c r="BB54" s="1281"/>
      <c r="BC54" s="1281"/>
      <c r="BD54" s="1281"/>
      <c r="BE54" s="1281"/>
      <c r="BF54" s="1281"/>
      <c r="BG54" s="1281"/>
      <c r="BH54" s="1281"/>
      <c r="BI54" s="1281"/>
      <c r="BJ54" s="1281"/>
      <c r="BK54" s="1281"/>
      <c r="BL54" s="1281"/>
      <c r="BM54" s="1281"/>
      <c r="BN54" s="1281"/>
      <c r="BO54" s="1281"/>
      <c r="BP54" s="1278"/>
      <c r="BQ54" s="1278"/>
      <c r="BR54" s="1278"/>
      <c r="BS54" s="1278"/>
      <c r="BT54" s="1278"/>
      <c r="BU54" s="1278"/>
      <c r="BV54" s="1278"/>
      <c r="BW54" s="1278"/>
      <c r="BX54" s="1278"/>
      <c r="BY54" s="1278"/>
      <c r="BZ54" s="1278"/>
      <c r="CA54" s="1278"/>
      <c r="CB54" s="1278"/>
      <c r="CC54" s="1278"/>
      <c r="CD54" s="1278"/>
      <c r="CE54" s="1278"/>
      <c r="CF54" s="1278"/>
      <c r="CG54" s="1278"/>
      <c r="CH54" s="1278"/>
      <c r="CI54" s="1278"/>
      <c r="CJ54" s="1278"/>
      <c r="CK54" s="1278"/>
      <c r="CL54" s="1278"/>
      <c r="CM54" s="1278"/>
      <c r="CN54" s="1278"/>
      <c r="CO54" s="1278"/>
      <c r="CP54" s="1278"/>
      <c r="CQ54" s="1278"/>
      <c r="CR54" s="1278"/>
      <c r="CS54" s="1278"/>
      <c r="CT54" s="1278"/>
      <c r="CU54" s="1278"/>
      <c r="CV54" s="1278"/>
      <c r="CW54" s="1278"/>
      <c r="CX54" s="1278"/>
      <c r="CY54" s="1278"/>
      <c r="CZ54" s="1278"/>
      <c r="DA54" s="1278"/>
      <c r="DB54" s="1278"/>
      <c r="DC54" s="1278"/>
    </row>
    <row r="55" spans="1:109" x14ac:dyDescent="0.15">
      <c r="A55" s="384"/>
      <c r="B55" s="376"/>
      <c r="G55" s="1284"/>
      <c r="H55" s="1284"/>
      <c r="I55" s="1284"/>
      <c r="J55" s="1284"/>
      <c r="K55" s="1285"/>
      <c r="L55" s="1285"/>
      <c r="M55" s="1285"/>
      <c r="N55" s="1285"/>
      <c r="AN55" s="1283" t="s">
        <v>608</v>
      </c>
      <c r="AO55" s="1283"/>
      <c r="AP55" s="1283"/>
      <c r="AQ55" s="1283"/>
      <c r="AR55" s="1283"/>
      <c r="AS55" s="1283"/>
      <c r="AT55" s="1283"/>
      <c r="AU55" s="1283"/>
      <c r="AV55" s="1283"/>
      <c r="AW55" s="1283"/>
      <c r="AX55" s="1283"/>
      <c r="AY55" s="1283"/>
      <c r="AZ55" s="1283"/>
      <c r="BA55" s="1283"/>
      <c r="BB55" s="1281" t="s">
        <v>606</v>
      </c>
      <c r="BC55" s="1281"/>
      <c r="BD55" s="1281"/>
      <c r="BE55" s="1281"/>
      <c r="BF55" s="1281"/>
      <c r="BG55" s="1281"/>
      <c r="BH55" s="1281"/>
      <c r="BI55" s="1281"/>
      <c r="BJ55" s="1281"/>
      <c r="BK55" s="1281"/>
      <c r="BL55" s="1281"/>
      <c r="BM55" s="1281"/>
      <c r="BN55" s="1281"/>
      <c r="BO55" s="1281"/>
      <c r="BP55" s="1278">
        <v>30.2</v>
      </c>
      <c r="BQ55" s="1278"/>
      <c r="BR55" s="1278"/>
      <c r="BS55" s="1278"/>
      <c r="BT55" s="1278"/>
      <c r="BU55" s="1278"/>
      <c r="BV55" s="1278"/>
      <c r="BW55" s="1278"/>
      <c r="BX55" s="1278">
        <v>25.4</v>
      </c>
      <c r="BY55" s="1278"/>
      <c r="BZ55" s="1278"/>
      <c r="CA55" s="1278"/>
      <c r="CB55" s="1278"/>
      <c r="CC55" s="1278"/>
      <c r="CD55" s="1278"/>
      <c r="CE55" s="1278"/>
      <c r="CF55" s="1278">
        <v>23</v>
      </c>
      <c r="CG55" s="1278"/>
      <c r="CH55" s="1278"/>
      <c r="CI55" s="1278"/>
      <c r="CJ55" s="1278"/>
      <c r="CK55" s="1278"/>
      <c r="CL55" s="1278"/>
      <c r="CM55" s="1278"/>
      <c r="CN55" s="1278">
        <v>28</v>
      </c>
      <c r="CO55" s="1278"/>
      <c r="CP55" s="1278"/>
      <c r="CQ55" s="1278"/>
      <c r="CR55" s="1278"/>
      <c r="CS55" s="1278"/>
      <c r="CT55" s="1278"/>
      <c r="CU55" s="1278"/>
      <c r="CV55" s="1278">
        <v>19.2</v>
      </c>
      <c r="CW55" s="1278"/>
      <c r="CX55" s="1278"/>
      <c r="CY55" s="1278"/>
      <c r="CZ55" s="1278"/>
      <c r="DA55" s="1278"/>
      <c r="DB55" s="1278"/>
      <c r="DC55" s="1278"/>
    </row>
    <row r="56" spans="1:109" x14ac:dyDescent="0.15">
      <c r="A56" s="384"/>
      <c r="B56" s="376"/>
      <c r="G56" s="1284"/>
      <c r="H56" s="1284"/>
      <c r="I56" s="1284"/>
      <c r="J56" s="1284"/>
      <c r="K56" s="1285"/>
      <c r="L56" s="1285"/>
      <c r="M56" s="1285"/>
      <c r="N56" s="1285"/>
      <c r="AN56" s="1283"/>
      <c r="AO56" s="1283"/>
      <c r="AP56" s="1283"/>
      <c r="AQ56" s="1283"/>
      <c r="AR56" s="1283"/>
      <c r="AS56" s="1283"/>
      <c r="AT56" s="1283"/>
      <c r="AU56" s="1283"/>
      <c r="AV56" s="1283"/>
      <c r="AW56" s="1283"/>
      <c r="AX56" s="1283"/>
      <c r="AY56" s="1283"/>
      <c r="AZ56" s="1283"/>
      <c r="BA56" s="1283"/>
      <c r="BB56" s="1281"/>
      <c r="BC56" s="1281"/>
      <c r="BD56" s="1281"/>
      <c r="BE56" s="1281"/>
      <c r="BF56" s="1281"/>
      <c r="BG56" s="1281"/>
      <c r="BH56" s="1281"/>
      <c r="BI56" s="1281"/>
      <c r="BJ56" s="1281"/>
      <c r="BK56" s="1281"/>
      <c r="BL56" s="1281"/>
      <c r="BM56" s="1281"/>
      <c r="BN56" s="1281"/>
      <c r="BO56" s="1281"/>
      <c r="BP56" s="1278"/>
      <c r="BQ56" s="1278"/>
      <c r="BR56" s="1278"/>
      <c r="BS56" s="1278"/>
      <c r="BT56" s="1278"/>
      <c r="BU56" s="1278"/>
      <c r="BV56" s="1278"/>
      <c r="BW56" s="1278"/>
      <c r="BX56" s="1278"/>
      <c r="BY56" s="1278"/>
      <c r="BZ56" s="1278"/>
      <c r="CA56" s="1278"/>
      <c r="CB56" s="1278"/>
      <c r="CC56" s="1278"/>
      <c r="CD56" s="1278"/>
      <c r="CE56" s="1278"/>
      <c r="CF56" s="1278"/>
      <c r="CG56" s="1278"/>
      <c r="CH56" s="1278"/>
      <c r="CI56" s="1278"/>
      <c r="CJ56" s="1278"/>
      <c r="CK56" s="1278"/>
      <c r="CL56" s="1278"/>
      <c r="CM56" s="1278"/>
      <c r="CN56" s="1278"/>
      <c r="CO56" s="1278"/>
      <c r="CP56" s="1278"/>
      <c r="CQ56" s="1278"/>
      <c r="CR56" s="1278"/>
      <c r="CS56" s="1278"/>
      <c r="CT56" s="1278"/>
      <c r="CU56" s="1278"/>
      <c r="CV56" s="1278"/>
      <c r="CW56" s="1278"/>
      <c r="CX56" s="1278"/>
      <c r="CY56" s="1278"/>
      <c r="CZ56" s="1278"/>
      <c r="DA56" s="1278"/>
      <c r="DB56" s="1278"/>
      <c r="DC56" s="1278"/>
    </row>
    <row r="57" spans="1:109" s="384" customFormat="1" x14ac:dyDescent="0.15">
      <c r="B57" s="388"/>
      <c r="G57" s="1284"/>
      <c r="H57" s="1284"/>
      <c r="I57" s="1279"/>
      <c r="J57" s="1279"/>
      <c r="K57" s="1285"/>
      <c r="L57" s="1285"/>
      <c r="M57" s="1285"/>
      <c r="N57" s="1285"/>
      <c r="AM57" s="370"/>
      <c r="AN57" s="1283"/>
      <c r="AO57" s="1283"/>
      <c r="AP57" s="1283"/>
      <c r="AQ57" s="1283"/>
      <c r="AR57" s="1283"/>
      <c r="AS57" s="1283"/>
      <c r="AT57" s="1283"/>
      <c r="AU57" s="1283"/>
      <c r="AV57" s="1283"/>
      <c r="AW57" s="1283"/>
      <c r="AX57" s="1283"/>
      <c r="AY57" s="1283"/>
      <c r="AZ57" s="1283"/>
      <c r="BA57" s="1283"/>
      <c r="BB57" s="1281" t="s">
        <v>607</v>
      </c>
      <c r="BC57" s="1281"/>
      <c r="BD57" s="1281"/>
      <c r="BE57" s="1281"/>
      <c r="BF57" s="1281"/>
      <c r="BG57" s="1281"/>
      <c r="BH57" s="1281"/>
      <c r="BI57" s="1281"/>
      <c r="BJ57" s="1281"/>
      <c r="BK57" s="1281"/>
      <c r="BL57" s="1281"/>
      <c r="BM57" s="1281"/>
      <c r="BN57" s="1281"/>
      <c r="BO57" s="1281"/>
      <c r="BP57" s="1278">
        <v>58.9</v>
      </c>
      <c r="BQ57" s="1278"/>
      <c r="BR57" s="1278"/>
      <c r="BS57" s="1278"/>
      <c r="BT57" s="1278"/>
      <c r="BU57" s="1278"/>
      <c r="BV57" s="1278"/>
      <c r="BW57" s="1278"/>
      <c r="BX57" s="1278">
        <v>60</v>
      </c>
      <c r="BY57" s="1278"/>
      <c r="BZ57" s="1278"/>
      <c r="CA57" s="1278"/>
      <c r="CB57" s="1278"/>
      <c r="CC57" s="1278"/>
      <c r="CD57" s="1278"/>
      <c r="CE57" s="1278"/>
      <c r="CF57" s="1278">
        <v>60.6</v>
      </c>
      <c r="CG57" s="1278"/>
      <c r="CH57" s="1278"/>
      <c r="CI57" s="1278"/>
      <c r="CJ57" s="1278"/>
      <c r="CK57" s="1278"/>
      <c r="CL57" s="1278"/>
      <c r="CM57" s="1278"/>
      <c r="CN57" s="1278">
        <v>62.3</v>
      </c>
      <c r="CO57" s="1278"/>
      <c r="CP57" s="1278"/>
      <c r="CQ57" s="1278"/>
      <c r="CR57" s="1278"/>
      <c r="CS57" s="1278"/>
      <c r="CT57" s="1278"/>
      <c r="CU57" s="1278"/>
      <c r="CV57" s="1278">
        <v>62.1</v>
      </c>
      <c r="CW57" s="1278"/>
      <c r="CX57" s="1278"/>
      <c r="CY57" s="1278"/>
      <c r="CZ57" s="1278"/>
      <c r="DA57" s="1278"/>
      <c r="DB57" s="1278"/>
      <c r="DC57" s="1278"/>
      <c r="DD57" s="389"/>
      <c r="DE57" s="388"/>
    </row>
    <row r="58" spans="1:109" s="384" customFormat="1" x14ac:dyDescent="0.15">
      <c r="A58" s="370"/>
      <c r="B58" s="388"/>
      <c r="G58" s="1284"/>
      <c r="H58" s="1284"/>
      <c r="I58" s="1279"/>
      <c r="J58" s="1279"/>
      <c r="K58" s="1285"/>
      <c r="L58" s="1285"/>
      <c r="M58" s="1285"/>
      <c r="N58" s="1285"/>
      <c r="AM58" s="370"/>
      <c r="AN58" s="1283"/>
      <c r="AO58" s="1283"/>
      <c r="AP58" s="1283"/>
      <c r="AQ58" s="1283"/>
      <c r="AR58" s="1283"/>
      <c r="AS58" s="1283"/>
      <c r="AT58" s="1283"/>
      <c r="AU58" s="1283"/>
      <c r="AV58" s="1283"/>
      <c r="AW58" s="1283"/>
      <c r="AX58" s="1283"/>
      <c r="AY58" s="1283"/>
      <c r="AZ58" s="1283"/>
      <c r="BA58" s="1283"/>
      <c r="BB58" s="1281"/>
      <c r="BC58" s="1281"/>
      <c r="BD58" s="1281"/>
      <c r="BE58" s="1281"/>
      <c r="BF58" s="1281"/>
      <c r="BG58" s="1281"/>
      <c r="BH58" s="1281"/>
      <c r="BI58" s="1281"/>
      <c r="BJ58" s="1281"/>
      <c r="BK58" s="1281"/>
      <c r="BL58" s="1281"/>
      <c r="BM58" s="1281"/>
      <c r="BN58" s="1281"/>
      <c r="BO58" s="1281"/>
      <c r="BP58" s="1278"/>
      <c r="BQ58" s="1278"/>
      <c r="BR58" s="1278"/>
      <c r="BS58" s="1278"/>
      <c r="BT58" s="1278"/>
      <c r="BU58" s="1278"/>
      <c r="BV58" s="1278"/>
      <c r="BW58" s="1278"/>
      <c r="BX58" s="1278"/>
      <c r="BY58" s="1278"/>
      <c r="BZ58" s="1278"/>
      <c r="CA58" s="1278"/>
      <c r="CB58" s="1278"/>
      <c r="CC58" s="1278"/>
      <c r="CD58" s="1278"/>
      <c r="CE58" s="1278"/>
      <c r="CF58" s="1278"/>
      <c r="CG58" s="1278"/>
      <c r="CH58" s="1278"/>
      <c r="CI58" s="1278"/>
      <c r="CJ58" s="1278"/>
      <c r="CK58" s="1278"/>
      <c r="CL58" s="1278"/>
      <c r="CM58" s="1278"/>
      <c r="CN58" s="1278"/>
      <c r="CO58" s="1278"/>
      <c r="CP58" s="1278"/>
      <c r="CQ58" s="1278"/>
      <c r="CR58" s="1278"/>
      <c r="CS58" s="1278"/>
      <c r="CT58" s="1278"/>
      <c r="CU58" s="1278"/>
      <c r="CV58" s="1278"/>
      <c r="CW58" s="1278"/>
      <c r="CX58" s="1278"/>
      <c r="CY58" s="1278"/>
      <c r="CZ58" s="1278"/>
      <c r="DA58" s="1278"/>
      <c r="DB58" s="1278"/>
      <c r="DC58" s="1278"/>
      <c r="DD58" s="389"/>
      <c r="DE58" s="388"/>
    </row>
    <row r="59" spans="1:109" s="384" customFormat="1" x14ac:dyDescent="0.15">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x14ac:dyDescent="0.15">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x14ac:dyDescent="0.15">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x14ac:dyDescent="0.15">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x14ac:dyDescent="0.15">
      <c r="B63" s="395" t="s">
        <v>609</v>
      </c>
    </row>
    <row r="64" spans="1:109" x14ac:dyDescent="0.15">
      <c r="B64" s="376"/>
      <c r="G64" s="383"/>
      <c r="I64" s="396"/>
      <c r="J64" s="396"/>
      <c r="K64" s="396"/>
      <c r="L64" s="396"/>
      <c r="M64" s="396"/>
      <c r="N64" s="397"/>
      <c r="AM64" s="383"/>
      <c r="AN64" s="383" t="s">
        <v>602</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x14ac:dyDescent="0.15">
      <c r="B65" s="376"/>
      <c r="AN65" s="1290" t="s">
        <v>610</v>
      </c>
      <c r="AO65" s="1291"/>
      <c r="AP65" s="1291"/>
      <c r="AQ65" s="1291"/>
      <c r="AR65" s="1291"/>
      <c r="AS65" s="1291"/>
      <c r="AT65" s="1291"/>
      <c r="AU65" s="1291"/>
      <c r="AV65" s="1291"/>
      <c r="AW65" s="1291"/>
      <c r="AX65" s="1291"/>
      <c r="AY65" s="1291"/>
      <c r="AZ65" s="1291"/>
      <c r="BA65" s="1291"/>
      <c r="BB65" s="1291"/>
      <c r="BC65" s="1291"/>
      <c r="BD65" s="1291"/>
      <c r="BE65" s="1291"/>
      <c r="BF65" s="1291"/>
      <c r="BG65" s="1291"/>
      <c r="BH65" s="1291"/>
      <c r="BI65" s="1291"/>
      <c r="BJ65" s="1291"/>
      <c r="BK65" s="1291"/>
      <c r="BL65" s="1291"/>
      <c r="BM65" s="1291"/>
      <c r="BN65" s="1291"/>
      <c r="BO65" s="1291"/>
      <c r="BP65" s="1291"/>
      <c r="BQ65" s="1291"/>
      <c r="BR65" s="1291"/>
      <c r="BS65" s="1291"/>
      <c r="BT65" s="1291"/>
      <c r="BU65" s="1291"/>
      <c r="BV65" s="1291"/>
      <c r="BW65" s="1291"/>
      <c r="BX65" s="1291"/>
      <c r="BY65" s="1291"/>
      <c r="BZ65" s="1291"/>
      <c r="CA65" s="1291"/>
      <c r="CB65" s="1291"/>
      <c r="CC65" s="1291"/>
      <c r="CD65" s="1291"/>
      <c r="CE65" s="1291"/>
      <c r="CF65" s="1291"/>
      <c r="CG65" s="1291"/>
      <c r="CH65" s="1291"/>
      <c r="CI65" s="1291"/>
      <c r="CJ65" s="1291"/>
      <c r="CK65" s="1291"/>
      <c r="CL65" s="1291"/>
      <c r="CM65" s="1291"/>
      <c r="CN65" s="1291"/>
      <c r="CO65" s="1291"/>
      <c r="CP65" s="1291"/>
      <c r="CQ65" s="1291"/>
      <c r="CR65" s="1291"/>
      <c r="CS65" s="1291"/>
      <c r="CT65" s="1291"/>
      <c r="CU65" s="1291"/>
      <c r="CV65" s="1291"/>
      <c r="CW65" s="1291"/>
      <c r="CX65" s="1291"/>
      <c r="CY65" s="1291"/>
      <c r="CZ65" s="1291"/>
      <c r="DA65" s="1291"/>
      <c r="DB65" s="1291"/>
      <c r="DC65" s="1292"/>
    </row>
    <row r="66" spans="2:107" x14ac:dyDescent="0.15">
      <c r="B66" s="376"/>
      <c r="AN66" s="1293"/>
      <c r="AO66" s="1294"/>
      <c r="AP66" s="1294"/>
      <c r="AQ66" s="1294"/>
      <c r="AR66" s="1294"/>
      <c r="AS66" s="1294"/>
      <c r="AT66" s="1294"/>
      <c r="AU66" s="1294"/>
      <c r="AV66" s="1294"/>
      <c r="AW66" s="1294"/>
      <c r="AX66" s="1294"/>
      <c r="AY66" s="1294"/>
      <c r="AZ66" s="1294"/>
      <c r="BA66" s="1294"/>
      <c r="BB66" s="1294"/>
      <c r="BC66" s="1294"/>
      <c r="BD66" s="1294"/>
      <c r="BE66" s="1294"/>
      <c r="BF66" s="1294"/>
      <c r="BG66" s="1294"/>
      <c r="BH66" s="1294"/>
      <c r="BI66" s="1294"/>
      <c r="BJ66" s="1294"/>
      <c r="BK66" s="1294"/>
      <c r="BL66" s="1294"/>
      <c r="BM66" s="1294"/>
      <c r="BN66" s="1294"/>
      <c r="BO66" s="1294"/>
      <c r="BP66" s="1294"/>
      <c r="BQ66" s="1294"/>
      <c r="BR66" s="1294"/>
      <c r="BS66" s="1294"/>
      <c r="BT66" s="1294"/>
      <c r="BU66" s="1294"/>
      <c r="BV66" s="1294"/>
      <c r="BW66" s="1294"/>
      <c r="BX66" s="1294"/>
      <c r="BY66" s="1294"/>
      <c r="BZ66" s="1294"/>
      <c r="CA66" s="1294"/>
      <c r="CB66" s="1294"/>
      <c r="CC66" s="1294"/>
      <c r="CD66" s="1294"/>
      <c r="CE66" s="1294"/>
      <c r="CF66" s="1294"/>
      <c r="CG66" s="1294"/>
      <c r="CH66" s="1294"/>
      <c r="CI66" s="1294"/>
      <c r="CJ66" s="1294"/>
      <c r="CK66" s="1294"/>
      <c r="CL66" s="1294"/>
      <c r="CM66" s="1294"/>
      <c r="CN66" s="1294"/>
      <c r="CO66" s="1294"/>
      <c r="CP66" s="1294"/>
      <c r="CQ66" s="1294"/>
      <c r="CR66" s="1294"/>
      <c r="CS66" s="1294"/>
      <c r="CT66" s="1294"/>
      <c r="CU66" s="1294"/>
      <c r="CV66" s="1294"/>
      <c r="CW66" s="1294"/>
      <c r="CX66" s="1294"/>
      <c r="CY66" s="1294"/>
      <c r="CZ66" s="1294"/>
      <c r="DA66" s="1294"/>
      <c r="DB66" s="1294"/>
      <c r="DC66" s="1295"/>
    </row>
    <row r="67" spans="2:107" x14ac:dyDescent="0.15">
      <c r="B67" s="376"/>
      <c r="AN67" s="1293"/>
      <c r="AO67" s="1294"/>
      <c r="AP67" s="1294"/>
      <c r="AQ67" s="1294"/>
      <c r="AR67" s="1294"/>
      <c r="AS67" s="1294"/>
      <c r="AT67" s="1294"/>
      <c r="AU67" s="1294"/>
      <c r="AV67" s="1294"/>
      <c r="AW67" s="1294"/>
      <c r="AX67" s="1294"/>
      <c r="AY67" s="1294"/>
      <c r="AZ67" s="1294"/>
      <c r="BA67" s="1294"/>
      <c r="BB67" s="1294"/>
      <c r="BC67" s="1294"/>
      <c r="BD67" s="1294"/>
      <c r="BE67" s="1294"/>
      <c r="BF67" s="1294"/>
      <c r="BG67" s="1294"/>
      <c r="BH67" s="1294"/>
      <c r="BI67" s="1294"/>
      <c r="BJ67" s="1294"/>
      <c r="BK67" s="1294"/>
      <c r="BL67" s="1294"/>
      <c r="BM67" s="1294"/>
      <c r="BN67" s="1294"/>
      <c r="BO67" s="1294"/>
      <c r="BP67" s="1294"/>
      <c r="BQ67" s="1294"/>
      <c r="BR67" s="1294"/>
      <c r="BS67" s="1294"/>
      <c r="BT67" s="1294"/>
      <c r="BU67" s="1294"/>
      <c r="BV67" s="1294"/>
      <c r="BW67" s="1294"/>
      <c r="BX67" s="1294"/>
      <c r="BY67" s="1294"/>
      <c r="BZ67" s="1294"/>
      <c r="CA67" s="1294"/>
      <c r="CB67" s="1294"/>
      <c r="CC67" s="1294"/>
      <c r="CD67" s="1294"/>
      <c r="CE67" s="1294"/>
      <c r="CF67" s="1294"/>
      <c r="CG67" s="1294"/>
      <c r="CH67" s="1294"/>
      <c r="CI67" s="1294"/>
      <c r="CJ67" s="1294"/>
      <c r="CK67" s="1294"/>
      <c r="CL67" s="1294"/>
      <c r="CM67" s="1294"/>
      <c r="CN67" s="1294"/>
      <c r="CO67" s="1294"/>
      <c r="CP67" s="1294"/>
      <c r="CQ67" s="1294"/>
      <c r="CR67" s="1294"/>
      <c r="CS67" s="1294"/>
      <c r="CT67" s="1294"/>
      <c r="CU67" s="1294"/>
      <c r="CV67" s="1294"/>
      <c r="CW67" s="1294"/>
      <c r="CX67" s="1294"/>
      <c r="CY67" s="1294"/>
      <c r="CZ67" s="1294"/>
      <c r="DA67" s="1294"/>
      <c r="DB67" s="1294"/>
      <c r="DC67" s="1295"/>
    </row>
    <row r="68" spans="2:107" x14ac:dyDescent="0.15">
      <c r="B68" s="376"/>
      <c r="AN68" s="1293"/>
      <c r="AO68" s="1294"/>
      <c r="AP68" s="1294"/>
      <c r="AQ68" s="1294"/>
      <c r="AR68" s="1294"/>
      <c r="AS68" s="1294"/>
      <c r="AT68" s="1294"/>
      <c r="AU68" s="1294"/>
      <c r="AV68" s="1294"/>
      <c r="AW68" s="1294"/>
      <c r="AX68" s="1294"/>
      <c r="AY68" s="1294"/>
      <c r="AZ68" s="1294"/>
      <c r="BA68" s="1294"/>
      <c r="BB68" s="1294"/>
      <c r="BC68" s="1294"/>
      <c r="BD68" s="1294"/>
      <c r="BE68" s="1294"/>
      <c r="BF68" s="1294"/>
      <c r="BG68" s="1294"/>
      <c r="BH68" s="1294"/>
      <c r="BI68" s="1294"/>
      <c r="BJ68" s="1294"/>
      <c r="BK68" s="1294"/>
      <c r="BL68" s="1294"/>
      <c r="BM68" s="1294"/>
      <c r="BN68" s="1294"/>
      <c r="BO68" s="1294"/>
      <c r="BP68" s="1294"/>
      <c r="BQ68" s="1294"/>
      <c r="BR68" s="1294"/>
      <c r="BS68" s="1294"/>
      <c r="BT68" s="1294"/>
      <c r="BU68" s="1294"/>
      <c r="BV68" s="1294"/>
      <c r="BW68" s="1294"/>
      <c r="BX68" s="1294"/>
      <c r="BY68" s="1294"/>
      <c r="BZ68" s="1294"/>
      <c r="CA68" s="1294"/>
      <c r="CB68" s="1294"/>
      <c r="CC68" s="1294"/>
      <c r="CD68" s="1294"/>
      <c r="CE68" s="1294"/>
      <c r="CF68" s="1294"/>
      <c r="CG68" s="1294"/>
      <c r="CH68" s="1294"/>
      <c r="CI68" s="1294"/>
      <c r="CJ68" s="1294"/>
      <c r="CK68" s="1294"/>
      <c r="CL68" s="1294"/>
      <c r="CM68" s="1294"/>
      <c r="CN68" s="1294"/>
      <c r="CO68" s="1294"/>
      <c r="CP68" s="1294"/>
      <c r="CQ68" s="1294"/>
      <c r="CR68" s="1294"/>
      <c r="CS68" s="1294"/>
      <c r="CT68" s="1294"/>
      <c r="CU68" s="1294"/>
      <c r="CV68" s="1294"/>
      <c r="CW68" s="1294"/>
      <c r="CX68" s="1294"/>
      <c r="CY68" s="1294"/>
      <c r="CZ68" s="1294"/>
      <c r="DA68" s="1294"/>
      <c r="DB68" s="1294"/>
      <c r="DC68" s="1295"/>
    </row>
    <row r="69" spans="2:107" x14ac:dyDescent="0.15">
      <c r="B69" s="376"/>
      <c r="AN69" s="1296"/>
      <c r="AO69" s="1297"/>
      <c r="AP69" s="1297"/>
      <c r="AQ69" s="1297"/>
      <c r="AR69" s="1297"/>
      <c r="AS69" s="1297"/>
      <c r="AT69" s="1297"/>
      <c r="AU69" s="1297"/>
      <c r="AV69" s="1297"/>
      <c r="AW69" s="1297"/>
      <c r="AX69" s="1297"/>
      <c r="AY69" s="1297"/>
      <c r="AZ69" s="1297"/>
      <c r="BA69" s="1297"/>
      <c r="BB69" s="1297"/>
      <c r="BC69" s="1297"/>
      <c r="BD69" s="1297"/>
      <c r="BE69" s="1297"/>
      <c r="BF69" s="1297"/>
      <c r="BG69" s="1297"/>
      <c r="BH69" s="1297"/>
      <c r="BI69" s="1297"/>
      <c r="BJ69" s="1297"/>
      <c r="BK69" s="1297"/>
      <c r="BL69" s="1297"/>
      <c r="BM69" s="1297"/>
      <c r="BN69" s="1297"/>
      <c r="BO69" s="1297"/>
      <c r="BP69" s="1297"/>
      <c r="BQ69" s="1297"/>
      <c r="BR69" s="1297"/>
      <c r="BS69" s="1297"/>
      <c r="BT69" s="1297"/>
      <c r="BU69" s="1297"/>
      <c r="BV69" s="1297"/>
      <c r="BW69" s="1297"/>
      <c r="BX69" s="1297"/>
      <c r="BY69" s="1297"/>
      <c r="BZ69" s="1297"/>
      <c r="CA69" s="1297"/>
      <c r="CB69" s="1297"/>
      <c r="CC69" s="1297"/>
      <c r="CD69" s="1297"/>
      <c r="CE69" s="1297"/>
      <c r="CF69" s="1297"/>
      <c r="CG69" s="1297"/>
      <c r="CH69" s="1297"/>
      <c r="CI69" s="1297"/>
      <c r="CJ69" s="1297"/>
      <c r="CK69" s="1297"/>
      <c r="CL69" s="1297"/>
      <c r="CM69" s="1297"/>
      <c r="CN69" s="1297"/>
      <c r="CO69" s="1297"/>
      <c r="CP69" s="1297"/>
      <c r="CQ69" s="1297"/>
      <c r="CR69" s="1297"/>
      <c r="CS69" s="1297"/>
      <c r="CT69" s="1297"/>
      <c r="CU69" s="1297"/>
      <c r="CV69" s="1297"/>
      <c r="CW69" s="1297"/>
      <c r="CX69" s="1297"/>
      <c r="CY69" s="1297"/>
      <c r="CZ69" s="1297"/>
      <c r="DA69" s="1297"/>
      <c r="DB69" s="1297"/>
      <c r="DC69" s="1298"/>
    </row>
    <row r="70" spans="2:107" x14ac:dyDescent="0.15">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x14ac:dyDescent="0.15">
      <c r="B71" s="376"/>
      <c r="G71" s="401"/>
      <c r="I71" s="402"/>
      <c r="J71" s="399"/>
      <c r="K71" s="399"/>
      <c r="L71" s="400"/>
      <c r="M71" s="399"/>
      <c r="N71" s="400"/>
      <c r="AM71" s="401"/>
      <c r="AN71" s="370" t="s">
        <v>604</v>
      </c>
    </row>
    <row r="72" spans="2:107" x14ac:dyDescent="0.15">
      <c r="B72" s="376"/>
      <c r="G72" s="1284"/>
      <c r="H72" s="1284"/>
      <c r="I72" s="1284"/>
      <c r="J72" s="1284"/>
      <c r="K72" s="386"/>
      <c r="L72" s="386"/>
      <c r="M72" s="387"/>
      <c r="N72" s="387"/>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83" t="s">
        <v>554</v>
      </c>
      <c r="BQ72" s="1283"/>
      <c r="BR72" s="1283"/>
      <c r="BS72" s="1283"/>
      <c r="BT72" s="1283"/>
      <c r="BU72" s="1283"/>
      <c r="BV72" s="1283"/>
      <c r="BW72" s="1283"/>
      <c r="BX72" s="1283" t="s">
        <v>555</v>
      </c>
      <c r="BY72" s="1283"/>
      <c r="BZ72" s="1283"/>
      <c r="CA72" s="1283"/>
      <c r="CB72" s="1283"/>
      <c r="CC72" s="1283"/>
      <c r="CD72" s="1283"/>
      <c r="CE72" s="1283"/>
      <c r="CF72" s="1283" t="s">
        <v>556</v>
      </c>
      <c r="CG72" s="1283"/>
      <c r="CH72" s="1283"/>
      <c r="CI72" s="1283"/>
      <c r="CJ72" s="1283"/>
      <c r="CK72" s="1283"/>
      <c r="CL72" s="1283"/>
      <c r="CM72" s="1283"/>
      <c r="CN72" s="1283" t="s">
        <v>557</v>
      </c>
      <c r="CO72" s="1283"/>
      <c r="CP72" s="1283"/>
      <c r="CQ72" s="1283"/>
      <c r="CR72" s="1283"/>
      <c r="CS72" s="1283"/>
      <c r="CT72" s="1283"/>
      <c r="CU72" s="1283"/>
      <c r="CV72" s="1283" t="s">
        <v>558</v>
      </c>
      <c r="CW72" s="1283"/>
      <c r="CX72" s="1283"/>
      <c r="CY72" s="1283"/>
      <c r="CZ72" s="1283"/>
      <c r="DA72" s="1283"/>
      <c r="DB72" s="1283"/>
      <c r="DC72" s="1283"/>
    </row>
    <row r="73" spans="2:107" x14ac:dyDescent="0.15">
      <c r="B73" s="376"/>
      <c r="G73" s="1286"/>
      <c r="H73" s="1286"/>
      <c r="I73" s="1286"/>
      <c r="J73" s="1286"/>
      <c r="K73" s="1282"/>
      <c r="L73" s="1282"/>
      <c r="M73" s="1282"/>
      <c r="N73" s="1282"/>
      <c r="AM73" s="385"/>
      <c r="AN73" s="1281" t="s">
        <v>605</v>
      </c>
      <c r="AO73" s="1281"/>
      <c r="AP73" s="1281"/>
      <c r="AQ73" s="1281"/>
      <c r="AR73" s="1281"/>
      <c r="AS73" s="1281"/>
      <c r="AT73" s="1281"/>
      <c r="AU73" s="1281"/>
      <c r="AV73" s="1281"/>
      <c r="AW73" s="1281"/>
      <c r="AX73" s="1281"/>
      <c r="AY73" s="1281"/>
      <c r="AZ73" s="1281"/>
      <c r="BA73" s="1281"/>
      <c r="BB73" s="1281" t="s">
        <v>606</v>
      </c>
      <c r="BC73" s="1281"/>
      <c r="BD73" s="1281"/>
      <c r="BE73" s="1281"/>
      <c r="BF73" s="1281"/>
      <c r="BG73" s="1281"/>
      <c r="BH73" s="1281"/>
      <c r="BI73" s="1281"/>
      <c r="BJ73" s="1281"/>
      <c r="BK73" s="1281"/>
      <c r="BL73" s="1281"/>
      <c r="BM73" s="1281"/>
      <c r="BN73" s="1281"/>
      <c r="BO73" s="1281"/>
      <c r="BP73" s="1278">
        <v>54.6</v>
      </c>
      <c r="BQ73" s="1278"/>
      <c r="BR73" s="1278"/>
      <c r="BS73" s="1278"/>
      <c r="BT73" s="1278"/>
      <c r="BU73" s="1278"/>
      <c r="BV73" s="1278"/>
      <c r="BW73" s="1278"/>
      <c r="BX73" s="1278">
        <v>61.4</v>
      </c>
      <c r="BY73" s="1278"/>
      <c r="BZ73" s="1278"/>
      <c r="CA73" s="1278"/>
      <c r="CB73" s="1278"/>
      <c r="CC73" s="1278"/>
      <c r="CD73" s="1278"/>
      <c r="CE73" s="1278"/>
      <c r="CF73" s="1278">
        <v>64.900000000000006</v>
      </c>
      <c r="CG73" s="1278"/>
      <c r="CH73" s="1278"/>
      <c r="CI73" s="1278"/>
      <c r="CJ73" s="1278"/>
      <c r="CK73" s="1278"/>
      <c r="CL73" s="1278"/>
      <c r="CM73" s="1278"/>
      <c r="CN73" s="1278">
        <v>70.7</v>
      </c>
      <c r="CO73" s="1278"/>
      <c r="CP73" s="1278"/>
      <c r="CQ73" s="1278"/>
      <c r="CR73" s="1278"/>
      <c r="CS73" s="1278"/>
      <c r="CT73" s="1278"/>
      <c r="CU73" s="1278"/>
      <c r="CV73" s="1278">
        <v>75.400000000000006</v>
      </c>
      <c r="CW73" s="1278"/>
      <c r="CX73" s="1278"/>
      <c r="CY73" s="1278"/>
      <c r="CZ73" s="1278"/>
      <c r="DA73" s="1278"/>
      <c r="DB73" s="1278"/>
      <c r="DC73" s="1278"/>
    </row>
    <row r="74" spans="2:107" x14ac:dyDescent="0.15">
      <c r="B74" s="376"/>
      <c r="G74" s="1286"/>
      <c r="H74" s="1286"/>
      <c r="I74" s="1286"/>
      <c r="J74" s="1286"/>
      <c r="K74" s="1282"/>
      <c r="L74" s="1282"/>
      <c r="M74" s="1282"/>
      <c r="N74" s="1282"/>
      <c r="AM74" s="385"/>
      <c r="AN74" s="1281"/>
      <c r="AO74" s="1281"/>
      <c r="AP74" s="1281"/>
      <c r="AQ74" s="1281"/>
      <c r="AR74" s="1281"/>
      <c r="AS74" s="1281"/>
      <c r="AT74" s="1281"/>
      <c r="AU74" s="1281"/>
      <c r="AV74" s="1281"/>
      <c r="AW74" s="1281"/>
      <c r="AX74" s="1281"/>
      <c r="AY74" s="1281"/>
      <c r="AZ74" s="1281"/>
      <c r="BA74" s="1281"/>
      <c r="BB74" s="1281"/>
      <c r="BC74" s="1281"/>
      <c r="BD74" s="1281"/>
      <c r="BE74" s="1281"/>
      <c r="BF74" s="1281"/>
      <c r="BG74" s="1281"/>
      <c r="BH74" s="1281"/>
      <c r="BI74" s="1281"/>
      <c r="BJ74" s="1281"/>
      <c r="BK74" s="1281"/>
      <c r="BL74" s="1281"/>
      <c r="BM74" s="1281"/>
      <c r="BN74" s="1281"/>
      <c r="BO74" s="1281"/>
      <c r="BP74" s="1278"/>
      <c r="BQ74" s="1278"/>
      <c r="BR74" s="1278"/>
      <c r="BS74" s="1278"/>
      <c r="BT74" s="1278"/>
      <c r="BU74" s="1278"/>
      <c r="BV74" s="1278"/>
      <c r="BW74" s="1278"/>
      <c r="BX74" s="1278"/>
      <c r="BY74" s="1278"/>
      <c r="BZ74" s="1278"/>
      <c r="CA74" s="1278"/>
      <c r="CB74" s="1278"/>
      <c r="CC74" s="1278"/>
      <c r="CD74" s="1278"/>
      <c r="CE74" s="1278"/>
      <c r="CF74" s="1278"/>
      <c r="CG74" s="1278"/>
      <c r="CH74" s="1278"/>
      <c r="CI74" s="1278"/>
      <c r="CJ74" s="1278"/>
      <c r="CK74" s="1278"/>
      <c r="CL74" s="1278"/>
      <c r="CM74" s="1278"/>
      <c r="CN74" s="1278"/>
      <c r="CO74" s="1278"/>
      <c r="CP74" s="1278"/>
      <c r="CQ74" s="1278"/>
      <c r="CR74" s="1278"/>
      <c r="CS74" s="1278"/>
      <c r="CT74" s="1278"/>
      <c r="CU74" s="1278"/>
      <c r="CV74" s="1278"/>
      <c r="CW74" s="1278"/>
      <c r="CX74" s="1278"/>
      <c r="CY74" s="1278"/>
      <c r="CZ74" s="1278"/>
      <c r="DA74" s="1278"/>
      <c r="DB74" s="1278"/>
      <c r="DC74" s="1278"/>
    </row>
    <row r="75" spans="2:107" x14ac:dyDescent="0.15">
      <c r="B75" s="376"/>
      <c r="G75" s="1286"/>
      <c r="H75" s="1286"/>
      <c r="I75" s="1284"/>
      <c r="J75" s="1284"/>
      <c r="K75" s="1285"/>
      <c r="L75" s="1285"/>
      <c r="M75" s="1285"/>
      <c r="N75" s="1285"/>
      <c r="AM75" s="385"/>
      <c r="AN75" s="1281"/>
      <c r="AO75" s="1281"/>
      <c r="AP75" s="1281"/>
      <c r="AQ75" s="1281"/>
      <c r="AR75" s="1281"/>
      <c r="AS75" s="1281"/>
      <c r="AT75" s="1281"/>
      <c r="AU75" s="1281"/>
      <c r="AV75" s="1281"/>
      <c r="AW75" s="1281"/>
      <c r="AX75" s="1281"/>
      <c r="AY75" s="1281"/>
      <c r="AZ75" s="1281"/>
      <c r="BA75" s="1281"/>
      <c r="BB75" s="1281" t="s">
        <v>611</v>
      </c>
      <c r="BC75" s="1281"/>
      <c r="BD75" s="1281"/>
      <c r="BE75" s="1281"/>
      <c r="BF75" s="1281"/>
      <c r="BG75" s="1281"/>
      <c r="BH75" s="1281"/>
      <c r="BI75" s="1281"/>
      <c r="BJ75" s="1281"/>
      <c r="BK75" s="1281"/>
      <c r="BL75" s="1281"/>
      <c r="BM75" s="1281"/>
      <c r="BN75" s="1281"/>
      <c r="BO75" s="1281"/>
      <c r="BP75" s="1278">
        <v>5.9</v>
      </c>
      <c r="BQ75" s="1278"/>
      <c r="BR75" s="1278"/>
      <c r="BS75" s="1278"/>
      <c r="BT75" s="1278"/>
      <c r="BU75" s="1278"/>
      <c r="BV75" s="1278"/>
      <c r="BW75" s="1278"/>
      <c r="BX75" s="1278">
        <v>6.5</v>
      </c>
      <c r="BY75" s="1278"/>
      <c r="BZ75" s="1278"/>
      <c r="CA75" s="1278"/>
      <c r="CB75" s="1278"/>
      <c r="CC75" s="1278"/>
      <c r="CD75" s="1278"/>
      <c r="CE75" s="1278"/>
      <c r="CF75" s="1278">
        <v>7.4</v>
      </c>
      <c r="CG75" s="1278"/>
      <c r="CH75" s="1278"/>
      <c r="CI75" s="1278"/>
      <c r="CJ75" s="1278"/>
      <c r="CK75" s="1278"/>
      <c r="CL75" s="1278"/>
      <c r="CM75" s="1278"/>
      <c r="CN75" s="1278">
        <v>8.4</v>
      </c>
      <c r="CO75" s="1278"/>
      <c r="CP75" s="1278"/>
      <c r="CQ75" s="1278"/>
      <c r="CR75" s="1278"/>
      <c r="CS75" s="1278"/>
      <c r="CT75" s="1278"/>
      <c r="CU75" s="1278"/>
      <c r="CV75" s="1278">
        <v>9.4</v>
      </c>
      <c r="CW75" s="1278"/>
      <c r="CX75" s="1278"/>
      <c r="CY75" s="1278"/>
      <c r="CZ75" s="1278"/>
      <c r="DA75" s="1278"/>
      <c r="DB75" s="1278"/>
      <c r="DC75" s="1278"/>
    </row>
    <row r="76" spans="2:107" x14ac:dyDescent="0.15">
      <c r="B76" s="376"/>
      <c r="G76" s="1286"/>
      <c r="H76" s="1286"/>
      <c r="I76" s="1284"/>
      <c r="J76" s="1284"/>
      <c r="K76" s="1285"/>
      <c r="L76" s="1285"/>
      <c r="M76" s="1285"/>
      <c r="N76" s="1285"/>
      <c r="AM76" s="385"/>
      <c r="AN76" s="1281"/>
      <c r="AO76" s="1281"/>
      <c r="AP76" s="1281"/>
      <c r="AQ76" s="1281"/>
      <c r="AR76" s="1281"/>
      <c r="AS76" s="1281"/>
      <c r="AT76" s="1281"/>
      <c r="AU76" s="1281"/>
      <c r="AV76" s="1281"/>
      <c r="AW76" s="1281"/>
      <c r="AX76" s="1281"/>
      <c r="AY76" s="1281"/>
      <c r="AZ76" s="1281"/>
      <c r="BA76" s="1281"/>
      <c r="BB76" s="1281"/>
      <c r="BC76" s="1281"/>
      <c r="BD76" s="1281"/>
      <c r="BE76" s="1281"/>
      <c r="BF76" s="1281"/>
      <c r="BG76" s="1281"/>
      <c r="BH76" s="1281"/>
      <c r="BI76" s="1281"/>
      <c r="BJ76" s="1281"/>
      <c r="BK76" s="1281"/>
      <c r="BL76" s="1281"/>
      <c r="BM76" s="1281"/>
      <c r="BN76" s="1281"/>
      <c r="BO76" s="1281"/>
      <c r="BP76" s="1278"/>
      <c r="BQ76" s="1278"/>
      <c r="BR76" s="1278"/>
      <c r="BS76" s="1278"/>
      <c r="BT76" s="1278"/>
      <c r="BU76" s="1278"/>
      <c r="BV76" s="1278"/>
      <c r="BW76" s="1278"/>
      <c r="BX76" s="1278"/>
      <c r="BY76" s="1278"/>
      <c r="BZ76" s="1278"/>
      <c r="CA76" s="1278"/>
      <c r="CB76" s="1278"/>
      <c r="CC76" s="1278"/>
      <c r="CD76" s="1278"/>
      <c r="CE76" s="1278"/>
      <c r="CF76" s="1278"/>
      <c r="CG76" s="1278"/>
      <c r="CH76" s="1278"/>
      <c r="CI76" s="1278"/>
      <c r="CJ76" s="1278"/>
      <c r="CK76" s="1278"/>
      <c r="CL76" s="1278"/>
      <c r="CM76" s="1278"/>
      <c r="CN76" s="1278"/>
      <c r="CO76" s="1278"/>
      <c r="CP76" s="1278"/>
      <c r="CQ76" s="1278"/>
      <c r="CR76" s="1278"/>
      <c r="CS76" s="1278"/>
      <c r="CT76" s="1278"/>
      <c r="CU76" s="1278"/>
      <c r="CV76" s="1278"/>
      <c r="CW76" s="1278"/>
      <c r="CX76" s="1278"/>
      <c r="CY76" s="1278"/>
      <c r="CZ76" s="1278"/>
      <c r="DA76" s="1278"/>
      <c r="DB76" s="1278"/>
      <c r="DC76" s="1278"/>
    </row>
    <row r="77" spans="2:107" x14ac:dyDescent="0.15">
      <c r="B77" s="376"/>
      <c r="G77" s="1284"/>
      <c r="H77" s="1284"/>
      <c r="I77" s="1284"/>
      <c r="J77" s="1284"/>
      <c r="K77" s="1282"/>
      <c r="L77" s="1282"/>
      <c r="M77" s="1282"/>
      <c r="N77" s="1282"/>
      <c r="AN77" s="1283" t="s">
        <v>608</v>
      </c>
      <c r="AO77" s="1283"/>
      <c r="AP77" s="1283"/>
      <c r="AQ77" s="1283"/>
      <c r="AR77" s="1283"/>
      <c r="AS77" s="1283"/>
      <c r="AT77" s="1283"/>
      <c r="AU77" s="1283"/>
      <c r="AV77" s="1283"/>
      <c r="AW77" s="1283"/>
      <c r="AX77" s="1283"/>
      <c r="AY77" s="1283"/>
      <c r="AZ77" s="1283"/>
      <c r="BA77" s="1283"/>
      <c r="BB77" s="1281" t="s">
        <v>606</v>
      </c>
      <c r="BC77" s="1281"/>
      <c r="BD77" s="1281"/>
      <c r="BE77" s="1281"/>
      <c r="BF77" s="1281"/>
      <c r="BG77" s="1281"/>
      <c r="BH77" s="1281"/>
      <c r="BI77" s="1281"/>
      <c r="BJ77" s="1281"/>
      <c r="BK77" s="1281"/>
      <c r="BL77" s="1281"/>
      <c r="BM77" s="1281"/>
      <c r="BN77" s="1281"/>
      <c r="BO77" s="1281"/>
      <c r="BP77" s="1278">
        <v>30.2</v>
      </c>
      <c r="BQ77" s="1278"/>
      <c r="BR77" s="1278"/>
      <c r="BS77" s="1278"/>
      <c r="BT77" s="1278"/>
      <c r="BU77" s="1278"/>
      <c r="BV77" s="1278"/>
      <c r="BW77" s="1278"/>
      <c r="BX77" s="1278">
        <v>25.4</v>
      </c>
      <c r="BY77" s="1278"/>
      <c r="BZ77" s="1278"/>
      <c r="CA77" s="1278"/>
      <c r="CB77" s="1278"/>
      <c r="CC77" s="1278"/>
      <c r="CD77" s="1278"/>
      <c r="CE77" s="1278"/>
      <c r="CF77" s="1278">
        <v>23</v>
      </c>
      <c r="CG77" s="1278"/>
      <c r="CH77" s="1278"/>
      <c r="CI77" s="1278"/>
      <c r="CJ77" s="1278"/>
      <c r="CK77" s="1278"/>
      <c r="CL77" s="1278"/>
      <c r="CM77" s="1278"/>
      <c r="CN77" s="1278">
        <v>28</v>
      </c>
      <c r="CO77" s="1278"/>
      <c r="CP77" s="1278"/>
      <c r="CQ77" s="1278"/>
      <c r="CR77" s="1278"/>
      <c r="CS77" s="1278"/>
      <c r="CT77" s="1278"/>
      <c r="CU77" s="1278"/>
      <c r="CV77" s="1278">
        <v>19.2</v>
      </c>
      <c r="CW77" s="1278"/>
      <c r="CX77" s="1278"/>
      <c r="CY77" s="1278"/>
      <c r="CZ77" s="1278"/>
      <c r="DA77" s="1278"/>
      <c r="DB77" s="1278"/>
      <c r="DC77" s="1278"/>
    </row>
    <row r="78" spans="2:107" x14ac:dyDescent="0.15">
      <c r="B78" s="376"/>
      <c r="G78" s="1284"/>
      <c r="H78" s="1284"/>
      <c r="I78" s="1284"/>
      <c r="J78" s="1284"/>
      <c r="K78" s="1282"/>
      <c r="L78" s="1282"/>
      <c r="M78" s="1282"/>
      <c r="N78" s="1282"/>
      <c r="AN78" s="1283"/>
      <c r="AO78" s="1283"/>
      <c r="AP78" s="1283"/>
      <c r="AQ78" s="1283"/>
      <c r="AR78" s="1283"/>
      <c r="AS78" s="1283"/>
      <c r="AT78" s="1283"/>
      <c r="AU78" s="1283"/>
      <c r="AV78" s="1283"/>
      <c r="AW78" s="1283"/>
      <c r="AX78" s="1283"/>
      <c r="AY78" s="1283"/>
      <c r="AZ78" s="1283"/>
      <c r="BA78" s="1283"/>
      <c r="BB78" s="1281"/>
      <c r="BC78" s="1281"/>
      <c r="BD78" s="1281"/>
      <c r="BE78" s="1281"/>
      <c r="BF78" s="1281"/>
      <c r="BG78" s="1281"/>
      <c r="BH78" s="1281"/>
      <c r="BI78" s="1281"/>
      <c r="BJ78" s="1281"/>
      <c r="BK78" s="1281"/>
      <c r="BL78" s="1281"/>
      <c r="BM78" s="1281"/>
      <c r="BN78" s="1281"/>
      <c r="BO78" s="1281"/>
      <c r="BP78" s="1278"/>
      <c r="BQ78" s="1278"/>
      <c r="BR78" s="1278"/>
      <c r="BS78" s="1278"/>
      <c r="BT78" s="1278"/>
      <c r="BU78" s="1278"/>
      <c r="BV78" s="1278"/>
      <c r="BW78" s="1278"/>
      <c r="BX78" s="1278"/>
      <c r="BY78" s="1278"/>
      <c r="BZ78" s="1278"/>
      <c r="CA78" s="1278"/>
      <c r="CB78" s="1278"/>
      <c r="CC78" s="1278"/>
      <c r="CD78" s="1278"/>
      <c r="CE78" s="1278"/>
      <c r="CF78" s="1278"/>
      <c r="CG78" s="1278"/>
      <c r="CH78" s="1278"/>
      <c r="CI78" s="1278"/>
      <c r="CJ78" s="1278"/>
      <c r="CK78" s="1278"/>
      <c r="CL78" s="1278"/>
      <c r="CM78" s="1278"/>
      <c r="CN78" s="1278"/>
      <c r="CO78" s="1278"/>
      <c r="CP78" s="1278"/>
      <c r="CQ78" s="1278"/>
      <c r="CR78" s="1278"/>
      <c r="CS78" s="1278"/>
      <c r="CT78" s="1278"/>
      <c r="CU78" s="1278"/>
      <c r="CV78" s="1278"/>
      <c r="CW78" s="1278"/>
      <c r="CX78" s="1278"/>
      <c r="CY78" s="1278"/>
      <c r="CZ78" s="1278"/>
      <c r="DA78" s="1278"/>
      <c r="DB78" s="1278"/>
      <c r="DC78" s="1278"/>
    </row>
    <row r="79" spans="2:107" x14ac:dyDescent="0.15">
      <c r="B79" s="376"/>
      <c r="G79" s="1284"/>
      <c r="H79" s="1284"/>
      <c r="I79" s="1279"/>
      <c r="J79" s="1279"/>
      <c r="K79" s="1280"/>
      <c r="L79" s="1280"/>
      <c r="M79" s="1280"/>
      <c r="N79" s="1280"/>
      <c r="AN79" s="1283"/>
      <c r="AO79" s="1283"/>
      <c r="AP79" s="1283"/>
      <c r="AQ79" s="1283"/>
      <c r="AR79" s="1283"/>
      <c r="AS79" s="1283"/>
      <c r="AT79" s="1283"/>
      <c r="AU79" s="1283"/>
      <c r="AV79" s="1283"/>
      <c r="AW79" s="1283"/>
      <c r="AX79" s="1283"/>
      <c r="AY79" s="1283"/>
      <c r="AZ79" s="1283"/>
      <c r="BA79" s="1283"/>
      <c r="BB79" s="1281" t="s">
        <v>611</v>
      </c>
      <c r="BC79" s="1281"/>
      <c r="BD79" s="1281"/>
      <c r="BE79" s="1281"/>
      <c r="BF79" s="1281"/>
      <c r="BG79" s="1281"/>
      <c r="BH79" s="1281"/>
      <c r="BI79" s="1281"/>
      <c r="BJ79" s="1281"/>
      <c r="BK79" s="1281"/>
      <c r="BL79" s="1281"/>
      <c r="BM79" s="1281"/>
      <c r="BN79" s="1281"/>
      <c r="BO79" s="1281"/>
      <c r="BP79" s="1278">
        <v>8</v>
      </c>
      <c r="BQ79" s="1278"/>
      <c r="BR79" s="1278"/>
      <c r="BS79" s="1278"/>
      <c r="BT79" s="1278"/>
      <c r="BU79" s="1278"/>
      <c r="BV79" s="1278"/>
      <c r="BW79" s="1278"/>
      <c r="BX79" s="1278">
        <v>7.8</v>
      </c>
      <c r="BY79" s="1278"/>
      <c r="BZ79" s="1278"/>
      <c r="CA79" s="1278"/>
      <c r="CB79" s="1278"/>
      <c r="CC79" s="1278"/>
      <c r="CD79" s="1278"/>
      <c r="CE79" s="1278"/>
      <c r="CF79" s="1278">
        <v>7.7</v>
      </c>
      <c r="CG79" s="1278"/>
      <c r="CH79" s="1278"/>
      <c r="CI79" s="1278"/>
      <c r="CJ79" s="1278"/>
      <c r="CK79" s="1278"/>
      <c r="CL79" s="1278"/>
      <c r="CM79" s="1278"/>
      <c r="CN79" s="1278">
        <v>7.5</v>
      </c>
      <c r="CO79" s="1278"/>
      <c r="CP79" s="1278"/>
      <c r="CQ79" s="1278"/>
      <c r="CR79" s="1278"/>
      <c r="CS79" s="1278"/>
      <c r="CT79" s="1278"/>
      <c r="CU79" s="1278"/>
      <c r="CV79" s="1278">
        <v>8</v>
      </c>
      <c r="CW79" s="1278"/>
      <c r="CX79" s="1278"/>
      <c r="CY79" s="1278"/>
      <c r="CZ79" s="1278"/>
      <c r="DA79" s="1278"/>
      <c r="DB79" s="1278"/>
      <c r="DC79" s="1278"/>
    </row>
    <row r="80" spans="2:107" x14ac:dyDescent="0.15">
      <c r="B80" s="376"/>
      <c r="G80" s="1284"/>
      <c r="H80" s="1284"/>
      <c r="I80" s="1279"/>
      <c r="J80" s="1279"/>
      <c r="K80" s="1280"/>
      <c r="L80" s="1280"/>
      <c r="M80" s="1280"/>
      <c r="N80" s="1280"/>
      <c r="AN80" s="1283"/>
      <c r="AO80" s="1283"/>
      <c r="AP80" s="1283"/>
      <c r="AQ80" s="1283"/>
      <c r="AR80" s="1283"/>
      <c r="AS80" s="1283"/>
      <c r="AT80" s="1283"/>
      <c r="AU80" s="1283"/>
      <c r="AV80" s="1283"/>
      <c r="AW80" s="1283"/>
      <c r="AX80" s="1283"/>
      <c r="AY80" s="1283"/>
      <c r="AZ80" s="1283"/>
      <c r="BA80" s="1283"/>
      <c r="BB80" s="1281"/>
      <c r="BC80" s="1281"/>
      <c r="BD80" s="1281"/>
      <c r="BE80" s="1281"/>
      <c r="BF80" s="1281"/>
      <c r="BG80" s="1281"/>
      <c r="BH80" s="1281"/>
      <c r="BI80" s="1281"/>
      <c r="BJ80" s="1281"/>
      <c r="BK80" s="1281"/>
      <c r="BL80" s="1281"/>
      <c r="BM80" s="1281"/>
      <c r="BN80" s="1281"/>
      <c r="BO80" s="1281"/>
      <c r="BP80" s="1278"/>
      <c r="BQ80" s="1278"/>
      <c r="BR80" s="1278"/>
      <c r="BS80" s="1278"/>
      <c r="BT80" s="1278"/>
      <c r="BU80" s="1278"/>
      <c r="BV80" s="1278"/>
      <c r="BW80" s="1278"/>
      <c r="BX80" s="1278"/>
      <c r="BY80" s="1278"/>
      <c r="BZ80" s="1278"/>
      <c r="CA80" s="1278"/>
      <c r="CB80" s="1278"/>
      <c r="CC80" s="1278"/>
      <c r="CD80" s="1278"/>
      <c r="CE80" s="1278"/>
      <c r="CF80" s="1278"/>
      <c r="CG80" s="1278"/>
      <c r="CH80" s="1278"/>
      <c r="CI80" s="1278"/>
      <c r="CJ80" s="1278"/>
      <c r="CK80" s="1278"/>
      <c r="CL80" s="1278"/>
      <c r="CM80" s="1278"/>
      <c r="CN80" s="1278"/>
      <c r="CO80" s="1278"/>
      <c r="CP80" s="1278"/>
      <c r="CQ80" s="1278"/>
      <c r="CR80" s="1278"/>
      <c r="CS80" s="1278"/>
      <c r="CT80" s="1278"/>
      <c r="CU80" s="1278"/>
      <c r="CV80" s="1278"/>
      <c r="CW80" s="1278"/>
      <c r="CX80" s="1278"/>
      <c r="CY80" s="1278"/>
      <c r="CZ80" s="1278"/>
      <c r="DA80" s="1278"/>
      <c r="DB80" s="1278"/>
      <c r="DC80" s="1278"/>
    </row>
    <row r="81" spans="2:109" x14ac:dyDescent="0.15">
      <c r="B81" s="376"/>
    </row>
    <row r="82" spans="2:109" ht="17.25" x14ac:dyDescent="0.1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x14ac:dyDescent="0.15">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x14ac:dyDescent="0.15">
      <c r="DD84" s="370"/>
      <c r="DE84" s="370"/>
    </row>
    <row r="85" spans="2:109" x14ac:dyDescent="0.15">
      <c r="DD85" s="370"/>
      <c r="DE85" s="370"/>
    </row>
  </sheetData>
  <sheetProtection algorithmName="SHA-512" hashValue="j3R0BP+z7vqPMSTd7FBtqBdGes70nMFcjQ740Knjanjxhwk+K7o/y2myYtm7WAN0aLVjphIkrCb4C5YtQ0i8nA==" saltValue="UgNjCUNEzjd4P3wA551LS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8290E-345F-48C3-B04D-1A8BACCA8640}">
  <sheetPr codeName="Sheet12">
    <pageSetUpPr fitToPage="1"/>
  </sheetPr>
  <dimension ref="A1:DR125"/>
  <sheetViews>
    <sheetView showGridLines="0" topLeftCell="A100" zoomScale="70" zoomScaleNormal="70" zoomScaleSheetLayoutView="70" workbookViewId="0">
      <selection activeCell="AW63" sqref="AW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M6GaUNNX2OOKWv0whtgxtI+aNATllcHGS1S5Tw0ybr8ZESop5C4nQG4Mp58sf8H2l8twTH5JB8uY0cMBlna+DQ==" saltValue="b+wNTZAWxwYk3wmFM1psB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B91F86-6FBD-460F-B733-487DF2C67C8D}">
  <sheetPr codeName="Sheet13">
    <pageSetUpPr fitToPage="1"/>
  </sheetPr>
  <dimension ref="A1:DR125"/>
  <sheetViews>
    <sheetView showGridLines="0" topLeftCell="A103" zoomScale="70" zoomScaleNormal="70" zoomScaleSheetLayoutView="55" workbookViewId="0">
      <selection activeCell="AW63" sqref="AW63"/>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501</v>
      </c>
    </row>
  </sheetData>
  <sheetProtection algorithmName="SHA-512" hashValue="LbNFrgQmH3DcGPSr5Gkh0wuRRRhFpjYPBt95+8cQa7T1KuvI49HaELmcTugKpeoEa1lXWXA+R8plXsYJZlUc/Q==" saltValue="K295PlqNBo1+Rm3ogRDdb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551</v>
      </c>
      <c r="G2" s="148"/>
      <c r="H2" s="149"/>
    </row>
    <row r="3" spans="1:8" x14ac:dyDescent="0.15">
      <c r="A3" s="145" t="s">
        <v>544</v>
      </c>
      <c r="B3" s="150"/>
      <c r="C3" s="151"/>
      <c r="D3" s="152">
        <v>103535</v>
      </c>
      <c r="E3" s="153"/>
      <c r="F3" s="154">
        <v>70615</v>
      </c>
      <c r="G3" s="155"/>
      <c r="H3" s="156"/>
    </row>
    <row r="4" spans="1:8" x14ac:dyDescent="0.15">
      <c r="A4" s="157"/>
      <c r="B4" s="158"/>
      <c r="C4" s="159"/>
      <c r="D4" s="160">
        <v>59642</v>
      </c>
      <c r="E4" s="161"/>
      <c r="F4" s="162">
        <v>37382</v>
      </c>
      <c r="G4" s="163"/>
      <c r="H4" s="164"/>
    </row>
    <row r="5" spans="1:8" x14ac:dyDescent="0.15">
      <c r="A5" s="145" t="s">
        <v>546</v>
      </c>
      <c r="B5" s="150"/>
      <c r="C5" s="151"/>
      <c r="D5" s="152">
        <v>75933</v>
      </c>
      <c r="E5" s="153"/>
      <c r="F5" s="154">
        <v>69185</v>
      </c>
      <c r="G5" s="155"/>
      <c r="H5" s="156"/>
    </row>
    <row r="6" spans="1:8" x14ac:dyDescent="0.15">
      <c r="A6" s="157"/>
      <c r="B6" s="158"/>
      <c r="C6" s="159"/>
      <c r="D6" s="160">
        <v>42099</v>
      </c>
      <c r="E6" s="161"/>
      <c r="F6" s="162">
        <v>38519</v>
      </c>
      <c r="G6" s="163"/>
      <c r="H6" s="164"/>
    </row>
    <row r="7" spans="1:8" x14ac:dyDescent="0.15">
      <c r="A7" s="145" t="s">
        <v>547</v>
      </c>
      <c r="B7" s="150"/>
      <c r="C7" s="151"/>
      <c r="D7" s="152">
        <v>67184</v>
      </c>
      <c r="E7" s="153"/>
      <c r="F7" s="154">
        <v>70166</v>
      </c>
      <c r="G7" s="155"/>
      <c r="H7" s="156"/>
    </row>
    <row r="8" spans="1:8" x14ac:dyDescent="0.15">
      <c r="A8" s="157"/>
      <c r="B8" s="158"/>
      <c r="C8" s="159"/>
      <c r="D8" s="160">
        <v>44048</v>
      </c>
      <c r="E8" s="161"/>
      <c r="F8" s="162">
        <v>36115</v>
      </c>
      <c r="G8" s="163"/>
      <c r="H8" s="164"/>
    </row>
    <row r="9" spans="1:8" x14ac:dyDescent="0.15">
      <c r="A9" s="145" t="s">
        <v>548</v>
      </c>
      <c r="B9" s="150"/>
      <c r="C9" s="151"/>
      <c r="D9" s="152">
        <v>92190</v>
      </c>
      <c r="E9" s="153"/>
      <c r="F9" s="154">
        <v>70329</v>
      </c>
      <c r="G9" s="155"/>
      <c r="H9" s="156"/>
    </row>
    <row r="10" spans="1:8" x14ac:dyDescent="0.15">
      <c r="A10" s="157"/>
      <c r="B10" s="158"/>
      <c r="C10" s="159"/>
      <c r="D10" s="160">
        <v>64705</v>
      </c>
      <c r="E10" s="161"/>
      <c r="F10" s="162">
        <v>39403</v>
      </c>
      <c r="G10" s="163"/>
      <c r="H10" s="164"/>
    </row>
    <row r="11" spans="1:8" x14ac:dyDescent="0.15">
      <c r="A11" s="145" t="s">
        <v>549</v>
      </c>
      <c r="B11" s="150"/>
      <c r="C11" s="151"/>
      <c r="D11" s="152">
        <v>123274</v>
      </c>
      <c r="E11" s="153"/>
      <c r="F11" s="154">
        <v>71871</v>
      </c>
      <c r="G11" s="155"/>
      <c r="H11" s="156"/>
    </row>
    <row r="12" spans="1:8" x14ac:dyDescent="0.15">
      <c r="A12" s="157"/>
      <c r="B12" s="158"/>
      <c r="C12" s="165"/>
      <c r="D12" s="160">
        <v>99646</v>
      </c>
      <c r="E12" s="161"/>
      <c r="F12" s="162">
        <v>38232</v>
      </c>
      <c r="G12" s="163"/>
      <c r="H12" s="164"/>
    </row>
    <row r="13" spans="1:8" x14ac:dyDescent="0.15">
      <c r="A13" s="145"/>
      <c r="B13" s="150"/>
      <c r="C13" s="166"/>
      <c r="D13" s="167">
        <v>92423</v>
      </c>
      <c r="E13" s="168"/>
      <c r="F13" s="169">
        <v>70433</v>
      </c>
      <c r="G13" s="170"/>
      <c r="H13" s="156"/>
    </row>
    <row r="14" spans="1:8" x14ac:dyDescent="0.15">
      <c r="A14" s="157"/>
      <c r="B14" s="158"/>
      <c r="C14" s="159"/>
      <c r="D14" s="160">
        <v>62028</v>
      </c>
      <c r="E14" s="161"/>
      <c r="F14" s="162">
        <v>37930</v>
      </c>
      <c r="G14" s="163"/>
      <c r="H14" s="164"/>
    </row>
    <row r="17" spans="1:11" x14ac:dyDescent="0.15">
      <c r="A17" s="141" t="s">
        <v>52</v>
      </c>
    </row>
    <row r="18" spans="1:11" x14ac:dyDescent="0.15">
      <c r="A18" s="171"/>
      <c r="B18" s="171" t="e">
        <f>#REF!</f>
        <v>#REF!</v>
      </c>
      <c r="C18" s="171" t="e">
        <f>#REF!</f>
        <v>#REF!</v>
      </c>
      <c r="D18" s="171" t="e">
        <f>#REF!</f>
        <v>#REF!</v>
      </c>
      <c r="E18" s="171" t="e">
        <f>#REF!</f>
        <v>#REF!</v>
      </c>
      <c r="F18" s="171" t="e">
        <f>#REF!</f>
        <v>#REF!</v>
      </c>
    </row>
    <row r="19" spans="1:11" x14ac:dyDescent="0.15">
      <c r="A19" s="171" t="s">
        <v>53</v>
      </c>
      <c r="B19" s="171" t="e">
        <f>ROUND(VALUE(SUBSTITUTE(#REF!,"▲","-")),2)</f>
        <v>#REF!</v>
      </c>
      <c r="C19" s="171" t="e">
        <f>ROUND(VALUE(SUBSTITUTE(#REF!,"▲","-")),2)</f>
        <v>#REF!</v>
      </c>
      <c r="D19" s="171" t="e">
        <f>ROUND(VALUE(SUBSTITUTE(#REF!,"▲","-")),2)</f>
        <v>#REF!</v>
      </c>
      <c r="E19" s="171" t="e">
        <f>ROUND(VALUE(SUBSTITUTE(#REF!,"▲","-")),2)</f>
        <v>#REF!</v>
      </c>
      <c r="F19" s="171" t="e">
        <f>ROUND(VALUE(SUBSTITUTE(#REF!,"▲","-")),2)</f>
        <v>#REF!</v>
      </c>
    </row>
    <row r="20" spans="1:11" x14ac:dyDescent="0.15">
      <c r="A20" s="171" t="s">
        <v>54</v>
      </c>
      <c r="B20" s="171" t="e">
        <f>ROUND(VALUE(SUBSTITUTE(#REF!,"▲","-")),2)</f>
        <v>#REF!</v>
      </c>
      <c r="C20" s="171" t="e">
        <f>ROUND(VALUE(SUBSTITUTE(#REF!,"▲","-")),2)</f>
        <v>#REF!</v>
      </c>
      <c r="D20" s="171" t="e">
        <f>ROUND(VALUE(SUBSTITUTE(#REF!,"▲","-")),2)</f>
        <v>#REF!</v>
      </c>
      <c r="E20" s="171" t="e">
        <f>ROUND(VALUE(SUBSTITUTE(#REF!,"▲","-")),2)</f>
        <v>#REF!</v>
      </c>
      <c r="F20" s="171" t="e">
        <f>ROUND(VALUE(SUBSTITUTE(#REF!,"▲","-")),2)</f>
        <v>#REF!</v>
      </c>
    </row>
    <row r="21" spans="1:11" x14ac:dyDescent="0.15">
      <c r="A21" s="171" t="s">
        <v>55</v>
      </c>
      <c r="B21" s="171" t="e">
        <f>IF(ISNUMBER(VALUE(SUBSTITUTE(#REF!,"▲","-"))),ROUND(VALUE(SUBSTITUTE(#REF!,"▲","-")),2),NA())</f>
        <v>#N/A</v>
      </c>
      <c r="C21" s="171" t="e">
        <f>IF(ISNUMBER(VALUE(SUBSTITUTE(#REF!,"▲","-"))),ROUND(VALUE(SUBSTITUTE(#REF!,"▲","-")),2),NA())</f>
        <v>#N/A</v>
      </c>
      <c r="D21" s="171" t="e">
        <f>IF(ISNUMBER(VALUE(SUBSTITUTE(#REF!,"▲","-"))),ROUND(VALUE(SUBSTITUTE(#REF!,"▲","-")),2),NA())</f>
        <v>#N/A</v>
      </c>
      <c r="E21" s="171" t="e">
        <f>IF(ISNUMBER(VALUE(SUBSTITUTE(#REF!,"▲","-"))),ROUND(VALUE(SUBSTITUTE(#REF!,"▲","-")),2),NA())</f>
        <v>#N/A</v>
      </c>
      <c r="F21" s="171" t="e">
        <f>IF(ISNUMBER(VALUE(SUBSTITUTE(#REF!,"▲","-"))),ROUND(VALUE(SUBSTITUTE(#REF!,"▲","-")),2),NA())</f>
        <v>#N/A</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0.01</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0.01</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公共用地等造成費会計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0.02</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0.02</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0.02</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0.08</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0.08</v>
      </c>
    </row>
    <row r="30" spans="1:11" x14ac:dyDescent="0.15">
      <c r="A30" s="172" t="str">
        <f>IF(連結実質赤字比率に係る赤字・黒字の構成分析!C$40="",NA(),連結実質赤字比率に係る赤字・黒字の構成分析!C$40)</f>
        <v>企業用地造成費会計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0.14000000000000001</v>
      </c>
    </row>
    <row r="31" spans="1:11" x14ac:dyDescent="0.15">
      <c r="A31" s="172" t="str">
        <f>IF(連結実質赤字比率に係る赤字・黒字の構成分析!C$39="",NA(),連結実質赤字比率に係る赤字・黒字の構成分析!C$39)</f>
        <v>国民健康保険費会計</v>
      </c>
      <c r="B31" s="172">
        <f>IF(ROUND(VALUE(SUBSTITUTE(連結実質赤字比率に係る赤字・黒字の構成分析!F$39,"▲", "-")), 2) &lt; 0, ABS(ROUND(VALUE(SUBSTITUTE(連結実質赤字比率に係る赤字・黒字の構成分析!F$39,"▲", "-")), 2)), NA())</f>
        <v>0.56000000000000005</v>
      </c>
      <c r="C31" s="172" t="e">
        <f>IF(ROUND(VALUE(SUBSTITUTE(連結実質赤字比率に係る赤字・黒字の構成分析!F$39,"▲", "-")), 2) &gt;= 0, ABS(ROUND(VALUE(SUBSTITUTE(連結実質赤字比率に係る赤字・黒字の構成分析!F$39,"▲", "-")), 2)), NA())</f>
        <v>#N/A</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0.94</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1.53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1.1499999999999999</v>
      </c>
    </row>
    <row r="32" spans="1:11" x14ac:dyDescent="0.15">
      <c r="A32" s="172" t="str">
        <f>IF(連結実質赤字比率に係る赤字・黒字の構成分析!C$38="",NA(),連結実質赤字比率に係る赤字・黒字の構成分析!C$38)</f>
        <v>一般会計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0.42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0.56000000000000005</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1.59</v>
      </c>
    </row>
    <row r="33" spans="1:16" x14ac:dyDescent="0.15">
      <c r="A33" s="172" t="str">
        <f>IF(連結実質赤字比率に係る赤字・黒字の構成分析!C$37="",NA(),連結実質赤字比率に係る赤字・黒字の構成分析!C$37)</f>
        <v>介護保険費会計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1.71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1.52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1.43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1.89</v>
      </c>
    </row>
    <row r="34" spans="1:16" x14ac:dyDescent="0.15">
      <c r="A34" s="172" t="str">
        <f>IF(連結実質赤字比率に係る赤字・黒字の構成分析!C$36="",NA(),連結実質赤字比率に係る赤字・黒字の構成分析!C$36)</f>
        <v>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4.8899999999999997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4.3499999999999996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4.17</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3.91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3.04</v>
      </c>
    </row>
    <row r="35" spans="1:16" x14ac:dyDescent="0.15">
      <c r="A35" s="172" t="str">
        <f>IF(連結実質赤字比率に係る赤字・黒字の構成分析!C$35="",NA(),連結実質赤字比率に係る赤字・黒字の構成分析!C$35)</f>
        <v>下水道事業会計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5.18</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5.3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6.42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7.39</v>
      </c>
    </row>
    <row r="36" spans="1:16" x14ac:dyDescent="0.15">
      <c r="A36" s="172" t="str">
        <f>IF(連結実質赤字比率に係る赤字・黒字の構成分析!C$34="",NA(),連結実質赤字比率に係る赤字・黒字の構成分析!C$34)</f>
        <v>病院事業会計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12.29</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12.66</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12.47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13.54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14.92</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4688</v>
      </c>
      <c r="E42" s="173"/>
      <c r="F42" s="173"/>
      <c r="G42" s="173">
        <f>'実質公債費比率（分子）の構造'!L$52</f>
        <v>4762</v>
      </c>
      <c r="H42" s="173"/>
      <c r="I42" s="173"/>
      <c r="J42" s="173">
        <f>'実質公債費比率（分子）の構造'!M$52</f>
        <v>4690</v>
      </c>
      <c r="K42" s="173"/>
      <c r="L42" s="173"/>
      <c r="M42" s="173">
        <f>'実質公債費比率（分子）の構造'!N$52</f>
        <v>4644</v>
      </c>
      <c r="N42" s="173"/>
      <c r="O42" s="173"/>
      <c r="P42" s="173">
        <f>'実質公債費比率（分子）の構造'!O$52</f>
        <v>4659</v>
      </c>
    </row>
    <row r="43" spans="1:16" x14ac:dyDescent="0.15">
      <c r="A43" s="173" t="s">
        <v>63</v>
      </c>
      <c r="B43" s="173">
        <f>'実質公債費比率（分子）の構造'!K$51</f>
        <v>0</v>
      </c>
      <c r="C43" s="173"/>
      <c r="D43" s="173"/>
      <c r="E43" s="173" t="str">
        <f>'実質公債費比率（分子）の構造'!L$51</f>
        <v>-</v>
      </c>
      <c r="F43" s="173"/>
      <c r="G43" s="173"/>
      <c r="H43" s="173">
        <f>'実質公債費比率（分子）の構造'!M$51</f>
        <v>0</v>
      </c>
      <c r="I43" s="173"/>
      <c r="J43" s="173"/>
      <c r="K43" s="173">
        <f>'実質公債費比率（分子）の構造'!N$51</f>
        <v>0</v>
      </c>
      <c r="L43" s="173"/>
      <c r="M43" s="173"/>
      <c r="N43" s="173">
        <f>'実質公債費比率（分子）の構造'!O$51</f>
        <v>1</v>
      </c>
      <c r="O43" s="173"/>
      <c r="P43" s="173"/>
    </row>
    <row r="44" spans="1:16" x14ac:dyDescent="0.15">
      <c r="A44" s="173" t="s">
        <v>64</v>
      </c>
      <c r="B44" s="173">
        <f>'実質公債費比率（分子）の構造'!K$50</f>
        <v>95</v>
      </c>
      <c r="C44" s="173"/>
      <c r="D44" s="173"/>
      <c r="E44" s="173">
        <f>'実質公債費比率（分子）の構造'!L$50</f>
        <v>94</v>
      </c>
      <c r="F44" s="173"/>
      <c r="G44" s="173"/>
      <c r="H44" s="173">
        <f>'実質公債費比率（分子）の構造'!M$50</f>
        <v>93</v>
      </c>
      <c r="I44" s="173"/>
      <c r="J44" s="173"/>
      <c r="K44" s="173">
        <f>'実質公債費比率（分子）の構造'!N$50</f>
        <v>91</v>
      </c>
      <c r="L44" s="173"/>
      <c r="M44" s="173"/>
      <c r="N44" s="173">
        <f>'実質公債費比率（分子）の構造'!O$50</f>
        <v>92</v>
      </c>
      <c r="O44" s="173"/>
      <c r="P44" s="173"/>
    </row>
    <row r="45" spans="1:16" x14ac:dyDescent="0.15">
      <c r="A45" s="173" t="s">
        <v>65</v>
      </c>
      <c r="B45" s="173">
        <f>'実質公債費比率（分子）の構造'!K$49</f>
        <v>23</v>
      </c>
      <c r="C45" s="173"/>
      <c r="D45" s="173"/>
      <c r="E45" s="173">
        <f>'実質公債費比率（分子）の構造'!L$49</f>
        <v>59</v>
      </c>
      <c r="F45" s="173"/>
      <c r="G45" s="173"/>
      <c r="H45" s="173">
        <f>'実質公債費比率（分子）の構造'!M$49</f>
        <v>60</v>
      </c>
      <c r="I45" s="173"/>
      <c r="J45" s="173"/>
      <c r="K45" s="173">
        <f>'実質公債費比率（分子）の構造'!N$49</f>
        <v>60</v>
      </c>
      <c r="L45" s="173"/>
      <c r="M45" s="173"/>
      <c r="N45" s="173">
        <f>'実質公債費比率（分子）の構造'!O$49</f>
        <v>77</v>
      </c>
      <c r="O45" s="173"/>
      <c r="P45" s="173"/>
    </row>
    <row r="46" spans="1:16" x14ac:dyDescent="0.15">
      <c r="A46" s="173" t="s">
        <v>66</v>
      </c>
      <c r="B46" s="173">
        <f>'実質公債費比率（分子）の構造'!K$48</f>
        <v>1074</v>
      </c>
      <c r="C46" s="173"/>
      <c r="D46" s="173"/>
      <c r="E46" s="173">
        <f>'実質公債費比率（分子）の構造'!L$48</f>
        <v>1084</v>
      </c>
      <c r="F46" s="173"/>
      <c r="G46" s="173"/>
      <c r="H46" s="173">
        <f>'実質公債費比率（分子）の構造'!M$48</f>
        <v>1074</v>
      </c>
      <c r="I46" s="173"/>
      <c r="J46" s="173"/>
      <c r="K46" s="173">
        <f>'実質公債費比率（分子）の構造'!N$48</f>
        <v>1019</v>
      </c>
      <c r="L46" s="173"/>
      <c r="M46" s="173"/>
      <c r="N46" s="173">
        <f>'実質公債費比率（分子）の構造'!O$48</f>
        <v>943</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4762</v>
      </c>
      <c r="C49" s="173"/>
      <c r="D49" s="173"/>
      <c r="E49" s="173">
        <f>'実質公債費比率（分子）の構造'!L$45</f>
        <v>5049</v>
      </c>
      <c r="F49" s="173"/>
      <c r="G49" s="173"/>
      <c r="H49" s="173">
        <f>'実質公債費比率（分子）の構造'!M$45</f>
        <v>5148</v>
      </c>
      <c r="I49" s="173"/>
      <c r="J49" s="173"/>
      <c r="K49" s="173">
        <f>'実質公債費比率（分子）の構造'!N$45</f>
        <v>5369</v>
      </c>
      <c r="L49" s="173"/>
      <c r="M49" s="173"/>
      <c r="N49" s="173">
        <f>'実質公債費比率（分子）の構造'!O$45</f>
        <v>5734</v>
      </c>
      <c r="O49" s="173"/>
      <c r="P49" s="173"/>
    </row>
    <row r="50" spans="1:16" x14ac:dyDescent="0.15">
      <c r="A50" s="173" t="s">
        <v>70</v>
      </c>
      <c r="B50" s="173" t="e">
        <f>NA()</f>
        <v>#N/A</v>
      </c>
      <c r="C50" s="173">
        <f>IF(ISNUMBER('実質公債費比率（分子）の構造'!K$53),'実質公債費比率（分子）の構造'!K$53,NA())</f>
        <v>1266</v>
      </c>
      <c r="D50" s="173" t="e">
        <f>NA()</f>
        <v>#N/A</v>
      </c>
      <c r="E50" s="173" t="e">
        <f>NA()</f>
        <v>#N/A</v>
      </c>
      <c r="F50" s="173">
        <f>IF(ISNUMBER('実質公債費比率（分子）の構造'!L$53),'実質公債費比率（分子）の構造'!L$53,NA())</f>
        <v>1524</v>
      </c>
      <c r="G50" s="173" t="e">
        <f>NA()</f>
        <v>#N/A</v>
      </c>
      <c r="H50" s="173" t="e">
        <f>NA()</f>
        <v>#N/A</v>
      </c>
      <c r="I50" s="173">
        <f>IF(ISNUMBER('実質公債費比率（分子）の構造'!M$53),'実質公債費比率（分子）の構造'!M$53,NA())</f>
        <v>1685</v>
      </c>
      <c r="J50" s="173" t="e">
        <f>NA()</f>
        <v>#N/A</v>
      </c>
      <c r="K50" s="173" t="e">
        <f>NA()</f>
        <v>#N/A</v>
      </c>
      <c r="L50" s="173">
        <f>IF(ISNUMBER('実質公債費比率（分子）の構造'!N$53),'実質公債費比率（分子）の構造'!N$53,NA())</f>
        <v>1895</v>
      </c>
      <c r="M50" s="173" t="e">
        <f>NA()</f>
        <v>#N/A</v>
      </c>
      <c r="N50" s="173" t="e">
        <f>NA()</f>
        <v>#N/A</v>
      </c>
      <c r="O50" s="173">
        <f>IF(ISNUMBER('実質公債費比率（分子）の構造'!O$53),'実質公債費比率（分子）の構造'!O$53,NA())</f>
        <v>2188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44129</v>
      </c>
      <c r="E56" s="172"/>
      <c r="F56" s="172"/>
      <c r="G56" s="172">
        <f>'将来負担比率（分子）の構造'!J$52</f>
        <v>42589</v>
      </c>
      <c r="H56" s="172"/>
      <c r="I56" s="172"/>
      <c r="J56" s="172">
        <f>'将来負担比率（分子）の構造'!K$52</f>
        <v>41906</v>
      </c>
      <c r="K56" s="172"/>
      <c r="L56" s="172"/>
      <c r="M56" s="172">
        <f>'将来負担比率（分子）の構造'!L$52</f>
        <v>41884</v>
      </c>
      <c r="N56" s="172"/>
      <c r="O56" s="172"/>
      <c r="P56" s="172">
        <f>'将来負担比率（分子）の構造'!M$52</f>
        <v>42126</v>
      </c>
    </row>
    <row r="57" spans="1:16" x14ac:dyDescent="0.15">
      <c r="A57" s="172" t="s">
        <v>41</v>
      </c>
      <c r="B57" s="172"/>
      <c r="C57" s="172"/>
      <c r="D57" s="172">
        <f>'将来負担比率（分子）の構造'!I$51</f>
        <v>6418</v>
      </c>
      <c r="E57" s="172"/>
      <c r="F57" s="172"/>
      <c r="G57" s="172">
        <f>'将来負担比率（分子）の構造'!J$51</f>
        <v>6279</v>
      </c>
      <c r="H57" s="172"/>
      <c r="I57" s="172"/>
      <c r="J57" s="172">
        <f>'将来負担比率（分子）の構造'!K$51</f>
        <v>5831</v>
      </c>
      <c r="K57" s="172"/>
      <c r="L57" s="172"/>
      <c r="M57" s="172">
        <f>'将来負担比率（分子）の構造'!L$51</f>
        <v>5724</v>
      </c>
      <c r="N57" s="172"/>
      <c r="O57" s="172"/>
      <c r="P57" s="172">
        <f>'将来負担比率（分子）の構造'!M$51</f>
        <v>5542</v>
      </c>
    </row>
    <row r="58" spans="1:16" x14ac:dyDescent="0.15">
      <c r="A58" s="172" t="s">
        <v>40</v>
      </c>
      <c r="B58" s="172"/>
      <c r="C58" s="172"/>
      <c r="D58" s="172">
        <f>'将来負担比率（分子）の構造'!I$50</f>
        <v>14781</v>
      </c>
      <c r="E58" s="172"/>
      <c r="F58" s="172"/>
      <c r="G58" s="172">
        <f>'将来負担比率（分子）の構造'!J$50</f>
        <v>14718</v>
      </c>
      <c r="H58" s="172"/>
      <c r="I58" s="172"/>
      <c r="J58" s="172">
        <f>'将来負担比率（分子）の構造'!K$50</f>
        <v>14156</v>
      </c>
      <c r="K58" s="172"/>
      <c r="L58" s="172"/>
      <c r="M58" s="172">
        <f>'将来負担比率（分子）の構造'!L$50</f>
        <v>13461</v>
      </c>
      <c r="N58" s="172"/>
      <c r="O58" s="172"/>
      <c r="P58" s="172">
        <f>'将来負担比率（分子）の構造'!M$50</f>
        <v>12045</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1569</v>
      </c>
      <c r="C61" s="172"/>
      <c r="D61" s="172"/>
      <c r="E61" s="172">
        <f>'将来負担比率（分子）の構造'!J$46</f>
        <v>1407</v>
      </c>
      <c r="F61" s="172"/>
      <c r="G61" s="172"/>
      <c r="H61" s="172">
        <f>'将来負担比率（分子）の構造'!K$46</f>
        <v>1152</v>
      </c>
      <c r="I61" s="172"/>
      <c r="J61" s="172"/>
      <c r="K61" s="172">
        <f>'将来負担比率（分子）の構造'!L$46</f>
        <v>1032</v>
      </c>
      <c r="L61" s="172"/>
      <c r="M61" s="172"/>
      <c r="N61" s="172">
        <f>'将来負担比率（分子）の構造'!M$46</f>
        <v>227</v>
      </c>
      <c r="O61" s="172"/>
      <c r="P61" s="172"/>
    </row>
    <row r="62" spans="1:16" x14ac:dyDescent="0.15">
      <c r="A62" s="172" t="s">
        <v>34</v>
      </c>
      <c r="B62" s="172">
        <f>'将来負担比率（分子）の構造'!I$45</f>
        <v>5137</v>
      </c>
      <c r="C62" s="172"/>
      <c r="D62" s="172"/>
      <c r="E62" s="172">
        <f>'将来負担比率（分子）の構造'!J$45</f>
        <v>4804</v>
      </c>
      <c r="F62" s="172"/>
      <c r="G62" s="172"/>
      <c r="H62" s="172">
        <f>'将来負担比率（分子）の構造'!K$45</f>
        <v>4589</v>
      </c>
      <c r="I62" s="172"/>
      <c r="J62" s="172"/>
      <c r="K62" s="172">
        <f>'将来負担比率（分子）の構造'!L$45</f>
        <v>4515</v>
      </c>
      <c r="L62" s="172"/>
      <c r="M62" s="172"/>
      <c r="N62" s="172">
        <f>'将来負担比率（分子）の構造'!M$45</f>
        <v>4498</v>
      </c>
      <c r="O62" s="172"/>
      <c r="P62" s="172"/>
    </row>
    <row r="63" spans="1:16" x14ac:dyDescent="0.15">
      <c r="A63" s="172" t="s">
        <v>33</v>
      </c>
      <c r="B63" s="172">
        <f>'将来負担比率（分子）の構造'!I$44</f>
        <v>397</v>
      </c>
      <c r="C63" s="172"/>
      <c r="D63" s="172"/>
      <c r="E63" s="172">
        <f>'将来負担比率（分子）の構造'!J$44</f>
        <v>383</v>
      </c>
      <c r="F63" s="172"/>
      <c r="G63" s="172"/>
      <c r="H63" s="172">
        <f>'将来負担比率（分子）の構造'!K$44</f>
        <v>569</v>
      </c>
      <c r="I63" s="172"/>
      <c r="J63" s="172"/>
      <c r="K63" s="172">
        <f>'将来負担比率（分子）の構造'!L$44</f>
        <v>538</v>
      </c>
      <c r="L63" s="172"/>
      <c r="M63" s="172"/>
      <c r="N63" s="172">
        <f>'将来負担比率（分子）の構造'!M$44</f>
        <v>495</v>
      </c>
      <c r="O63" s="172"/>
      <c r="P63" s="172"/>
    </row>
    <row r="64" spans="1:16" x14ac:dyDescent="0.15">
      <c r="A64" s="172" t="s">
        <v>32</v>
      </c>
      <c r="B64" s="172">
        <f>'将来負担比率（分子）の構造'!I$43</f>
        <v>8030</v>
      </c>
      <c r="C64" s="172"/>
      <c r="D64" s="172"/>
      <c r="E64" s="172">
        <f>'将来負担比率（分子）の構造'!J$43</f>
        <v>7518</v>
      </c>
      <c r="F64" s="172"/>
      <c r="G64" s="172"/>
      <c r="H64" s="172">
        <f>'将来負担比率（分子）の構造'!K$43</f>
        <v>6780</v>
      </c>
      <c r="I64" s="172"/>
      <c r="J64" s="172"/>
      <c r="K64" s="172">
        <f>'将来負担比率（分子）の構造'!L$43</f>
        <v>6121</v>
      </c>
      <c r="L64" s="172"/>
      <c r="M64" s="172"/>
      <c r="N64" s="172">
        <f>'将来負担比率（分子）の構造'!M$43</f>
        <v>6037</v>
      </c>
      <c r="O64" s="172"/>
      <c r="P64" s="172"/>
    </row>
    <row r="65" spans="1:16" x14ac:dyDescent="0.15">
      <c r="A65" s="172" t="s">
        <v>31</v>
      </c>
      <c r="B65" s="172">
        <f>'将来負担比率（分子）の構造'!I$42</f>
        <v>550</v>
      </c>
      <c r="C65" s="172"/>
      <c r="D65" s="172"/>
      <c r="E65" s="172">
        <f>'将来負担比率（分子）の構造'!J$42</f>
        <v>456</v>
      </c>
      <c r="F65" s="172"/>
      <c r="G65" s="172"/>
      <c r="H65" s="172">
        <f>'将来負担比率（分子）の構造'!K$42</f>
        <v>363</v>
      </c>
      <c r="I65" s="172"/>
      <c r="J65" s="172"/>
      <c r="K65" s="172">
        <f>'将来負担比率（分子）の構造'!L$42</f>
        <v>439</v>
      </c>
      <c r="L65" s="172"/>
      <c r="M65" s="172"/>
      <c r="N65" s="172">
        <f>'将来負担比率（分子）の構造'!M$42</f>
        <v>348</v>
      </c>
      <c r="O65" s="172"/>
      <c r="P65" s="172"/>
    </row>
    <row r="66" spans="1:16" x14ac:dyDescent="0.15">
      <c r="A66" s="172" t="s">
        <v>30</v>
      </c>
      <c r="B66" s="172">
        <f>'将来負担比率（分子）の構造'!I$41</f>
        <v>60731</v>
      </c>
      <c r="C66" s="172"/>
      <c r="D66" s="172"/>
      <c r="E66" s="172">
        <f>'将来負担比率（分子）の構造'!J$41</f>
        <v>61400</v>
      </c>
      <c r="F66" s="172"/>
      <c r="G66" s="172"/>
      <c r="H66" s="172">
        <f>'将来負担比率（分子）の構造'!K$41</f>
        <v>61388</v>
      </c>
      <c r="I66" s="172"/>
      <c r="J66" s="172"/>
      <c r="K66" s="172">
        <f>'将来負担比率（分子）の構造'!L$41</f>
        <v>62736</v>
      </c>
      <c r="L66" s="172"/>
      <c r="M66" s="172"/>
      <c r="N66" s="172">
        <f>'将来負担比率（分子）の構造'!M$41</f>
        <v>63964</v>
      </c>
      <c r="O66" s="172"/>
      <c r="P66" s="172"/>
    </row>
    <row r="67" spans="1:16" x14ac:dyDescent="0.15">
      <c r="A67" s="172" t="s">
        <v>74</v>
      </c>
      <c r="B67" s="172" t="e">
        <f>NA()</f>
        <v>#N/A</v>
      </c>
      <c r="C67" s="172">
        <f>IF(ISNUMBER('将来負担比率（分子）の構造'!I$53), IF('将来負担比率（分子）の構造'!I$53 &lt; 0, 0, '将来負担比率（分子）の構造'!I$53), NA())</f>
        <v>11086</v>
      </c>
      <c r="D67" s="172" t="e">
        <f>NA()</f>
        <v>#N/A</v>
      </c>
      <c r="E67" s="172" t="e">
        <f>NA()</f>
        <v>#N/A</v>
      </c>
      <c r="F67" s="172">
        <f>IF(ISNUMBER('将来負担比率（分子）の構造'!J$53), IF('将来負担比率（分子）の構造'!J$53 &lt; 0, 0, '将来負担比率（分子）の構造'!J$53), NA())</f>
        <v>12382</v>
      </c>
      <c r="G67" s="172" t="e">
        <f>NA()</f>
        <v>#N/A</v>
      </c>
      <c r="H67" s="172" t="e">
        <f>NA()</f>
        <v>#N/A</v>
      </c>
      <c r="I67" s="172">
        <f>IF(ISNUMBER('将来負担比率（分子）の構造'!K$53), IF('将来負担比率（分子）の構造'!K$53 &lt; 0, 0, '将来負担比率（分子）の構造'!K$53), NA())</f>
        <v>12950</v>
      </c>
      <c r="J67" s="172" t="e">
        <f>NA()</f>
        <v>#N/A</v>
      </c>
      <c r="K67" s="172" t="e">
        <f>NA()</f>
        <v>#N/A</v>
      </c>
      <c r="L67" s="172">
        <f>IF(ISNUMBER('将来負担比率（分子）の構造'!L$53), IF('将来負担比率（分子）の構造'!L$53 &lt; 0, 0, '将来負担比率（分子）の構造'!L$53), NA())</f>
        <v>14311</v>
      </c>
      <c r="M67" s="172" t="e">
        <f>NA()</f>
        <v>#N/A</v>
      </c>
      <c r="N67" s="172" t="e">
        <f>NA()</f>
        <v>#N/A</v>
      </c>
      <c r="O67" s="172">
        <f>IF(ISNUMBER('将来負担比率（分子）の構造'!M$53), IF('将来負担比率（分子）の構造'!M$53 &lt; 0, 0, '将来負担比率（分子）の構造'!M$53), NA())</f>
        <v>15856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5556</v>
      </c>
      <c r="C72" s="176">
        <f>基金残高に係る経年分析!G55</f>
        <v>5218</v>
      </c>
      <c r="D72" s="176">
        <f>基金残高に係る経年分析!H55</f>
        <v>4586</v>
      </c>
    </row>
    <row r="73" spans="1:16" x14ac:dyDescent="0.15">
      <c r="A73" s="175" t="s">
        <v>77</v>
      </c>
      <c r="B73" s="176">
        <f>基金残高に係る経年分析!F56</f>
        <v>657</v>
      </c>
      <c r="C73" s="176">
        <f>基金残高に係る経年分析!G56</f>
        <v>469</v>
      </c>
      <c r="D73" s="176">
        <f>基金残高に係る経年分析!H56</f>
        <v>469</v>
      </c>
    </row>
    <row r="74" spans="1:16" x14ac:dyDescent="0.15">
      <c r="A74" s="175" t="s">
        <v>78</v>
      </c>
      <c r="B74" s="176">
        <f>基金残高に係る経年分析!F57</f>
        <v>7647</v>
      </c>
      <c r="C74" s="176">
        <f>基金残高に係る経年分析!G57</f>
        <v>7324</v>
      </c>
      <c r="D74" s="176">
        <f>基金残高に係る経年分析!H57</f>
        <v>6762</v>
      </c>
    </row>
  </sheetData>
  <sheetProtection algorithmName="SHA-512" hashValue="3XFs0LARXE+FUZxlFyNmAwX0IL0fDBXOKnYfaP+d2SxZRWx95Wm3D8qiQj02P3CMR20MfDkFUIbcipETvd+t/A==" saltValue="7mwlG6VeFt4Alhdm8pDs+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210</v>
      </c>
      <c r="DI1" s="643"/>
      <c r="DJ1" s="643"/>
      <c r="DK1" s="643"/>
      <c r="DL1" s="643"/>
      <c r="DM1" s="643"/>
      <c r="DN1" s="644"/>
      <c r="DO1" s="212"/>
      <c r="DP1" s="642" t="s">
        <v>211</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x14ac:dyDescent="0.15">
      <c r="B2" s="213" t="s">
        <v>212</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5" t="s">
        <v>213</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214</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215</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x14ac:dyDescent="0.15">
      <c r="B4" s="645" t="s">
        <v>1</v>
      </c>
      <c r="C4" s="646"/>
      <c r="D4" s="646"/>
      <c r="E4" s="646"/>
      <c r="F4" s="646"/>
      <c r="G4" s="646"/>
      <c r="H4" s="646"/>
      <c r="I4" s="646"/>
      <c r="J4" s="646"/>
      <c r="K4" s="646"/>
      <c r="L4" s="646"/>
      <c r="M4" s="646"/>
      <c r="N4" s="646"/>
      <c r="O4" s="646"/>
      <c r="P4" s="646"/>
      <c r="Q4" s="647"/>
      <c r="R4" s="645" t="s">
        <v>216</v>
      </c>
      <c r="S4" s="646"/>
      <c r="T4" s="646"/>
      <c r="U4" s="646"/>
      <c r="V4" s="646"/>
      <c r="W4" s="646"/>
      <c r="X4" s="646"/>
      <c r="Y4" s="647"/>
      <c r="Z4" s="645" t="s">
        <v>217</v>
      </c>
      <c r="AA4" s="646"/>
      <c r="AB4" s="646"/>
      <c r="AC4" s="647"/>
      <c r="AD4" s="645" t="s">
        <v>218</v>
      </c>
      <c r="AE4" s="646"/>
      <c r="AF4" s="646"/>
      <c r="AG4" s="646"/>
      <c r="AH4" s="646"/>
      <c r="AI4" s="646"/>
      <c r="AJ4" s="646"/>
      <c r="AK4" s="647"/>
      <c r="AL4" s="645" t="s">
        <v>217</v>
      </c>
      <c r="AM4" s="646"/>
      <c r="AN4" s="646"/>
      <c r="AO4" s="647"/>
      <c r="AP4" s="651" t="s">
        <v>219</v>
      </c>
      <c r="AQ4" s="651"/>
      <c r="AR4" s="651"/>
      <c r="AS4" s="651"/>
      <c r="AT4" s="651"/>
      <c r="AU4" s="651"/>
      <c r="AV4" s="651"/>
      <c r="AW4" s="651"/>
      <c r="AX4" s="651"/>
      <c r="AY4" s="651"/>
      <c r="AZ4" s="651"/>
      <c r="BA4" s="651"/>
      <c r="BB4" s="651"/>
      <c r="BC4" s="651"/>
      <c r="BD4" s="651"/>
      <c r="BE4" s="651"/>
      <c r="BF4" s="651"/>
      <c r="BG4" s="651" t="s">
        <v>220</v>
      </c>
      <c r="BH4" s="651"/>
      <c r="BI4" s="651"/>
      <c r="BJ4" s="651"/>
      <c r="BK4" s="651"/>
      <c r="BL4" s="651"/>
      <c r="BM4" s="651"/>
      <c r="BN4" s="651"/>
      <c r="BO4" s="651" t="s">
        <v>217</v>
      </c>
      <c r="BP4" s="651"/>
      <c r="BQ4" s="651"/>
      <c r="BR4" s="651"/>
      <c r="BS4" s="651" t="s">
        <v>221</v>
      </c>
      <c r="BT4" s="651"/>
      <c r="BU4" s="651"/>
      <c r="BV4" s="651"/>
      <c r="BW4" s="651"/>
      <c r="BX4" s="651"/>
      <c r="BY4" s="651"/>
      <c r="BZ4" s="651"/>
      <c r="CA4" s="651"/>
      <c r="CB4" s="651"/>
      <c r="CD4" s="648" t="s">
        <v>222</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3" customFormat="1" ht="11.25" customHeight="1" x14ac:dyDescent="0.15">
      <c r="B5" s="652" t="s">
        <v>223</v>
      </c>
      <c r="C5" s="653"/>
      <c r="D5" s="653"/>
      <c r="E5" s="653"/>
      <c r="F5" s="653"/>
      <c r="G5" s="653"/>
      <c r="H5" s="653"/>
      <c r="I5" s="653"/>
      <c r="J5" s="653"/>
      <c r="K5" s="653"/>
      <c r="L5" s="653"/>
      <c r="M5" s="653"/>
      <c r="N5" s="653"/>
      <c r="O5" s="653"/>
      <c r="P5" s="653"/>
      <c r="Q5" s="654"/>
      <c r="R5" s="655">
        <v>8491660</v>
      </c>
      <c r="S5" s="656"/>
      <c r="T5" s="656"/>
      <c r="U5" s="656"/>
      <c r="V5" s="656"/>
      <c r="W5" s="656"/>
      <c r="X5" s="656"/>
      <c r="Y5" s="657"/>
      <c r="Z5" s="658">
        <v>15</v>
      </c>
      <c r="AA5" s="658"/>
      <c r="AB5" s="658"/>
      <c r="AC5" s="658"/>
      <c r="AD5" s="659">
        <v>8007428</v>
      </c>
      <c r="AE5" s="659"/>
      <c r="AF5" s="659"/>
      <c r="AG5" s="659"/>
      <c r="AH5" s="659"/>
      <c r="AI5" s="659"/>
      <c r="AJ5" s="659"/>
      <c r="AK5" s="659"/>
      <c r="AL5" s="660">
        <v>32.4</v>
      </c>
      <c r="AM5" s="661"/>
      <c r="AN5" s="661"/>
      <c r="AO5" s="662"/>
      <c r="AP5" s="652" t="s">
        <v>224</v>
      </c>
      <c r="AQ5" s="653"/>
      <c r="AR5" s="653"/>
      <c r="AS5" s="653"/>
      <c r="AT5" s="653"/>
      <c r="AU5" s="653"/>
      <c r="AV5" s="653"/>
      <c r="AW5" s="653"/>
      <c r="AX5" s="653"/>
      <c r="AY5" s="653"/>
      <c r="AZ5" s="653"/>
      <c r="BA5" s="653"/>
      <c r="BB5" s="653"/>
      <c r="BC5" s="653"/>
      <c r="BD5" s="653"/>
      <c r="BE5" s="653"/>
      <c r="BF5" s="654"/>
      <c r="BG5" s="666">
        <v>7990377</v>
      </c>
      <c r="BH5" s="667"/>
      <c r="BI5" s="667"/>
      <c r="BJ5" s="667"/>
      <c r="BK5" s="667"/>
      <c r="BL5" s="667"/>
      <c r="BM5" s="667"/>
      <c r="BN5" s="668"/>
      <c r="BO5" s="669">
        <v>94.1</v>
      </c>
      <c r="BP5" s="669"/>
      <c r="BQ5" s="669"/>
      <c r="BR5" s="669"/>
      <c r="BS5" s="670">
        <v>134583</v>
      </c>
      <c r="BT5" s="670"/>
      <c r="BU5" s="670"/>
      <c r="BV5" s="670"/>
      <c r="BW5" s="670"/>
      <c r="BX5" s="670"/>
      <c r="BY5" s="670"/>
      <c r="BZ5" s="670"/>
      <c r="CA5" s="670"/>
      <c r="CB5" s="674"/>
      <c r="CD5" s="648" t="s">
        <v>219</v>
      </c>
      <c r="CE5" s="649"/>
      <c r="CF5" s="649"/>
      <c r="CG5" s="649"/>
      <c r="CH5" s="649"/>
      <c r="CI5" s="649"/>
      <c r="CJ5" s="649"/>
      <c r="CK5" s="649"/>
      <c r="CL5" s="649"/>
      <c r="CM5" s="649"/>
      <c r="CN5" s="649"/>
      <c r="CO5" s="649"/>
      <c r="CP5" s="649"/>
      <c r="CQ5" s="650"/>
      <c r="CR5" s="648" t="s">
        <v>225</v>
      </c>
      <c r="CS5" s="649"/>
      <c r="CT5" s="649"/>
      <c r="CU5" s="649"/>
      <c r="CV5" s="649"/>
      <c r="CW5" s="649"/>
      <c r="CX5" s="649"/>
      <c r="CY5" s="650"/>
      <c r="CZ5" s="648" t="s">
        <v>217</v>
      </c>
      <c r="DA5" s="649"/>
      <c r="DB5" s="649"/>
      <c r="DC5" s="650"/>
      <c r="DD5" s="648" t="s">
        <v>226</v>
      </c>
      <c r="DE5" s="649"/>
      <c r="DF5" s="649"/>
      <c r="DG5" s="649"/>
      <c r="DH5" s="649"/>
      <c r="DI5" s="649"/>
      <c r="DJ5" s="649"/>
      <c r="DK5" s="649"/>
      <c r="DL5" s="649"/>
      <c r="DM5" s="649"/>
      <c r="DN5" s="649"/>
      <c r="DO5" s="649"/>
      <c r="DP5" s="650"/>
      <c r="DQ5" s="648" t="s">
        <v>227</v>
      </c>
      <c r="DR5" s="649"/>
      <c r="DS5" s="649"/>
      <c r="DT5" s="649"/>
      <c r="DU5" s="649"/>
      <c r="DV5" s="649"/>
      <c r="DW5" s="649"/>
      <c r="DX5" s="649"/>
      <c r="DY5" s="649"/>
      <c r="DZ5" s="649"/>
      <c r="EA5" s="649"/>
      <c r="EB5" s="649"/>
      <c r="EC5" s="650"/>
    </row>
    <row r="6" spans="2:143" ht="11.25" customHeight="1" x14ac:dyDescent="0.15">
      <c r="B6" s="663" t="s">
        <v>228</v>
      </c>
      <c r="C6" s="664"/>
      <c r="D6" s="664"/>
      <c r="E6" s="664"/>
      <c r="F6" s="664"/>
      <c r="G6" s="664"/>
      <c r="H6" s="664"/>
      <c r="I6" s="664"/>
      <c r="J6" s="664"/>
      <c r="K6" s="664"/>
      <c r="L6" s="664"/>
      <c r="M6" s="664"/>
      <c r="N6" s="664"/>
      <c r="O6" s="664"/>
      <c r="P6" s="664"/>
      <c r="Q6" s="665"/>
      <c r="R6" s="666">
        <v>448379</v>
      </c>
      <c r="S6" s="667"/>
      <c r="T6" s="667"/>
      <c r="U6" s="667"/>
      <c r="V6" s="667"/>
      <c r="W6" s="667"/>
      <c r="X6" s="667"/>
      <c r="Y6" s="668"/>
      <c r="Z6" s="669">
        <v>0.8</v>
      </c>
      <c r="AA6" s="669"/>
      <c r="AB6" s="669"/>
      <c r="AC6" s="669"/>
      <c r="AD6" s="670">
        <v>448379</v>
      </c>
      <c r="AE6" s="670"/>
      <c r="AF6" s="670"/>
      <c r="AG6" s="670"/>
      <c r="AH6" s="670"/>
      <c r="AI6" s="670"/>
      <c r="AJ6" s="670"/>
      <c r="AK6" s="670"/>
      <c r="AL6" s="671">
        <v>1.8</v>
      </c>
      <c r="AM6" s="672"/>
      <c r="AN6" s="672"/>
      <c r="AO6" s="673"/>
      <c r="AP6" s="663" t="s">
        <v>229</v>
      </c>
      <c r="AQ6" s="664"/>
      <c r="AR6" s="664"/>
      <c r="AS6" s="664"/>
      <c r="AT6" s="664"/>
      <c r="AU6" s="664"/>
      <c r="AV6" s="664"/>
      <c r="AW6" s="664"/>
      <c r="AX6" s="664"/>
      <c r="AY6" s="664"/>
      <c r="AZ6" s="664"/>
      <c r="BA6" s="664"/>
      <c r="BB6" s="664"/>
      <c r="BC6" s="664"/>
      <c r="BD6" s="664"/>
      <c r="BE6" s="664"/>
      <c r="BF6" s="665"/>
      <c r="BG6" s="666">
        <v>7990377</v>
      </c>
      <c r="BH6" s="667"/>
      <c r="BI6" s="667"/>
      <c r="BJ6" s="667"/>
      <c r="BK6" s="667"/>
      <c r="BL6" s="667"/>
      <c r="BM6" s="667"/>
      <c r="BN6" s="668"/>
      <c r="BO6" s="669">
        <v>94.1</v>
      </c>
      <c r="BP6" s="669"/>
      <c r="BQ6" s="669"/>
      <c r="BR6" s="669"/>
      <c r="BS6" s="670">
        <v>134583</v>
      </c>
      <c r="BT6" s="670"/>
      <c r="BU6" s="670"/>
      <c r="BV6" s="670"/>
      <c r="BW6" s="670"/>
      <c r="BX6" s="670"/>
      <c r="BY6" s="670"/>
      <c r="BZ6" s="670"/>
      <c r="CA6" s="670"/>
      <c r="CB6" s="674"/>
      <c r="CD6" s="677" t="s">
        <v>230</v>
      </c>
      <c r="CE6" s="678"/>
      <c r="CF6" s="678"/>
      <c r="CG6" s="678"/>
      <c r="CH6" s="678"/>
      <c r="CI6" s="678"/>
      <c r="CJ6" s="678"/>
      <c r="CK6" s="678"/>
      <c r="CL6" s="678"/>
      <c r="CM6" s="678"/>
      <c r="CN6" s="678"/>
      <c r="CO6" s="678"/>
      <c r="CP6" s="678"/>
      <c r="CQ6" s="679"/>
      <c r="CR6" s="666">
        <v>249332</v>
      </c>
      <c r="CS6" s="667"/>
      <c r="CT6" s="667"/>
      <c r="CU6" s="667"/>
      <c r="CV6" s="667"/>
      <c r="CW6" s="667"/>
      <c r="CX6" s="667"/>
      <c r="CY6" s="668"/>
      <c r="CZ6" s="660">
        <v>0.4</v>
      </c>
      <c r="DA6" s="661"/>
      <c r="DB6" s="661"/>
      <c r="DC6" s="680"/>
      <c r="DD6" s="675" t="s">
        <v>127</v>
      </c>
      <c r="DE6" s="667"/>
      <c r="DF6" s="667"/>
      <c r="DG6" s="667"/>
      <c r="DH6" s="667"/>
      <c r="DI6" s="667"/>
      <c r="DJ6" s="667"/>
      <c r="DK6" s="667"/>
      <c r="DL6" s="667"/>
      <c r="DM6" s="667"/>
      <c r="DN6" s="667"/>
      <c r="DO6" s="667"/>
      <c r="DP6" s="668"/>
      <c r="DQ6" s="675">
        <v>249332</v>
      </c>
      <c r="DR6" s="667"/>
      <c r="DS6" s="667"/>
      <c r="DT6" s="667"/>
      <c r="DU6" s="667"/>
      <c r="DV6" s="667"/>
      <c r="DW6" s="667"/>
      <c r="DX6" s="667"/>
      <c r="DY6" s="667"/>
      <c r="DZ6" s="667"/>
      <c r="EA6" s="667"/>
      <c r="EB6" s="667"/>
      <c r="EC6" s="676"/>
    </row>
    <row r="7" spans="2:143" ht="11.25" customHeight="1" x14ac:dyDescent="0.15">
      <c r="B7" s="663" t="s">
        <v>231</v>
      </c>
      <c r="C7" s="664"/>
      <c r="D7" s="664"/>
      <c r="E7" s="664"/>
      <c r="F7" s="664"/>
      <c r="G7" s="664"/>
      <c r="H7" s="664"/>
      <c r="I7" s="664"/>
      <c r="J7" s="664"/>
      <c r="K7" s="664"/>
      <c r="L7" s="664"/>
      <c r="M7" s="664"/>
      <c r="N7" s="664"/>
      <c r="O7" s="664"/>
      <c r="P7" s="664"/>
      <c r="Q7" s="665"/>
      <c r="R7" s="666">
        <v>5276</v>
      </c>
      <c r="S7" s="667"/>
      <c r="T7" s="667"/>
      <c r="U7" s="667"/>
      <c r="V7" s="667"/>
      <c r="W7" s="667"/>
      <c r="X7" s="667"/>
      <c r="Y7" s="668"/>
      <c r="Z7" s="669">
        <v>0</v>
      </c>
      <c r="AA7" s="669"/>
      <c r="AB7" s="669"/>
      <c r="AC7" s="669"/>
      <c r="AD7" s="670">
        <v>5276</v>
      </c>
      <c r="AE7" s="670"/>
      <c r="AF7" s="670"/>
      <c r="AG7" s="670"/>
      <c r="AH7" s="670"/>
      <c r="AI7" s="670"/>
      <c r="AJ7" s="670"/>
      <c r="AK7" s="670"/>
      <c r="AL7" s="671">
        <v>0</v>
      </c>
      <c r="AM7" s="672"/>
      <c r="AN7" s="672"/>
      <c r="AO7" s="673"/>
      <c r="AP7" s="663" t="s">
        <v>232</v>
      </c>
      <c r="AQ7" s="664"/>
      <c r="AR7" s="664"/>
      <c r="AS7" s="664"/>
      <c r="AT7" s="664"/>
      <c r="AU7" s="664"/>
      <c r="AV7" s="664"/>
      <c r="AW7" s="664"/>
      <c r="AX7" s="664"/>
      <c r="AY7" s="664"/>
      <c r="AZ7" s="664"/>
      <c r="BA7" s="664"/>
      <c r="BB7" s="664"/>
      <c r="BC7" s="664"/>
      <c r="BD7" s="664"/>
      <c r="BE7" s="664"/>
      <c r="BF7" s="665"/>
      <c r="BG7" s="666">
        <v>3938955</v>
      </c>
      <c r="BH7" s="667"/>
      <c r="BI7" s="667"/>
      <c r="BJ7" s="667"/>
      <c r="BK7" s="667"/>
      <c r="BL7" s="667"/>
      <c r="BM7" s="667"/>
      <c r="BN7" s="668"/>
      <c r="BO7" s="669">
        <v>46.4</v>
      </c>
      <c r="BP7" s="669"/>
      <c r="BQ7" s="669"/>
      <c r="BR7" s="669"/>
      <c r="BS7" s="670">
        <v>134583</v>
      </c>
      <c r="BT7" s="670"/>
      <c r="BU7" s="670"/>
      <c r="BV7" s="670"/>
      <c r="BW7" s="670"/>
      <c r="BX7" s="670"/>
      <c r="BY7" s="670"/>
      <c r="BZ7" s="670"/>
      <c r="CA7" s="670"/>
      <c r="CB7" s="674"/>
      <c r="CD7" s="681" t="s">
        <v>233</v>
      </c>
      <c r="CE7" s="682"/>
      <c r="CF7" s="682"/>
      <c r="CG7" s="682"/>
      <c r="CH7" s="682"/>
      <c r="CI7" s="682"/>
      <c r="CJ7" s="682"/>
      <c r="CK7" s="682"/>
      <c r="CL7" s="682"/>
      <c r="CM7" s="682"/>
      <c r="CN7" s="682"/>
      <c r="CO7" s="682"/>
      <c r="CP7" s="682"/>
      <c r="CQ7" s="683"/>
      <c r="CR7" s="666">
        <v>9868538</v>
      </c>
      <c r="CS7" s="667"/>
      <c r="CT7" s="667"/>
      <c r="CU7" s="667"/>
      <c r="CV7" s="667"/>
      <c r="CW7" s="667"/>
      <c r="CX7" s="667"/>
      <c r="CY7" s="668"/>
      <c r="CZ7" s="669">
        <v>17.600000000000001</v>
      </c>
      <c r="DA7" s="669"/>
      <c r="DB7" s="669"/>
      <c r="DC7" s="669"/>
      <c r="DD7" s="675">
        <v>5144265</v>
      </c>
      <c r="DE7" s="667"/>
      <c r="DF7" s="667"/>
      <c r="DG7" s="667"/>
      <c r="DH7" s="667"/>
      <c r="DI7" s="667"/>
      <c r="DJ7" s="667"/>
      <c r="DK7" s="667"/>
      <c r="DL7" s="667"/>
      <c r="DM7" s="667"/>
      <c r="DN7" s="667"/>
      <c r="DO7" s="667"/>
      <c r="DP7" s="668"/>
      <c r="DQ7" s="675">
        <v>4831978</v>
      </c>
      <c r="DR7" s="667"/>
      <c r="DS7" s="667"/>
      <c r="DT7" s="667"/>
      <c r="DU7" s="667"/>
      <c r="DV7" s="667"/>
      <c r="DW7" s="667"/>
      <c r="DX7" s="667"/>
      <c r="DY7" s="667"/>
      <c r="DZ7" s="667"/>
      <c r="EA7" s="667"/>
      <c r="EB7" s="667"/>
      <c r="EC7" s="676"/>
    </row>
    <row r="8" spans="2:143" ht="11.25" customHeight="1" x14ac:dyDescent="0.15">
      <c r="B8" s="663" t="s">
        <v>234</v>
      </c>
      <c r="C8" s="664"/>
      <c r="D8" s="664"/>
      <c r="E8" s="664"/>
      <c r="F8" s="664"/>
      <c r="G8" s="664"/>
      <c r="H8" s="664"/>
      <c r="I8" s="664"/>
      <c r="J8" s="664"/>
      <c r="K8" s="664"/>
      <c r="L8" s="664"/>
      <c r="M8" s="664"/>
      <c r="N8" s="664"/>
      <c r="O8" s="664"/>
      <c r="P8" s="664"/>
      <c r="Q8" s="665"/>
      <c r="R8" s="666">
        <v>26955</v>
      </c>
      <c r="S8" s="667"/>
      <c r="T8" s="667"/>
      <c r="U8" s="667"/>
      <c r="V8" s="667"/>
      <c r="W8" s="667"/>
      <c r="X8" s="667"/>
      <c r="Y8" s="668"/>
      <c r="Z8" s="669">
        <v>0</v>
      </c>
      <c r="AA8" s="669"/>
      <c r="AB8" s="669"/>
      <c r="AC8" s="669"/>
      <c r="AD8" s="670">
        <v>26955</v>
      </c>
      <c r="AE8" s="670"/>
      <c r="AF8" s="670"/>
      <c r="AG8" s="670"/>
      <c r="AH8" s="670"/>
      <c r="AI8" s="670"/>
      <c r="AJ8" s="670"/>
      <c r="AK8" s="670"/>
      <c r="AL8" s="671">
        <v>0.1</v>
      </c>
      <c r="AM8" s="672"/>
      <c r="AN8" s="672"/>
      <c r="AO8" s="673"/>
      <c r="AP8" s="663" t="s">
        <v>235</v>
      </c>
      <c r="AQ8" s="664"/>
      <c r="AR8" s="664"/>
      <c r="AS8" s="664"/>
      <c r="AT8" s="664"/>
      <c r="AU8" s="664"/>
      <c r="AV8" s="664"/>
      <c r="AW8" s="664"/>
      <c r="AX8" s="664"/>
      <c r="AY8" s="664"/>
      <c r="AZ8" s="664"/>
      <c r="BA8" s="664"/>
      <c r="BB8" s="664"/>
      <c r="BC8" s="664"/>
      <c r="BD8" s="664"/>
      <c r="BE8" s="664"/>
      <c r="BF8" s="665"/>
      <c r="BG8" s="666">
        <v>128888</v>
      </c>
      <c r="BH8" s="667"/>
      <c r="BI8" s="667"/>
      <c r="BJ8" s="667"/>
      <c r="BK8" s="667"/>
      <c r="BL8" s="667"/>
      <c r="BM8" s="667"/>
      <c r="BN8" s="668"/>
      <c r="BO8" s="669">
        <v>1.5</v>
      </c>
      <c r="BP8" s="669"/>
      <c r="BQ8" s="669"/>
      <c r="BR8" s="669"/>
      <c r="BS8" s="670" t="s">
        <v>127</v>
      </c>
      <c r="BT8" s="670"/>
      <c r="BU8" s="670"/>
      <c r="BV8" s="670"/>
      <c r="BW8" s="670"/>
      <c r="BX8" s="670"/>
      <c r="BY8" s="670"/>
      <c r="BZ8" s="670"/>
      <c r="CA8" s="670"/>
      <c r="CB8" s="674"/>
      <c r="CD8" s="681" t="s">
        <v>236</v>
      </c>
      <c r="CE8" s="682"/>
      <c r="CF8" s="682"/>
      <c r="CG8" s="682"/>
      <c r="CH8" s="682"/>
      <c r="CI8" s="682"/>
      <c r="CJ8" s="682"/>
      <c r="CK8" s="682"/>
      <c r="CL8" s="682"/>
      <c r="CM8" s="682"/>
      <c r="CN8" s="682"/>
      <c r="CO8" s="682"/>
      <c r="CP8" s="682"/>
      <c r="CQ8" s="683"/>
      <c r="CR8" s="666">
        <v>17282429</v>
      </c>
      <c r="CS8" s="667"/>
      <c r="CT8" s="667"/>
      <c r="CU8" s="667"/>
      <c r="CV8" s="667"/>
      <c r="CW8" s="667"/>
      <c r="CX8" s="667"/>
      <c r="CY8" s="668"/>
      <c r="CZ8" s="669">
        <v>30.7</v>
      </c>
      <c r="DA8" s="669"/>
      <c r="DB8" s="669"/>
      <c r="DC8" s="669"/>
      <c r="DD8" s="675">
        <v>155460</v>
      </c>
      <c r="DE8" s="667"/>
      <c r="DF8" s="667"/>
      <c r="DG8" s="667"/>
      <c r="DH8" s="667"/>
      <c r="DI8" s="667"/>
      <c r="DJ8" s="667"/>
      <c r="DK8" s="667"/>
      <c r="DL8" s="667"/>
      <c r="DM8" s="667"/>
      <c r="DN8" s="667"/>
      <c r="DO8" s="667"/>
      <c r="DP8" s="668"/>
      <c r="DQ8" s="675">
        <v>6564610</v>
      </c>
      <c r="DR8" s="667"/>
      <c r="DS8" s="667"/>
      <c r="DT8" s="667"/>
      <c r="DU8" s="667"/>
      <c r="DV8" s="667"/>
      <c r="DW8" s="667"/>
      <c r="DX8" s="667"/>
      <c r="DY8" s="667"/>
      <c r="DZ8" s="667"/>
      <c r="EA8" s="667"/>
      <c r="EB8" s="667"/>
      <c r="EC8" s="676"/>
    </row>
    <row r="9" spans="2:143" ht="11.25" customHeight="1" x14ac:dyDescent="0.15">
      <c r="B9" s="663" t="s">
        <v>237</v>
      </c>
      <c r="C9" s="664"/>
      <c r="D9" s="664"/>
      <c r="E9" s="664"/>
      <c r="F9" s="664"/>
      <c r="G9" s="664"/>
      <c r="H9" s="664"/>
      <c r="I9" s="664"/>
      <c r="J9" s="664"/>
      <c r="K9" s="664"/>
      <c r="L9" s="664"/>
      <c r="M9" s="664"/>
      <c r="N9" s="664"/>
      <c r="O9" s="664"/>
      <c r="P9" s="664"/>
      <c r="Q9" s="665"/>
      <c r="R9" s="666">
        <v>32806</v>
      </c>
      <c r="S9" s="667"/>
      <c r="T9" s="667"/>
      <c r="U9" s="667"/>
      <c r="V9" s="667"/>
      <c r="W9" s="667"/>
      <c r="X9" s="667"/>
      <c r="Y9" s="668"/>
      <c r="Z9" s="669">
        <v>0.1</v>
      </c>
      <c r="AA9" s="669"/>
      <c r="AB9" s="669"/>
      <c r="AC9" s="669"/>
      <c r="AD9" s="670">
        <v>32806</v>
      </c>
      <c r="AE9" s="670"/>
      <c r="AF9" s="670"/>
      <c r="AG9" s="670"/>
      <c r="AH9" s="670"/>
      <c r="AI9" s="670"/>
      <c r="AJ9" s="670"/>
      <c r="AK9" s="670"/>
      <c r="AL9" s="671">
        <v>0.1</v>
      </c>
      <c r="AM9" s="672"/>
      <c r="AN9" s="672"/>
      <c r="AO9" s="673"/>
      <c r="AP9" s="663" t="s">
        <v>238</v>
      </c>
      <c r="AQ9" s="664"/>
      <c r="AR9" s="664"/>
      <c r="AS9" s="664"/>
      <c r="AT9" s="664"/>
      <c r="AU9" s="664"/>
      <c r="AV9" s="664"/>
      <c r="AW9" s="664"/>
      <c r="AX9" s="664"/>
      <c r="AY9" s="664"/>
      <c r="AZ9" s="664"/>
      <c r="BA9" s="664"/>
      <c r="BB9" s="664"/>
      <c r="BC9" s="664"/>
      <c r="BD9" s="664"/>
      <c r="BE9" s="664"/>
      <c r="BF9" s="665"/>
      <c r="BG9" s="666">
        <v>3215732</v>
      </c>
      <c r="BH9" s="667"/>
      <c r="BI9" s="667"/>
      <c r="BJ9" s="667"/>
      <c r="BK9" s="667"/>
      <c r="BL9" s="667"/>
      <c r="BM9" s="667"/>
      <c r="BN9" s="668"/>
      <c r="BO9" s="669">
        <v>37.9</v>
      </c>
      <c r="BP9" s="669"/>
      <c r="BQ9" s="669"/>
      <c r="BR9" s="669"/>
      <c r="BS9" s="670" t="s">
        <v>127</v>
      </c>
      <c r="BT9" s="670"/>
      <c r="BU9" s="670"/>
      <c r="BV9" s="670"/>
      <c r="BW9" s="670"/>
      <c r="BX9" s="670"/>
      <c r="BY9" s="670"/>
      <c r="BZ9" s="670"/>
      <c r="CA9" s="670"/>
      <c r="CB9" s="674"/>
      <c r="CD9" s="681" t="s">
        <v>239</v>
      </c>
      <c r="CE9" s="682"/>
      <c r="CF9" s="682"/>
      <c r="CG9" s="682"/>
      <c r="CH9" s="682"/>
      <c r="CI9" s="682"/>
      <c r="CJ9" s="682"/>
      <c r="CK9" s="682"/>
      <c r="CL9" s="682"/>
      <c r="CM9" s="682"/>
      <c r="CN9" s="682"/>
      <c r="CO9" s="682"/>
      <c r="CP9" s="682"/>
      <c r="CQ9" s="683"/>
      <c r="CR9" s="666">
        <v>4197187</v>
      </c>
      <c r="CS9" s="667"/>
      <c r="CT9" s="667"/>
      <c r="CU9" s="667"/>
      <c r="CV9" s="667"/>
      <c r="CW9" s="667"/>
      <c r="CX9" s="667"/>
      <c r="CY9" s="668"/>
      <c r="CZ9" s="669">
        <v>7.5</v>
      </c>
      <c r="DA9" s="669"/>
      <c r="DB9" s="669"/>
      <c r="DC9" s="669"/>
      <c r="DD9" s="675">
        <v>272394</v>
      </c>
      <c r="DE9" s="667"/>
      <c r="DF9" s="667"/>
      <c r="DG9" s="667"/>
      <c r="DH9" s="667"/>
      <c r="DI9" s="667"/>
      <c r="DJ9" s="667"/>
      <c r="DK9" s="667"/>
      <c r="DL9" s="667"/>
      <c r="DM9" s="667"/>
      <c r="DN9" s="667"/>
      <c r="DO9" s="667"/>
      <c r="DP9" s="668"/>
      <c r="DQ9" s="675">
        <v>2807465</v>
      </c>
      <c r="DR9" s="667"/>
      <c r="DS9" s="667"/>
      <c r="DT9" s="667"/>
      <c r="DU9" s="667"/>
      <c r="DV9" s="667"/>
      <c r="DW9" s="667"/>
      <c r="DX9" s="667"/>
      <c r="DY9" s="667"/>
      <c r="DZ9" s="667"/>
      <c r="EA9" s="667"/>
      <c r="EB9" s="667"/>
      <c r="EC9" s="676"/>
    </row>
    <row r="10" spans="2:143" ht="11.25" customHeight="1" x14ac:dyDescent="0.15">
      <c r="B10" s="663" t="s">
        <v>240</v>
      </c>
      <c r="C10" s="664"/>
      <c r="D10" s="664"/>
      <c r="E10" s="664"/>
      <c r="F10" s="664"/>
      <c r="G10" s="664"/>
      <c r="H10" s="664"/>
      <c r="I10" s="664"/>
      <c r="J10" s="664"/>
      <c r="K10" s="664"/>
      <c r="L10" s="664"/>
      <c r="M10" s="664"/>
      <c r="N10" s="664"/>
      <c r="O10" s="664"/>
      <c r="P10" s="664"/>
      <c r="Q10" s="665"/>
      <c r="R10" s="666" t="s">
        <v>127</v>
      </c>
      <c r="S10" s="667"/>
      <c r="T10" s="667"/>
      <c r="U10" s="667"/>
      <c r="V10" s="667"/>
      <c r="W10" s="667"/>
      <c r="X10" s="667"/>
      <c r="Y10" s="668"/>
      <c r="Z10" s="669" t="s">
        <v>127</v>
      </c>
      <c r="AA10" s="669"/>
      <c r="AB10" s="669"/>
      <c r="AC10" s="669"/>
      <c r="AD10" s="670" t="s">
        <v>127</v>
      </c>
      <c r="AE10" s="670"/>
      <c r="AF10" s="670"/>
      <c r="AG10" s="670"/>
      <c r="AH10" s="670"/>
      <c r="AI10" s="670"/>
      <c r="AJ10" s="670"/>
      <c r="AK10" s="670"/>
      <c r="AL10" s="671" t="s">
        <v>127</v>
      </c>
      <c r="AM10" s="672"/>
      <c r="AN10" s="672"/>
      <c r="AO10" s="673"/>
      <c r="AP10" s="663" t="s">
        <v>241</v>
      </c>
      <c r="AQ10" s="664"/>
      <c r="AR10" s="664"/>
      <c r="AS10" s="664"/>
      <c r="AT10" s="664"/>
      <c r="AU10" s="664"/>
      <c r="AV10" s="664"/>
      <c r="AW10" s="664"/>
      <c r="AX10" s="664"/>
      <c r="AY10" s="664"/>
      <c r="AZ10" s="664"/>
      <c r="BA10" s="664"/>
      <c r="BB10" s="664"/>
      <c r="BC10" s="664"/>
      <c r="BD10" s="664"/>
      <c r="BE10" s="664"/>
      <c r="BF10" s="665"/>
      <c r="BG10" s="666">
        <v>265685</v>
      </c>
      <c r="BH10" s="667"/>
      <c r="BI10" s="667"/>
      <c r="BJ10" s="667"/>
      <c r="BK10" s="667"/>
      <c r="BL10" s="667"/>
      <c r="BM10" s="667"/>
      <c r="BN10" s="668"/>
      <c r="BO10" s="669">
        <v>3.1</v>
      </c>
      <c r="BP10" s="669"/>
      <c r="BQ10" s="669"/>
      <c r="BR10" s="669"/>
      <c r="BS10" s="670">
        <v>60163</v>
      </c>
      <c r="BT10" s="670"/>
      <c r="BU10" s="670"/>
      <c r="BV10" s="670"/>
      <c r="BW10" s="670"/>
      <c r="BX10" s="670"/>
      <c r="BY10" s="670"/>
      <c r="BZ10" s="670"/>
      <c r="CA10" s="670"/>
      <c r="CB10" s="674"/>
      <c r="CD10" s="681" t="s">
        <v>242</v>
      </c>
      <c r="CE10" s="682"/>
      <c r="CF10" s="682"/>
      <c r="CG10" s="682"/>
      <c r="CH10" s="682"/>
      <c r="CI10" s="682"/>
      <c r="CJ10" s="682"/>
      <c r="CK10" s="682"/>
      <c r="CL10" s="682"/>
      <c r="CM10" s="682"/>
      <c r="CN10" s="682"/>
      <c r="CO10" s="682"/>
      <c r="CP10" s="682"/>
      <c r="CQ10" s="683"/>
      <c r="CR10" s="666">
        <v>35127</v>
      </c>
      <c r="CS10" s="667"/>
      <c r="CT10" s="667"/>
      <c r="CU10" s="667"/>
      <c r="CV10" s="667"/>
      <c r="CW10" s="667"/>
      <c r="CX10" s="667"/>
      <c r="CY10" s="668"/>
      <c r="CZ10" s="669">
        <v>0.1</v>
      </c>
      <c r="DA10" s="669"/>
      <c r="DB10" s="669"/>
      <c r="DC10" s="669"/>
      <c r="DD10" s="675">
        <v>3665</v>
      </c>
      <c r="DE10" s="667"/>
      <c r="DF10" s="667"/>
      <c r="DG10" s="667"/>
      <c r="DH10" s="667"/>
      <c r="DI10" s="667"/>
      <c r="DJ10" s="667"/>
      <c r="DK10" s="667"/>
      <c r="DL10" s="667"/>
      <c r="DM10" s="667"/>
      <c r="DN10" s="667"/>
      <c r="DO10" s="667"/>
      <c r="DP10" s="668"/>
      <c r="DQ10" s="675">
        <v>35113</v>
      </c>
      <c r="DR10" s="667"/>
      <c r="DS10" s="667"/>
      <c r="DT10" s="667"/>
      <c r="DU10" s="667"/>
      <c r="DV10" s="667"/>
      <c r="DW10" s="667"/>
      <c r="DX10" s="667"/>
      <c r="DY10" s="667"/>
      <c r="DZ10" s="667"/>
      <c r="EA10" s="667"/>
      <c r="EB10" s="667"/>
      <c r="EC10" s="676"/>
    </row>
    <row r="11" spans="2:143" ht="11.25" customHeight="1" x14ac:dyDescent="0.15">
      <c r="B11" s="663" t="s">
        <v>243</v>
      </c>
      <c r="C11" s="664"/>
      <c r="D11" s="664"/>
      <c r="E11" s="664"/>
      <c r="F11" s="664"/>
      <c r="G11" s="664"/>
      <c r="H11" s="664"/>
      <c r="I11" s="664"/>
      <c r="J11" s="664"/>
      <c r="K11" s="664"/>
      <c r="L11" s="664"/>
      <c r="M11" s="664"/>
      <c r="N11" s="664"/>
      <c r="O11" s="664"/>
      <c r="P11" s="664"/>
      <c r="Q11" s="665"/>
      <c r="R11" s="666">
        <v>2056235</v>
      </c>
      <c r="S11" s="667"/>
      <c r="T11" s="667"/>
      <c r="U11" s="667"/>
      <c r="V11" s="667"/>
      <c r="W11" s="667"/>
      <c r="X11" s="667"/>
      <c r="Y11" s="668"/>
      <c r="Z11" s="671">
        <v>3.6</v>
      </c>
      <c r="AA11" s="672"/>
      <c r="AB11" s="672"/>
      <c r="AC11" s="684"/>
      <c r="AD11" s="675">
        <v>2056235</v>
      </c>
      <c r="AE11" s="667"/>
      <c r="AF11" s="667"/>
      <c r="AG11" s="667"/>
      <c r="AH11" s="667"/>
      <c r="AI11" s="667"/>
      <c r="AJ11" s="667"/>
      <c r="AK11" s="668"/>
      <c r="AL11" s="671">
        <v>8.3000000000000007</v>
      </c>
      <c r="AM11" s="672"/>
      <c r="AN11" s="672"/>
      <c r="AO11" s="673"/>
      <c r="AP11" s="663" t="s">
        <v>244</v>
      </c>
      <c r="AQ11" s="664"/>
      <c r="AR11" s="664"/>
      <c r="AS11" s="664"/>
      <c r="AT11" s="664"/>
      <c r="AU11" s="664"/>
      <c r="AV11" s="664"/>
      <c r="AW11" s="664"/>
      <c r="AX11" s="664"/>
      <c r="AY11" s="664"/>
      <c r="AZ11" s="664"/>
      <c r="BA11" s="664"/>
      <c r="BB11" s="664"/>
      <c r="BC11" s="664"/>
      <c r="BD11" s="664"/>
      <c r="BE11" s="664"/>
      <c r="BF11" s="665"/>
      <c r="BG11" s="666">
        <v>328650</v>
      </c>
      <c r="BH11" s="667"/>
      <c r="BI11" s="667"/>
      <c r="BJ11" s="667"/>
      <c r="BK11" s="667"/>
      <c r="BL11" s="667"/>
      <c r="BM11" s="667"/>
      <c r="BN11" s="668"/>
      <c r="BO11" s="669">
        <v>3.9</v>
      </c>
      <c r="BP11" s="669"/>
      <c r="BQ11" s="669"/>
      <c r="BR11" s="669"/>
      <c r="BS11" s="670">
        <v>74420</v>
      </c>
      <c r="BT11" s="670"/>
      <c r="BU11" s="670"/>
      <c r="BV11" s="670"/>
      <c r="BW11" s="670"/>
      <c r="BX11" s="670"/>
      <c r="BY11" s="670"/>
      <c r="BZ11" s="670"/>
      <c r="CA11" s="670"/>
      <c r="CB11" s="674"/>
      <c r="CD11" s="681" t="s">
        <v>245</v>
      </c>
      <c r="CE11" s="682"/>
      <c r="CF11" s="682"/>
      <c r="CG11" s="682"/>
      <c r="CH11" s="682"/>
      <c r="CI11" s="682"/>
      <c r="CJ11" s="682"/>
      <c r="CK11" s="682"/>
      <c r="CL11" s="682"/>
      <c r="CM11" s="682"/>
      <c r="CN11" s="682"/>
      <c r="CO11" s="682"/>
      <c r="CP11" s="682"/>
      <c r="CQ11" s="683"/>
      <c r="CR11" s="666">
        <v>2266784</v>
      </c>
      <c r="CS11" s="667"/>
      <c r="CT11" s="667"/>
      <c r="CU11" s="667"/>
      <c r="CV11" s="667"/>
      <c r="CW11" s="667"/>
      <c r="CX11" s="667"/>
      <c r="CY11" s="668"/>
      <c r="CZ11" s="669">
        <v>4</v>
      </c>
      <c r="DA11" s="669"/>
      <c r="DB11" s="669"/>
      <c r="DC11" s="669"/>
      <c r="DD11" s="675">
        <v>437989</v>
      </c>
      <c r="DE11" s="667"/>
      <c r="DF11" s="667"/>
      <c r="DG11" s="667"/>
      <c r="DH11" s="667"/>
      <c r="DI11" s="667"/>
      <c r="DJ11" s="667"/>
      <c r="DK11" s="667"/>
      <c r="DL11" s="667"/>
      <c r="DM11" s="667"/>
      <c r="DN11" s="667"/>
      <c r="DO11" s="667"/>
      <c r="DP11" s="668"/>
      <c r="DQ11" s="675">
        <v>780689</v>
      </c>
      <c r="DR11" s="667"/>
      <c r="DS11" s="667"/>
      <c r="DT11" s="667"/>
      <c r="DU11" s="667"/>
      <c r="DV11" s="667"/>
      <c r="DW11" s="667"/>
      <c r="DX11" s="667"/>
      <c r="DY11" s="667"/>
      <c r="DZ11" s="667"/>
      <c r="EA11" s="667"/>
      <c r="EB11" s="667"/>
      <c r="EC11" s="676"/>
    </row>
    <row r="12" spans="2:143" ht="11.25" customHeight="1" x14ac:dyDescent="0.15">
      <c r="B12" s="663" t="s">
        <v>246</v>
      </c>
      <c r="C12" s="664"/>
      <c r="D12" s="664"/>
      <c r="E12" s="664"/>
      <c r="F12" s="664"/>
      <c r="G12" s="664"/>
      <c r="H12" s="664"/>
      <c r="I12" s="664"/>
      <c r="J12" s="664"/>
      <c r="K12" s="664"/>
      <c r="L12" s="664"/>
      <c r="M12" s="664"/>
      <c r="N12" s="664"/>
      <c r="O12" s="664"/>
      <c r="P12" s="664"/>
      <c r="Q12" s="665"/>
      <c r="R12" s="666">
        <v>15748</v>
      </c>
      <c r="S12" s="667"/>
      <c r="T12" s="667"/>
      <c r="U12" s="667"/>
      <c r="V12" s="667"/>
      <c r="W12" s="667"/>
      <c r="X12" s="667"/>
      <c r="Y12" s="668"/>
      <c r="Z12" s="669">
        <v>0</v>
      </c>
      <c r="AA12" s="669"/>
      <c r="AB12" s="669"/>
      <c r="AC12" s="669"/>
      <c r="AD12" s="670">
        <v>15748</v>
      </c>
      <c r="AE12" s="670"/>
      <c r="AF12" s="670"/>
      <c r="AG12" s="670"/>
      <c r="AH12" s="670"/>
      <c r="AI12" s="670"/>
      <c r="AJ12" s="670"/>
      <c r="AK12" s="670"/>
      <c r="AL12" s="671">
        <v>0.1</v>
      </c>
      <c r="AM12" s="672"/>
      <c r="AN12" s="672"/>
      <c r="AO12" s="673"/>
      <c r="AP12" s="663" t="s">
        <v>247</v>
      </c>
      <c r="AQ12" s="664"/>
      <c r="AR12" s="664"/>
      <c r="AS12" s="664"/>
      <c r="AT12" s="664"/>
      <c r="AU12" s="664"/>
      <c r="AV12" s="664"/>
      <c r="AW12" s="664"/>
      <c r="AX12" s="664"/>
      <c r="AY12" s="664"/>
      <c r="AZ12" s="664"/>
      <c r="BA12" s="664"/>
      <c r="BB12" s="664"/>
      <c r="BC12" s="664"/>
      <c r="BD12" s="664"/>
      <c r="BE12" s="664"/>
      <c r="BF12" s="665"/>
      <c r="BG12" s="666">
        <v>3149842</v>
      </c>
      <c r="BH12" s="667"/>
      <c r="BI12" s="667"/>
      <c r="BJ12" s="667"/>
      <c r="BK12" s="667"/>
      <c r="BL12" s="667"/>
      <c r="BM12" s="667"/>
      <c r="BN12" s="668"/>
      <c r="BO12" s="669">
        <v>37.1</v>
      </c>
      <c r="BP12" s="669"/>
      <c r="BQ12" s="669"/>
      <c r="BR12" s="669"/>
      <c r="BS12" s="670" t="s">
        <v>127</v>
      </c>
      <c r="BT12" s="670"/>
      <c r="BU12" s="670"/>
      <c r="BV12" s="670"/>
      <c r="BW12" s="670"/>
      <c r="BX12" s="670"/>
      <c r="BY12" s="670"/>
      <c r="BZ12" s="670"/>
      <c r="CA12" s="670"/>
      <c r="CB12" s="674"/>
      <c r="CD12" s="681" t="s">
        <v>248</v>
      </c>
      <c r="CE12" s="682"/>
      <c r="CF12" s="682"/>
      <c r="CG12" s="682"/>
      <c r="CH12" s="682"/>
      <c r="CI12" s="682"/>
      <c r="CJ12" s="682"/>
      <c r="CK12" s="682"/>
      <c r="CL12" s="682"/>
      <c r="CM12" s="682"/>
      <c r="CN12" s="682"/>
      <c r="CO12" s="682"/>
      <c r="CP12" s="682"/>
      <c r="CQ12" s="683"/>
      <c r="CR12" s="666">
        <v>2536311</v>
      </c>
      <c r="CS12" s="667"/>
      <c r="CT12" s="667"/>
      <c r="CU12" s="667"/>
      <c r="CV12" s="667"/>
      <c r="CW12" s="667"/>
      <c r="CX12" s="667"/>
      <c r="CY12" s="668"/>
      <c r="CZ12" s="669">
        <v>4.5</v>
      </c>
      <c r="DA12" s="669"/>
      <c r="DB12" s="669"/>
      <c r="DC12" s="669"/>
      <c r="DD12" s="675">
        <v>4530</v>
      </c>
      <c r="DE12" s="667"/>
      <c r="DF12" s="667"/>
      <c r="DG12" s="667"/>
      <c r="DH12" s="667"/>
      <c r="DI12" s="667"/>
      <c r="DJ12" s="667"/>
      <c r="DK12" s="667"/>
      <c r="DL12" s="667"/>
      <c r="DM12" s="667"/>
      <c r="DN12" s="667"/>
      <c r="DO12" s="667"/>
      <c r="DP12" s="668"/>
      <c r="DQ12" s="675">
        <v>939718</v>
      </c>
      <c r="DR12" s="667"/>
      <c r="DS12" s="667"/>
      <c r="DT12" s="667"/>
      <c r="DU12" s="667"/>
      <c r="DV12" s="667"/>
      <c r="DW12" s="667"/>
      <c r="DX12" s="667"/>
      <c r="DY12" s="667"/>
      <c r="DZ12" s="667"/>
      <c r="EA12" s="667"/>
      <c r="EB12" s="667"/>
      <c r="EC12" s="676"/>
    </row>
    <row r="13" spans="2:143" ht="11.25" customHeight="1" x14ac:dyDescent="0.15">
      <c r="B13" s="663" t="s">
        <v>249</v>
      </c>
      <c r="C13" s="664"/>
      <c r="D13" s="664"/>
      <c r="E13" s="664"/>
      <c r="F13" s="664"/>
      <c r="G13" s="664"/>
      <c r="H13" s="664"/>
      <c r="I13" s="664"/>
      <c r="J13" s="664"/>
      <c r="K13" s="664"/>
      <c r="L13" s="664"/>
      <c r="M13" s="664"/>
      <c r="N13" s="664"/>
      <c r="O13" s="664"/>
      <c r="P13" s="664"/>
      <c r="Q13" s="665"/>
      <c r="R13" s="666" t="s">
        <v>127</v>
      </c>
      <c r="S13" s="667"/>
      <c r="T13" s="667"/>
      <c r="U13" s="667"/>
      <c r="V13" s="667"/>
      <c r="W13" s="667"/>
      <c r="X13" s="667"/>
      <c r="Y13" s="668"/>
      <c r="Z13" s="669" t="s">
        <v>127</v>
      </c>
      <c r="AA13" s="669"/>
      <c r="AB13" s="669"/>
      <c r="AC13" s="669"/>
      <c r="AD13" s="670" t="s">
        <v>127</v>
      </c>
      <c r="AE13" s="670"/>
      <c r="AF13" s="670"/>
      <c r="AG13" s="670"/>
      <c r="AH13" s="670"/>
      <c r="AI13" s="670"/>
      <c r="AJ13" s="670"/>
      <c r="AK13" s="670"/>
      <c r="AL13" s="671" t="s">
        <v>127</v>
      </c>
      <c r="AM13" s="672"/>
      <c r="AN13" s="672"/>
      <c r="AO13" s="673"/>
      <c r="AP13" s="663" t="s">
        <v>250</v>
      </c>
      <c r="AQ13" s="664"/>
      <c r="AR13" s="664"/>
      <c r="AS13" s="664"/>
      <c r="AT13" s="664"/>
      <c r="AU13" s="664"/>
      <c r="AV13" s="664"/>
      <c r="AW13" s="664"/>
      <c r="AX13" s="664"/>
      <c r="AY13" s="664"/>
      <c r="AZ13" s="664"/>
      <c r="BA13" s="664"/>
      <c r="BB13" s="664"/>
      <c r="BC13" s="664"/>
      <c r="BD13" s="664"/>
      <c r="BE13" s="664"/>
      <c r="BF13" s="665"/>
      <c r="BG13" s="666">
        <v>3118686</v>
      </c>
      <c r="BH13" s="667"/>
      <c r="BI13" s="667"/>
      <c r="BJ13" s="667"/>
      <c r="BK13" s="667"/>
      <c r="BL13" s="667"/>
      <c r="BM13" s="667"/>
      <c r="BN13" s="668"/>
      <c r="BO13" s="669">
        <v>36.700000000000003</v>
      </c>
      <c r="BP13" s="669"/>
      <c r="BQ13" s="669"/>
      <c r="BR13" s="669"/>
      <c r="BS13" s="670" t="s">
        <v>127</v>
      </c>
      <c r="BT13" s="670"/>
      <c r="BU13" s="670"/>
      <c r="BV13" s="670"/>
      <c r="BW13" s="670"/>
      <c r="BX13" s="670"/>
      <c r="BY13" s="670"/>
      <c r="BZ13" s="670"/>
      <c r="CA13" s="670"/>
      <c r="CB13" s="674"/>
      <c r="CD13" s="681" t="s">
        <v>251</v>
      </c>
      <c r="CE13" s="682"/>
      <c r="CF13" s="682"/>
      <c r="CG13" s="682"/>
      <c r="CH13" s="682"/>
      <c r="CI13" s="682"/>
      <c r="CJ13" s="682"/>
      <c r="CK13" s="682"/>
      <c r="CL13" s="682"/>
      <c r="CM13" s="682"/>
      <c r="CN13" s="682"/>
      <c r="CO13" s="682"/>
      <c r="CP13" s="682"/>
      <c r="CQ13" s="683"/>
      <c r="CR13" s="666">
        <v>7552998</v>
      </c>
      <c r="CS13" s="667"/>
      <c r="CT13" s="667"/>
      <c r="CU13" s="667"/>
      <c r="CV13" s="667"/>
      <c r="CW13" s="667"/>
      <c r="CX13" s="667"/>
      <c r="CY13" s="668"/>
      <c r="CZ13" s="669">
        <v>13.4</v>
      </c>
      <c r="DA13" s="669"/>
      <c r="DB13" s="669"/>
      <c r="DC13" s="669"/>
      <c r="DD13" s="675">
        <v>2273448</v>
      </c>
      <c r="DE13" s="667"/>
      <c r="DF13" s="667"/>
      <c r="DG13" s="667"/>
      <c r="DH13" s="667"/>
      <c r="DI13" s="667"/>
      <c r="DJ13" s="667"/>
      <c r="DK13" s="667"/>
      <c r="DL13" s="667"/>
      <c r="DM13" s="667"/>
      <c r="DN13" s="667"/>
      <c r="DO13" s="667"/>
      <c r="DP13" s="668"/>
      <c r="DQ13" s="675">
        <v>4180169</v>
      </c>
      <c r="DR13" s="667"/>
      <c r="DS13" s="667"/>
      <c r="DT13" s="667"/>
      <c r="DU13" s="667"/>
      <c r="DV13" s="667"/>
      <c r="DW13" s="667"/>
      <c r="DX13" s="667"/>
      <c r="DY13" s="667"/>
      <c r="DZ13" s="667"/>
      <c r="EA13" s="667"/>
      <c r="EB13" s="667"/>
      <c r="EC13" s="676"/>
    </row>
    <row r="14" spans="2:143" ht="11.25" customHeight="1" x14ac:dyDescent="0.15">
      <c r="B14" s="663" t="s">
        <v>252</v>
      </c>
      <c r="C14" s="664"/>
      <c r="D14" s="664"/>
      <c r="E14" s="664"/>
      <c r="F14" s="664"/>
      <c r="G14" s="664"/>
      <c r="H14" s="664"/>
      <c r="I14" s="664"/>
      <c r="J14" s="664"/>
      <c r="K14" s="664"/>
      <c r="L14" s="664"/>
      <c r="M14" s="664"/>
      <c r="N14" s="664"/>
      <c r="O14" s="664"/>
      <c r="P14" s="664"/>
      <c r="Q14" s="665"/>
      <c r="R14" s="666" t="s">
        <v>127</v>
      </c>
      <c r="S14" s="667"/>
      <c r="T14" s="667"/>
      <c r="U14" s="667"/>
      <c r="V14" s="667"/>
      <c r="W14" s="667"/>
      <c r="X14" s="667"/>
      <c r="Y14" s="668"/>
      <c r="Z14" s="669" t="s">
        <v>127</v>
      </c>
      <c r="AA14" s="669"/>
      <c r="AB14" s="669"/>
      <c r="AC14" s="669"/>
      <c r="AD14" s="670" t="s">
        <v>127</v>
      </c>
      <c r="AE14" s="670"/>
      <c r="AF14" s="670"/>
      <c r="AG14" s="670"/>
      <c r="AH14" s="670"/>
      <c r="AI14" s="670"/>
      <c r="AJ14" s="670"/>
      <c r="AK14" s="670"/>
      <c r="AL14" s="671" t="s">
        <v>127</v>
      </c>
      <c r="AM14" s="672"/>
      <c r="AN14" s="672"/>
      <c r="AO14" s="673"/>
      <c r="AP14" s="663" t="s">
        <v>253</v>
      </c>
      <c r="AQ14" s="664"/>
      <c r="AR14" s="664"/>
      <c r="AS14" s="664"/>
      <c r="AT14" s="664"/>
      <c r="AU14" s="664"/>
      <c r="AV14" s="664"/>
      <c r="AW14" s="664"/>
      <c r="AX14" s="664"/>
      <c r="AY14" s="664"/>
      <c r="AZ14" s="664"/>
      <c r="BA14" s="664"/>
      <c r="BB14" s="664"/>
      <c r="BC14" s="664"/>
      <c r="BD14" s="664"/>
      <c r="BE14" s="664"/>
      <c r="BF14" s="665"/>
      <c r="BG14" s="666">
        <v>215407</v>
      </c>
      <c r="BH14" s="667"/>
      <c r="BI14" s="667"/>
      <c r="BJ14" s="667"/>
      <c r="BK14" s="667"/>
      <c r="BL14" s="667"/>
      <c r="BM14" s="667"/>
      <c r="BN14" s="668"/>
      <c r="BO14" s="669">
        <v>2.5</v>
      </c>
      <c r="BP14" s="669"/>
      <c r="BQ14" s="669"/>
      <c r="BR14" s="669"/>
      <c r="BS14" s="670" t="s">
        <v>127</v>
      </c>
      <c r="BT14" s="670"/>
      <c r="BU14" s="670"/>
      <c r="BV14" s="670"/>
      <c r="BW14" s="670"/>
      <c r="BX14" s="670"/>
      <c r="BY14" s="670"/>
      <c r="BZ14" s="670"/>
      <c r="CA14" s="670"/>
      <c r="CB14" s="674"/>
      <c r="CD14" s="681" t="s">
        <v>254</v>
      </c>
      <c r="CE14" s="682"/>
      <c r="CF14" s="682"/>
      <c r="CG14" s="682"/>
      <c r="CH14" s="682"/>
      <c r="CI14" s="682"/>
      <c r="CJ14" s="682"/>
      <c r="CK14" s="682"/>
      <c r="CL14" s="682"/>
      <c r="CM14" s="682"/>
      <c r="CN14" s="682"/>
      <c r="CO14" s="682"/>
      <c r="CP14" s="682"/>
      <c r="CQ14" s="683"/>
      <c r="CR14" s="666">
        <v>1259005</v>
      </c>
      <c r="CS14" s="667"/>
      <c r="CT14" s="667"/>
      <c r="CU14" s="667"/>
      <c r="CV14" s="667"/>
      <c r="CW14" s="667"/>
      <c r="CX14" s="667"/>
      <c r="CY14" s="668"/>
      <c r="CZ14" s="669">
        <v>2.2000000000000002</v>
      </c>
      <c r="DA14" s="669"/>
      <c r="DB14" s="669"/>
      <c r="DC14" s="669"/>
      <c r="DD14" s="675" t="s">
        <v>127</v>
      </c>
      <c r="DE14" s="667"/>
      <c r="DF14" s="667"/>
      <c r="DG14" s="667"/>
      <c r="DH14" s="667"/>
      <c r="DI14" s="667"/>
      <c r="DJ14" s="667"/>
      <c r="DK14" s="667"/>
      <c r="DL14" s="667"/>
      <c r="DM14" s="667"/>
      <c r="DN14" s="667"/>
      <c r="DO14" s="667"/>
      <c r="DP14" s="668"/>
      <c r="DQ14" s="675">
        <v>1257005</v>
      </c>
      <c r="DR14" s="667"/>
      <c r="DS14" s="667"/>
      <c r="DT14" s="667"/>
      <c r="DU14" s="667"/>
      <c r="DV14" s="667"/>
      <c r="DW14" s="667"/>
      <c r="DX14" s="667"/>
      <c r="DY14" s="667"/>
      <c r="DZ14" s="667"/>
      <c r="EA14" s="667"/>
      <c r="EB14" s="667"/>
      <c r="EC14" s="676"/>
    </row>
    <row r="15" spans="2:143" ht="11.25" customHeight="1" x14ac:dyDescent="0.15">
      <c r="B15" s="663" t="s">
        <v>255</v>
      </c>
      <c r="C15" s="664"/>
      <c r="D15" s="664"/>
      <c r="E15" s="664"/>
      <c r="F15" s="664"/>
      <c r="G15" s="664"/>
      <c r="H15" s="664"/>
      <c r="I15" s="664"/>
      <c r="J15" s="664"/>
      <c r="K15" s="664"/>
      <c r="L15" s="664"/>
      <c r="M15" s="664"/>
      <c r="N15" s="664"/>
      <c r="O15" s="664"/>
      <c r="P15" s="664"/>
      <c r="Q15" s="665"/>
      <c r="R15" s="666" t="s">
        <v>127</v>
      </c>
      <c r="S15" s="667"/>
      <c r="T15" s="667"/>
      <c r="U15" s="667"/>
      <c r="V15" s="667"/>
      <c r="W15" s="667"/>
      <c r="X15" s="667"/>
      <c r="Y15" s="668"/>
      <c r="Z15" s="669" t="s">
        <v>127</v>
      </c>
      <c r="AA15" s="669"/>
      <c r="AB15" s="669"/>
      <c r="AC15" s="669"/>
      <c r="AD15" s="670" t="s">
        <v>127</v>
      </c>
      <c r="AE15" s="670"/>
      <c r="AF15" s="670"/>
      <c r="AG15" s="670"/>
      <c r="AH15" s="670"/>
      <c r="AI15" s="670"/>
      <c r="AJ15" s="670"/>
      <c r="AK15" s="670"/>
      <c r="AL15" s="671" t="s">
        <v>127</v>
      </c>
      <c r="AM15" s="672"/>
      <c r="AN15" s="672"/>
      <c r="AO15" s="673"/>
      <c r="AP15" s="663" t="s">
        <v>256</v>
      </c>
      <c r="AQ15" s="664"/>
      <c r="AR15" s="664"/>
      <c r="AS15" s="664"/>
      <c r="AT15" s="664"/>
      <c r="AU15" s="664"/>
      <c r="AV15" s="664"/>
      <c r="AW15" s="664"/>
      <c r="AX15" s="664"/>
      <c r="AY15" s="664"/>
      <c r="AZ15" s="664"/>
      <c r="BA15" s="664"/>
      <c r="BB15" s="664"/>
      <c r="BC15" s="664"/>
      <c r="BD15" s="664"/>
      <c r="BE15" s="664"/>
      <c r="BF15" s="665"/>
      <c r="BG15" s="666">
        <v>686173</v>
      </c>
      <c r="BH15" s="667"/>
      <c r="BI15" s="667"/>
      <c r="BJ15" s="667"/>
      <c r="BK15" s="667"/>
      <c r="BL15" s="667"/>
      <c r="BM15" s="667"/>
      <c r="BN15" s="668"/>
      <c r="BO15" s="669">
        <v>8.1</v>
      </c>
      <c r="BP15" s="669"/>
      <c r="BQ15" s="669"/>
      <c r="BR15" s="669"/>
      <c r="BS15" s="670" t="s">
        <v>127</v>
      </c>
      <c r="BT15" s="670"/>
      <c r="BU15" s="670"/>
      <c r="BV15" s="670"/>
      <c r="BW15" s="670"/>
      <c r="BX15" s="670"/>
      <c r="BY15" s="670"/>
      <c r="BZ15" s="670"/>
      <c r="CA15" s="670"/>
      <c r="CB15" s="674"/>
      <c r="CD15" s="681" t="s">
        <v>257</v>
      </c>
      <c r="CE15" s="682"/>
      <c r="CF15" s="682"/>
      <c r="CG15" s="682"/>
      <c r="CH15" s="682"/>
      <c r="CI15" s="682"/>
      <c r="CJ15" s="682"/>
      <c r="CK15" s="682"/>
      <c r="CL15" s="682"/>
      <c r="CM15" s="682"/>
      <c r="CN15" s="682"/>
      <c r="CO15" s="682"/>
      <c r="CP15" s="682"/>
      <c r="CQ15" s="683"/>
      <c r="CR15" s="666">
        <v>4633214</v>
      </c>
      <c r="CS15" s="667"/>
      <c r="CT15" s="667"/>
      <c r="CU15" s="667"/>
      <c r="CV15" s="667"/>
      <c r="CW15" s="667"/>
      <c r="CX15" s="667"/>
      <c r="CY15" s="668"/>
      <c r="CZ15" s="669">
        <v>8.1999999999999993</v>
      </c>
      <c r="DA15" s="669"/>
      <c r="DB15" s="669"/>
      <c r="DC15" s="669"/>
      <c r="DD15" s="675">
        <v>739384</v>
      </c>
      <c r="DE15" s="667"/>
      <c r="DF15" s="667"/>
      <c r="DG15" s="667"/>
      <c r="DH15" s="667"/>
      <c r="DI15" s="667"/>
      <c r="DJ15" s="667"/>
      <c r="DK15" s="667"/>
      <c r="DL15" s="667"/>
      <c r="DM15" s="667"/>
      <c r="DN15" s="667"/>
      <c r="DO15" s="667"/>
      <c r="DP15" s="668"/>
      <c r="DQ15" s="675">
        <v>3255468</v>
      </c>
      <c r="DR15" s="667"/>
      <c r="DS15" s="667"/>
      <c r="DT15" s="667"/>
      <c r="DU15" s="667"/>
      <c r="DV15" s="667"/>
      <c r="DW15" s="667"/>
      <c r="DX15" s="667"/>
      <c r="DY15" s="667"/>
      <c r="DZ15" s="667"/>
      <c r="EA15" s="667"/>
      <c r="EB15" s="667"/>
      <c r="EC15" s="676"/>
    </row>
    <row r="16" spans="2:143" ht="11.25" customHeight="1" x14ac:dyDescent="0.15">
      <c r="B16" s="663" t="s">
        <v>258</v>
      </c>
      <c r="C16" s="664"/>
      <c r="D16" s="664"/>
      <c r="E16" s="664"/>
      <c r="F16" s="664"/>
      <c r="G16" s="664"/>
      <c r="H16" s="664"/>
      <c r="I16" s="664"/>
      <c r="J16" s="664"/>
      <c r="K16" s="664"/>
      <c r="L16" s="664"/>
      <c r="M16" s="664"/>
      <c r="N16" s="664"/>
      <c r="O16" s="664"/>
      <c r="P16" s="664"/>
      <c r="Q16" s="665"/>
      <c r="R16" s="666">
        <v>29858</v>
      </c>
      <c r="S16" s="667"/>
      <c r="T16" s="667"/>
      <c r="U16" s="667"/>
      <c r="V16" s="667"/>
      <c r="W16" s="667"/>
      <c r="X16" s="667"/>
      <c r="Y16" s="668"/>
      <c r="Z16" s="669">
        <v>0.1</v>
      </c>
      <c r="AA16" s="669"/>
      <c r="AB16" s="669"/>
      <c r="AC16" s="669"/>
      <c r="AD16" s="670">
        <v>29858</v>
      </c>
      <c r="AE16" s="670"/>
      <c r="AF16" s="670"/>
      <c r="AG16" s="670"/>
      <c r="AH16" s="670"/>
      <c r="AI16" s="670"/>
      <c r="AJ16" s="670"/>
      <c r="AK16" s="670"/>
      <c r="AL16" s="671">
        <v>0.1</v>
      </c>
      <c r="AM16" s="672"/>
      <c r="AN16" s="672"/>
      <c r="AO16" s="673"/>
      <c r="AP16" s="663" t="s">
        <v>259</v>
      </c>
      <c r="AQ16" s="664"/>
      <c r="AR16" s="664"/>
      <c r="AS16" s="664"/>
      <c r="AT16" s="664"/>
      <c r="AU16" s="664"/>
      <c r="AV16" s="664"/>
      <c r="AW16" s="664"/>
      <c r="AX16" s="664"/>
      <c r="AY16" s="664"/>
      <c r="AZ16" s="664"/>
      <c r="BA16" s="664"/>
      <c r="BB16" s="664"/>
      <c r="BC16" s="664"/>
      <c r="BD16" s="664"/>
      <c r="BE16" s="664"/>
      <c r="BF16" s="665"/>
      <c r="BG16" s="666" t="s">
        <v>127</v>
      </c>
      <c r="BH16" s="667"/>
      <c r="BI16" s="667"/>
      <c r="BJ16" s="667"/>
      <c r="BK16" s="667"/>
      <c r="BL16" s="667"/>
      <c r="BM16" s="667"/>
      <c r="BN16" s="668"/>
      <c r="BO16" s="669" t="s">
        <v>127</v>
      </c>
      <c r="BP16" s="669"/>
      <c r="BQ16" s="669"/>
      <c r="BR16" s="669"/>
      <c r="BS16" s="670" t="s">
        <v>127</v>
      </c>
      <c r="BT16" s="670"/>
      <c r="BU16" s="670"/>
      <c r="BV16" s="670"/>
      <c r="BW16" s="670"/>
      <c r="BX16" s="670"/>
      <c r="BY16" s="670"/>
      <c r="BZ16" s="670"/>
      <c r="CA16" s="670"/>
      <c r="CB16" s="674"/>
      <c r="CD16" s="681" t="s">
        <v>260</v>
      </c>
      <c r="CE16" s="682"/>
      <c r="CF16" s="682"/>
      <c r="CG16" s="682"/>
      <c r="CH16" s="682"/>
      <c r="CI16" s="682"/>
      <c r="CJ16" s="682"/>
      <c r="CK16" s="682"/>
      <c r="CL16" s="682"/>
      <c r="CM16" s="682"/>
      <c r="CN16" s="682"/>
      <c r="CO16" s="682"/>
      <c r="CP16" s="682"/>
      <c r="CQ16" s="683"/>
      <c r="CR16" s="666" t="s">
        <v>127</v>
      </c>
      <c r="CS16" s="667"/>
      <c r="CT16" s="667"/>
      <c r="CU16" s="667"/>
      <c r="CV16" s="667"/>
      <c r="CW16" s="667"/>
      <c r="CX16" s="667"/>
      <c r="CY16" s="668"/>
      <c r="CZ16" s="669" t="s">
        <v>127</v>
      </c>
      <c r="DA16" s="669"/>
      <c r="DB16" s="669"/>
      <c r="DC16" s="669"/>
      <c r="DD16" s="675" t="s">
        <v>127</v>
      </c>
      <c r="DE16" s="667"/>
      <c r="DF16" s="667"/>
      <c r="DG16" s="667"/>
      <c r="DH16" s="667"/>
      <c r="DI16" s="667"/>
      <c r="DJ16" s="667"/>
      <c r="DK16" s="667"/>
      <c r="DL16" s="667"/>
      <c r="DM16" s="667"/>
      <c r="DN16" s="667"/>
      <c r="DO16" s="667"/>
      <c r="DP16" s="668"/>
      <c r="DQ16" s="675" t="s">
        <v>127</v>
      </c>
      <c r="DR16" s="667"/>
      <c r="DS16" s="667"/>
      <c r="DT16" s="667"/>
      <c r="DU16" s="667"/>
      <c r="DV16" s="667"/>
      <c r="DW16" s="667"/>
      <c r="DX16" s="667"/>
      <c r="DY16" s="667"/>
      <c r="DZ16" s="667"/>
      <c r="EA16" s="667"/>
      <c r="EB16" s="667"/>
      <c r="EC16" s="676"/>
    </row>
    <row r="17" spans="2:133" ht="11.25" customHeight="1" x14ac:dyDescent="0.15">
      <c r="B17" s="663" t="s">
        <v>261</v>
      </c>
      <c r="C17" s="664"/>
      <c r="D17" s="664"/>
      <c r="E17" s="664"/>
      <c r="F17" s="664"/>
      <c r="G17" s="664"/>
      <c r="H17" s="664"/>
      <c r="I17" s="664"/>
      <c r="J17" s="664"/>
      <c r="K17" s="664"/>
      <c r="L17" s="664"/>
      <c r="M17" s="664"/>
      <c r="N17" s="664"/>
      <c r="O17" s="664"/>
      <c r="P17" s="664"/>
      <c r="Q17" s="665"/>
      <c r="R17" s="666">
        <v>96538</v>
      </c>
      <c r="S17" s="667"/>
      <c r="T17" s="667"/>
      <c r="U17" s="667"/>
      <c r="V17" s="667"/>
      <c r="W17" s="667"/>
      <c r="X17" s="667"/>
      <c r="Y17" s="668"/>
      <c r="Z17" s="669">
        <v>0.2</v>
      </c>
      <c r="AA17" s="669"/>
      <c r="AB17" s="669"/>
      <c r="AC17" s="669"/>
      <c r="AD17" s="670">
        <v>96538</v>
      </c>
      <c r="AE17" s="670"/>
      <c r="AF17" s="670"/>
      <c r="AG17" s="670"/>
      <c r="AH17" s="670"/>
      <c r="AI17" s="670"/>
      <c r="AJ17" s="670"/>
      <c r="AK17" s="670"/>
      <c r="AL17" s="671">
        <v>0.4</v>
      </c>
      <c r="AM17" s="672"/>
      <c r="AN17" s="672"/>
      <c r="AO17" s="673"/>
      <c r="AP17" s="663" t="s">
        <v>262</v>
      </c>
      <c r="AQ17" s="664"/>
      <c r="AR17" s="664"/>
      <c r="AS17" s="664"/>
      <c r="AT17" s="664"/>
      <c r="AU17" s="664"/>
      <c r="AV17" s="664"/>
      <c r="AW17" s="664"/>
      <c r="AX17" s="664"/>
      <c r="AY17" s="664"/>
      <c r="AZ17" s="664"/>
      <c r="BA17" s="664"/>
      <c r="BB17" s="664"/>
      <c r="BC17" s="664"/>
      <c r="BD17" s="664"/>
      <c r="BE17" s="664"/>
      <c r="BF17" s="665"/>
      <c r="BG17" s="666" t="s">
        <v>127</v>
      </c>
      <c r="BH17" s="667"/>
      <c r="BI17" s="667"/>
      <c r="BJ17" s="667"/>
      <c r="BK17" s="667"/>
      <c r="BL17" s="667"/>
      <c r="BM17" s="667"/>
      <c r="BN17" s="668"/>
      <c r="BO17" s="669" t="s">
        <v>127</v>
      </c>
      <c r="BP17" s="669"/>
      <c r="BQ17" s="669"/>
      <c r="BR17" s="669"/>
      <c r="BS17" s="670" t="s">
        <v>127</v>
      </c>
      <c r="BT17" s="670"/>
      <c r="BU17" s="670"/>
      <c r="BV17" s="670"/>
      <c r="BW17" s="670"/>
      <c r="BX17" s="670"/>
      <c r="BY17" s="670"/>
      <c r="BZ17" s="670"/>
      <c r="CA17" s="670"/>
      <c r="CB17" s="674"/>
      <c r="CD17" s="681" t="s">
        <v>263</v>
      </c>
      <c r="CE17" s="682"/>
      <c r="CF17" s="682"/>
      <c r="CG17" s="682"/>
      <c r="CH17" s="682"/>
      <c r="CI17" s="682"/>
      <c r="CJ17" s="682"/>
      <c r="CK17" s="682"/>
      <c r="CL17" s="682"/>
      <c r="CM17" s="682"/>
      <c r="CN17" s="682"/>
      <c r="CO17" s="682"/>
      <c r="CP17" s="682"/>
      <c r="CQ17" s="683"/>
      <c r="CR17" s="666">
        <v>5736719</v>
      </c>
      <c r="CS17" s="667"/>
      <c r="CT17" s="667"/>
      <c r="CU17" s="667"/>
      <c r="CV17" s="667"/>
      <c r="CW17" s="667"/>
      <c r="CX17" s="667"/>
      <c r="CY17" s="668"/>
      <c r="CZ17" s="669">
        <v>10.199999999999999</v>
      </c>
      <c r="DA17" s="669"/>
      <c r="DB17" s="669"/>
      <c r="DC17" s="669"/>
      <c r="DD17" s="675" t="s">
        <v>127</v>
      </c>
      <c r="DE17" s="667"/>
      <c r="DF17" s="667"/>
      <c r="DG17" s="667"/>
      <c r="DH17" s="667"/>
      <c r="DI17" s="667"/>
      <c r="DJ17" s="667"/>
      <c r="DK17" s="667"/>
      <c r="DL17" s="667"/>
      <c r="DM17" s="667"/>
      <c r="DN17" s="667"/>
      <c r="DO17" s="667"/>
      <c r="DP17" s="668"/>
      <c r="DQ17" s="675">
        <v>5527724</v>
      </c>
      <c r="DR17" s="667"/>
      <c r="DS17" s="667"/>
      <c r="DT17" s="667"/>
      <c r="DU17" s="667"/>
      <c r="DV17" s="667"/>
      <c r="DW17" s="667"/>
      <c r="DX17" s="667"/>
      <c r="DY17" s="667"/>
      <c r="DZ17" s="667"/>
      <c r="EA17" s="667"/>
      <c r="EB17" s="667"/>
      <c r="EC17" s="676"/>
    </row>
    <row r="18" spans="2:133" ht="11.25" customHeight="1" x14ac:dyDescent="0.15">
      <c r="B18" s="663" t="s">
        <v>264</v>
      </c>
      <c r="C18" s="664"/>
      <c r="D18" s="664"/>
      <c r="E18" s="664"/>
      <c r="F18" s="664"/>
      <c r="G18" s="664"/>
      <c r="H18" s="664"/>
      <c r="I18" s="664"/>
      <c r="J18" s="664"/>
      <c r="K18" s="664"/>
      <c r="L18" s="664"/>
      <c r="M18" s="664"/>
      <c r="N18" s="664"/>
      <c r="O18" s="664"/>
      <c r="P18" s="664"/>
      <c r="Q18" s="665"/>
      <c r="R18" s="666">
        <v>140262</v>
      </c>
      <c r="S18" s="667"/>
      <c r="T18" s="667"/>
      <c r="U18" s="667"/>
      <c r="V18" s="667"/>
      <c r="W18" s="667"/>
      <c r="X18" s="667"/>
      <c r="Y18" s="668"/>
      <c r="Z18" s="669">
        <v>0.2</v>
      </c>
      <c r="AA18" s="669"/>
      <c r="AB18" s="669"/>
      <c r="AC18" s="669"/>
      <c r="AD18" s="670">
        <v>130213</v>
      </c>
      <c r="AE18" s="670"/>
      <c r="AF18" s="670"/>
      <c r="AG18" s="670"/>
      <c r="AH18" s="670"/>
      <c r="AI18" s="670"/>
      <c r="AJ18" s="670"/>
      <c r="AK18" s="670"/>
      <c r="AL18" s="671">
        <v>0.5</v>
      </c>
      <c r="AM18" s="672"/>
      <c r="AN18" s="672"/>
      <c r="AO18" s="673"/>
      <c r="AP18" s="663" t="s">
        <v>265</v>
      </c>
      <c r="AQ18" s="664"/>
      <c r="AR18" s="664"/>
      <c r="AS18" s="664"/>
      <c r="AT18" s="664"/>
      <c r="AU18" s="664"/>
      <c r="AV18" s="664"/>
      <c r="AW18" s="664"/>
      <c r="AX18" s="664"/>
      <c r="AY18" s="664"/>
      <c r="AZ18" s="664"/>
      <c r="BA18" s="664"/>
      <c r="BB18" s="664"/>
      <c r="BC18" s="664"/>
      <c r="BD18" s="664"/>
      <c r="BE18" s="664"/>
      <c r="BF18" s="665"/>
      <c r="BG18" s="666" t="s">
        <v>127</v>
      </c>
      <c r="BH18" s="667"/>
      <c r="BI18" s="667"/>
      <c r="BJ18" s="667"/>
      <c r="BK18" s="667"/>
      <c r="BL18" s="667"/>
      <c r="BM18" s="667"/>
      <c r="BN18" s="668"/>
      <c r="BO18" s="669" t="s">
        <v>127</v>
      </c>
      <c r="BP18" s="669"/>
      <c r="BQ18" s="669"/>
      <c r="BR18" s="669"/>
      <c r="BS18" s="670" t="s">
        <v>127</v>
      </c>
      <c r="BT18" s="670"/>
      <c r="BU18" s="670"/>
      <c r="BV18" s="670"/>
      <c r="BW18" s="670"/>
      <c r="BX18" s="670"/>
      <c r="BY18" s="670"/>
      <c r="BZ18" s="670"/>
      <c r="CA18" s="670"/>
      <c r="CB18" s="674"/>
      <c r="CD18" s="681" t="s">
        <v>266</v>
      </c>
      <c r="CE18" s="682"/>
      <c r="CF18" s="682"/>
      <c r="CG18" s="682"/>
      <c r="CH18" s="682"/>
      <c r="CI18" s="682"/>
      <c r="CJ18" s="682"/>
      <c r="CK18" s="682"/>
      <c r="CL18" s="682"/>
      <c r="CM18" s="682"/>
      <c r="CN18" s="682"/>
      <c r="CO18" s="682"/>
      <c r="CP18" s="682"/>
      <c r="CQ18" s="683"/>
      <c r="CR18" s="666">
        <v>598068</v>
      </c>
      <c r="CS18" s="667"/>
      <c r="CT18" s="667"/>
      <c r="CU18" s="667"/>
      <c r="CV18" s="667"/>
      <c r="CW18" s="667"/>
      <c r="CX18" s="667"/>
      <c r="CY18" s="668"/>
      <c r="CZ18" s="669">
        <v>1.1000000000000001</v>
      </c>
      <c r="DA18" s="669"/>
      <c r="DB18" s="669"/>
      <c r="DC18" s="669"/>
      <c r="DD18" s="675">
        <v>598068</v>
      </c>
      <c r="DE18" s="667"/>
      <c r="DF18" s="667"/>
      <c r="DG18" s="667"/>
      <c r="DH18" s="667"/>
      <c r="DI18" s="667"/>
      <c r="DJ18" s="667"/>
      <c r="DK18" s="667"/>
      <c r="DL18" s="667"/>
      <c r="DM18" s="667"/>
      <c r="DN18" s="667"/>
      <c r="DO18" s="667"/>
      <c r="DP18" s="668"/>
      <c r="DQ18" s="675">
        <v>598068</v>
      </c>
      <c r="DR18" s="667"/>
      <c r="DS18" s="667"/>
      <c r="DT18" s="667"/>
      <c r="DU18" s="667"/>
      <c r="DV18" s="667"/>
      <c r="DW18" s="667"/>
      <c r="DX18" s="667"/>
      <c r="DY18" s="667"/>
      <c r="DZ18" s="667"/>
      <c r="EA18" s="667"/>
      <c r="EB18" s="667"/>
      <c r="EC18" s="676"/>
    </row>
    <row r="19" spans="2:133" ht="11.25" customHeight="1" x14ac:dyDescent="0.15">
      <c r="B19" s="663" t="s">
        <v>267</v>
      </c>
      <c r="C19" s="664"/>
      <c r="D19" s="664"/>
      <c r="E19" s="664"/>
      <c r="F19" s="664"/>
      <c r="G19" s="664"/>
      <c r="H19" s="664"/>
      <c r="I19" s="664"/>
      <c r="J19" s="664"/>
      <c r="K19" s="664"/>
      <c r="L19" s="664"/>
      <c r="M19" s="664"/>
      <c r="N19" s="664"/>
      <c r="O19" s="664"/>
      <c r="P19" s="664"/>
      <c r="Q19" s="665"/>
      <c r="R19" s="666">
        <v>40622</v>
      </c>
      <c r="S19" s="667"/>
      <c r="T19" s="667"/>
      <c r="U19" s="667"/>
      <c r="V19" s="667"/>
      <c r="W19" s="667"/>
      <c r="X19" s="667"/>
      <c r="Y19" s="668"/>
      <c r="Z19" s="669">
        <v>0.1</v>
      </c>
      <c r="AA19" s="669"/>
      <c r="AB19" s="669"/>
      <c r="AC19" s="669"/>
      <c r="AD19" s="670">
        <v>40622</v>
      </c>
      <c r="AE19" s="670"/>
      <c r="AF19" s="670"/>
      <c r="AG19" s="670"/>
      <c r="AH19" s="670"/>
      <c r="AI19" s="670"/>
      <c r="AJ19" s="670"/>
      <c r="AK19" s="670"/>
      <c r="AL19" s="671">
        <v>0.2</v>
      </c>
      <c r="AM19" s="672"/>
      <c r="AN19" s="672"/>
      <c r="AO19" s="673"/>
      <c r="AP19" s="663" t="s">
        <v>268</v>
      </c>
      <c r="AQ19" s="664"/>
      <c r="AR19" s="664"/>
      <c r="AS19" s="664"/>
      <c r="AT19" s="664"/>
      <c r="AU19" s="664"/>
      <c r="AV19" s="664"/>
      <c r="AW19" s="664"/>
      <c r="AX19" s="664"/>
      <c r="AY19" s="664"/>
      <c r="AZ19" s="664"/>
      <c r="BA19" s="664"/>
      <c r="BB19" s="664"/>
      <c r="BC19" s="664"/>
      <c r="BD19" s="664"/>
      <c r="BE19" s="664"/>
      <c r="BF19" s="665"/>
      <c r="BG19" s="666">
        <v>501283</v>
      </c>
      <c r="BH19" s="667"/>
      <c r="BI19" s="667"/>
      <c r="BJ19" s="667"/>
      <c r="BK19" s="667"/>
      <c r="BL19" s="667"/>
      <c r="BM19" s="667"/>
      <c r="BN19" s="668"/>
      <c r="BO19" s="669">
        <v>5.9</v>
      </c>
      <c r="BP19" s="669"/>
      <c r="BQ19" s="669"/>
      <c r="BR19" s="669"/>
      <c r="BS19" s="670" t="s">
        <v>127</v>
      </c>
      <c r="BT19" s="670"/>
      <c r="BU19" s="670"/>
      <c r="BV19" s="670"/>
      <c r="BW19" s="670"/>
      <c r="BX19" s="670"/>
      <c r="BY19" s="670"/>
      <c r="BZ19" s="670"/>
      <c r="CA19" s="670"/>
      <c r="CB19" s="674"/>
      <c r="CD19" s="681" t="s">
        <v>269</v>
      </c>
      <c r="CE19" s="682"/>
      <c r="CF19" s="682"/>
      <c r="CG19" s="682"/>
      <c r="CH19" s="682"/>
      <c r="CI19" s="682"/>
      <c r="CJ19" s="682"/>
      <c r="CK19" s="682"/>
      <c r="CL19" s="682"/>
      <c r="CM19" s="682"/>
      <c r="CN19" s="682"/>
      <c r="CO19" s="682"/>
      <c r="CP19" s="682"/>
      <c r="CQ19" s="683"/>
      <c r="CR19" s="666" t="s">
        <v>127</v>
      </c>
      <c r="CS19" s="667"/>
      <c r="CT19" s="667"/>
      <c r="CU19" s="667"/>
      <c r="CV19" s="667"/>
      <c r="CW19" s="667"/>
      <c r="CX19" s="667"/>
      <c r="CY19" s="668"/>
      <c r="CZ19" s="669" t="s">
        <v>127</v>
      </c>
      <c r="DA19" s="669"/>
      <c r="DB19" s="669"/>
      <c r="DC19" s="669"/>
      <c r="DD19" s="675" t="s">
        <v>127</v>
      </c>
      <c r="DE19" s="667"/>
      <c r="DF19" s="667"/>
      <c r="DG19" s="667"/>
      <c r="DH19" s="667"/>
      <c r="DI19" s="667"/>
      <c r="DJ19" s="667"/>
      <c r="DK19" s="667"/>
      <c r="DL19" s="667"/>
      <c r="DM19" s="667"/>
      <c r="DN19" s="667"/>
      <c r="DO19" s="667"/>
      <c r="DP19" s="668"/>
      <c r="DQ19" s="675" t="s">
        <v>127</v>
      </c>
      <c r="DR19" s="667"/>
      <c r="DS19" s="667"/>
      <c r="DT19" s="667"/>
      <c r="DU19" s="667"/>
      <c r="DV19" s="667"/>
      <c r="DW19" s="667"/>
      <c r="DX19" s="667"/>
      <c r="DY19" s="667"/>
      <c r="DZ19" s="667"/>
      <c r="EA19" s="667"/>
      <c r="EB19" s="667"/>
      <c r="EC19" s="676"/>
    </row>
    <row r="20" spans="2:133" ht="11.25" customHeight="1" x14ac:dyDescent="0.15">
      <c r="B20" s="663" t="s">
        <v>270</v>
      </c>
      <c r="C20" s="664"/>
      <c r="D20" s="664"/>
      <c r="E20" s="664"/>
      <c r="F20" s="664"/>
      <c r="G20" s="664"/>
      <c r="H20" s="664"/>
      <c r="I20" s="664"/>
      <c r="J20" s="664"/>
      <c r="K20" s="664"/>
      <c r="L20" s="664"/>
      <c r="M20" s="664"/>
      <c r="N20" s="664"/>
      <c r="O20" s="664"/>
      <c r="P20" s="664"/>
      <c r="Q20" s="665"/>
      <c r="R20" s="666">
        <v>8298</v>
      </c>
      <c r="S20" s="667"/>
      <c r="T20" s="667"/>
      <c r="U20" s="667"/>
      <c r="V20" s="667"/>
      <c r="W20" s="667"/>
      <c r="X20" s="667"/>
      <c r="Y20" s="668"/>
      <c r="Z20" s="669">
        <v>0</v>
      </c>
      <c r="AA20" s="669"/>
      <c r="AB20" s="669"/>
      <c r="AC20" s="669"/>
      <c r="AD20" s="670">
        <v>8298</v>
      </c>
      <c r="AE20" s="670"/>
      <c r="AF20" s="670"/>
      <c r="AG20" s="670"/>
      <c r="AH20" s="670"/>
      <c r="AI20" s="670"/>
      <c r="AJ20" s="670"/>
      <c r="AK20" s="670"/>
      <c r="AL20" s="671">
        <v>0</v>
      </c>
      <c r="AM20" s="672"/>
      <c r="AN20" s="672"/>
      <c r="AO20" s="673"/>
      <c r="AP20" s="663" t="s">
        <v>271</v>
      </c>
      <c r="AQ20" s="664"/>
      <c r="AR20" s="664"/>
      <c r="AS20" s="664"/>
      <c r="AT20" s="664"/>
      <c r="AU20" s="664"/>
      <c r="AV20" s="664"/>
      <c r="AW20" s="664"/>
      <c r="AX20" s="664"/>
      <c r="AY20" s="664"/>
      <c r="AZ20" s="664"/>
      <c r="BA20" s="664"/>
      <c r="BB20" s="664"/>
      <c r="BC20" s="664"/>
      <c r="BD20" s="664"/>
      <c r="BE20" s="664"/>
      <c r="BF20" s="665"/>
      <c r="BG20" s="666">
        <v>501283</v>
      </c>
      <c r="BH20" s="667"/>
      <c r="BI20" s="667"/>
      <c r="BJ20" s="667"/>
      <c r="BK20" s="667"/>
      <c r="BL20" s="667"/>
      <c r="BM20" s="667"/>
      <c r="BN20" s="668"/>
      <c r="BO20" s="669">
        <v>5.9</v>
      </c>
      <c r="BP20" s="669"/>
      <c r="BQ20" s="669"/>
      <c r="BR20" s="669"/>
      <c r="BS20" s="670" t="s">
        <v>127</v>
      </c>
      <c r="BT20" s="670"/>
      <c r="BU20" s="670"/>
      <c r="BV20" s="670"/>
      <c r="BW20" s="670"/>
      <c r="BX20" s="670"/>
      <c r="BY20" s="670"/>
      <c r="BZ20" s="670"/>
      <c r="CA20" s="670"/>
      <c r="CB20" s="674"/>
      <c r="CD20" s="681" t="s">
        <v>272</v>
      </c>
      <c r="CE20" s="682"/>
      <c r="CF20" s="682"/>
      <c r="CG20" s="682"/>
      <c r="CH20" s="682"/>
      <c r="CI20" s="682"/>
      <c r="CJ20" s="682"/>
      <c r="CK20" s="682"/>
      <c r="CL20" s="682"/>
      <c r="CM20" s="682"/>
      <c r="CN20" s="682"/>
      <c r="CO20" s="682"/>
      <c r="CP20" s="682"/>
      <c r="CQ20" s="683"/>
      <c r="CR20" s="666">
        <v>56215712</v>
      </c>
      <c r="CS20" s="667"/>
      <c r="CT20" s="667"/>
      <c r="CU20" s="667"/>
      <c r="CV20" s="667"/>
      <c r="CW20" s="667"/>
      <c r="CX20" s="667"/>
      <c r="CY20" s="668"/>
      <c r="CZ20" s="669">
        <v>100</v>
      </c>
      <c r="DA20" s="669"/>
      <c r="DB20" s="669"/>
      <c r="DC20" s="669"/>
      <c r="DD20" s="675">
        <v>9629203</v>
      </c>
      <c r="DE20" s="667"/>
      <c r="DF20" s="667"/>
      <c r="DG20" s="667"/>
      <c r="DH20" s="667"/>
      <c r="DI20" s="667"/>
      <c r="DJ20" s="667"/>
      <c r="DK20" s="667"/>
      <c r="DL20" s="667"/>
      <c r="DM20" s="667"/>
      <c r="DN20" s="667"/>
      <c r="DO20" s="667"/>
      <c r="DP20" s="668"/>
      <c r="DQ20" s="675">
        <v>31027339</v>
      </c>
      <c r="DR20" s="667"/>
      <c r="DS20" s="667"/>
      <c r="DT20" s="667"/>
      <c r="DU20" s="667"/>
      <c r="DV20" s="667"/>
      <c r="DW20" s="667"/>
      <c r="DX20" s="667"/>
      <c r="DY20" s="667"/>
      <c r="DZ20" s="667"/>
      <c r="EA20" s="667"/>
      <c r="EB20" s="667"/>
      <c r="EC20" s="676"/>
    </row>
    <row r="21" spans="2:133" ht="11.25" customHeight="1" x14ac:dyDescent="0.15">
      <c r="B21" s="663" t="s">
        <v>273</v>
      </c>
      <c r="C21" s="664"/>
      <c r="D21" s="664"/>
      <c r="E21" s="664"/>
      <c r="F21" s="664"/>
      <c r="G21" s="664"/>
      <c r="H21" s="664"/>
      <c r="I21" s="664"/>
      <c r="J21" s="664"/>
      <c r="K21" s="664"/>
      <c r="L21" s="664"/>
      <c r="M21" s="664"/>
      <c r="N21" s="664"/>
      <c r="O21" s="664"/>
      <c r="P21" s="664"/>
      <c r="Q21" s="665"/>
      <c r="R21" s="666">
        <v>5250</v>
      </c>
      <c r="S21" s="667"/>
      <c r="T21" s="667"/>
      <c r="U21" s="667"/>
      <c r="V21" s="667"/>
      <c r="W21" s="667"/>
      <c r="X21" s="667"/>
      <c r="Y21" s="668"/>
      <c r="Z21" s="669">
        <v>0</v>
      </c>
      <c r="AA21" s="669"/>
      <c r="AB21" s="669"/>
      <c r="AC21" s="669"/>
      <c r="AD21" s="670">
        <v>5250</v>
      </c>
      <c r="AE21" s="670"/>
      <c r="AF21" s="670"/>
      <c r="AG21" s="670"/>
      <c r="AH21" s="670"/>
      <c r="AI21" s="670"/>
      <c r="AJ21" s="670"/>
      <c r="AK21" s="670"/>
      <c r="AL21" s="671">
        <v>0</v>
      </c>
      <c r="AM21" s="672"/>
      <c r="AN21" s="672"/>
      <c r="AO21" s="673"/>
      <c r="AP21" s="685" t="s">
        <v>274</v>
      </c>
      <c r="AQ21" s="686"/>
      <c r="AR21" s="686"/>
      <c r="AS21" s="686"/>
      <c r="AT21" s="686"/>
      <c r="AU21" s="686"/>
      <c r="AV21" s="686"/>
      <c r="AW21" s="686"/>
      <c r="AX21" s="686"/>
      <c r="AY21" s="686"/>
      <c r="AZ21" s="686"/>
      <c r="BA21" s="686"/>
      <c r="BB21" s="686"/>
      <c r="BC21" s="686"/>
      <c r="BD21" s="686"/>
      <c r="BE21" s="686"/>
      <c r="BF21" s="687"/>
      <c r="BG21" s="666">
        <v>17051</v>
      </c>
      <c r="BH21" s="667"/>
      <c r="BI21" s="667"/>
      <c r="BJ21" s="667"/>
      <c r="BK21" s="667"/>
      <c r="BL21" s="667"/>
      <c r="BM21" s="667"/>
      <c r="BN21" s="668"/>
      <c r="BO21" s="669">
        <v>0.2</v>
      </c>
      <c r="BP21" s="669"/>
      <c r="BQ21" s="669"/>
      <c r="BR21" s="669"/>
      <c r="BS21" s="670" t="s">
        <v>127</v>
      </c>
      <c r="BT21" s="670"/>
      <c r="BU21" s="670"/>
      <c r="BV21" s="670"/>
      <c r="BW21" s="670"/>
      <c r="BX21" s="670"/>
      <c r="BY21" s="670"/>
      <c r="BZ21" s="670"/>
      <c r="CA21" s="670"/>
      <c r="CB21" s="674"/>
      <c r="CD21" s="693"/>
      <c r="CE21" s="694"/>
      <c r="CF21" s="694"/>
      <c r="CG21" s="694"/>
      <c r="CH21" s="694"/>
      <c r="CI21" s="694"/>
      <c r="CJ21" s="694"/>
      <c r="CK21" s="694"/>
      <c r="CL21" s="694"/>
      <c r="CM21" s="694"/>
      <c r="CN21" s="694"/>
      <c r="CO21" s="694"/>
      <c r="CP21" s="694"/>
      <c r="CQ21" s="695"/>
      <c r="CR21" s="696"/>
      <c r="CS21" s="689"/>
      <c r="CT21" s="689"/>
      <c r="CU21" s="689"/>
      <c r="CV21" s="689"/>
      <c r="CW21" s="689"/>
      <c r="CX21" s="689"/>
      <c r="CY21" s="697"/>
      <c r="CZ21" s="698"/>
      <c r="DA21" s="698"/>
      <c r="DB21" s="698"/>
      <c r="DC21" s="698"/>
      <c r="DD21" s="688"/>
      <c r="DE21" s="689"/>
      <c r="DF21" s="689"/>
      <c r="DG21" s="689"/>
      <c r="DH21" s="689"/>
      <c r="DI21" s="689"/>
      <c r="DJ21" s="689"/>
      <c r="DK21" s="689"/>
      <c r="DL21" s="689"/>
      <c r="DM21" s="689"/>
      <c r="DN21" s="689"/>
      <c r="DO21" s="689"/>
      <c r="DP21" s="697"/>
      <c r="DQ21" s="688"/>
      <c r="DR21" s="689"/>
      <c r="DS21" s="689"/>
      <c r="DT21" s="689"/>
      <c r="DU21" s="689"/>
      <c r="DV21" s="689"/>
      <c r="DW21" s="689"/>
      <c r="DX21" s="689"/>
      <c r="DY21" s="689"/>
      <c r="DZ21" s="689"/>
      <c r="EA21" s="689"/>
      <c r="EB21" s="689"/>
      <c r="EC21" s="690"/>
    </row>
    <row r="22" spans="2:133" ht="11.25" customHeight="1" x14ac:dyDescent="0.15">
      <c r="B22" s="702" t="s">
        <v>275</v>
      </c>
      <c r="C22" s="703"/>
      <c r="D22" s="703"/>
      <c r="E22" s="703"/>
      <c r="F22" s="703"/>
      <c r="G22" s="703"/>
      <c r="H22" s="703"/>
      <c r="I22" s="703"/>
      <c r="J22" s="703"/>
      <c r="K22" s="703"/>
      <c r="L22" s="703"/>
      <c r="M22" s="703"/>
      <c r="N22" s="703"/>
      <c r="O22" s="703"/>
      <c r="P22" s="703"/>
      <c r="Q22" s="704"/>
      <c r="R22" s="666">
        <v>86092</v>
      </c>
      <c r="S22" s="667"/>
      <c r="T22" s="667"/>
      <c r="U22" s="667"/>
      <c r="V22" s="667"/>
      <c r="W22" s="667"/>
      <c r="X22" s="667"/>
      <c r="Y22" s="668"/>
      <c r="Z22" s="669">
        <v>0.2</v>
      </c>
      <c r="AA22" s="669"/>
      <c r="AB22" s="669"/>
      <c r="AC22" s="669"/>
      <c r="AD22" s="670">
        <v>76043</v>
      </c>
      <c r="AE22" s="670"/>
      <c r="AF22" s="670"/>
      <c r="AG22" s="670"/>
      <c r="AH22" s="670"/>
      <c r="AI22" s="670"/>
      <c r="AJ22" s="670"/>
      <c r="AK22" s="670"/>
      <c r="AL22" s="671">
        <v>0.30000001192092896</v>
      </c>
      <c r="AM22" s="672"/>
      <c r="AN22" s="672"/>
      <c r="AO22" s="673"/>
      <c r="AP22" s="685" t="s">
        <v>276</v>
      </c>
      <c r="AQ22" s="686"/>
      <c r="AR22" s="686"/>
      <c r="AS22" s="686"/>
      <c r="AT22" s="686"/>
      <c r="AU22" s="686"/>
      <c r="AV22" s="686"/>
      <c r="AW22" s="686"/>
      <c r="AX22" s="686"/>
      <c r="AY22" s="686"/>
      <c r="AZ22" s="686"/>
      <c r="BA22" s="686"/>
      <c r="BB22" s="686"/>
      <c r="BC22" s="686"/>
      <c r="BD22" s="686"/>
      <c r="BE22" s="686"/>
      <c r="BF22" s="687"/>
      <c r="BG22" s="666" t="s">
        <v>127</v>
      </c>
      <c r="BH22" s="667"/>
      <c r="BI22" s="667"/>
      <c r="BJ22" s="667"/>
      <c r="BK22" s="667"/>
      <c r="BL22" s="667"/>
      <c r="BM22" s="667"/>
      <c r="BN22" s="668"/>
      <c r="BO22" s="669" t="s">
        <v>127</v>
      </c>
      <c r="BP22" s="669"/>
      <c r="BQ22" s="669"/>
      <c r="BR22" s="669"/>
      <c r="BS22" s="670" t="s">
        <v>127</v>
      </c>
      <c r="BT22" s="670"/>
      <c r="BU22" s="670"/>
      <c r="BV22" s="670"/>
      <c r="BW22" s="670"/>
      <c r="BX22" s="670"/>
      <c r="BY22" s="670"/>
      <c r="BZ22" s="670"/>
      <c r="CA22" s="670"/>
      <c r="CB22" s="674"/>
      <c r="CD22" s="648" t="s">
        <v>277</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x14ac:dyDescent="0.15">
      <c r="B23" s="663" t="s">
        <v>278</v>
      </c>
      <c r="C23" s="664"/>
      <c r="D23" s="664"/>
      <c r="E23" s="664"/>
      <c r="F23" s="664"/>
      <c r="G23" s="664"/>
      <c r="H23" s="664"/>
      <c r="I23" s="664"/>
      <c r="J23" s="664"/>
      <c r="K23" s="664"/>
      <c r="L23" s="664"/>
      <c r="M23" s="664"/>
      <c r="N23" s="664"/>
      <c r="O23" s="664"/>
      <c r="P23" s="664"/>
      <c r="Q23" s="665"/>
      <c r="R23" s="666">
        <v>15893257</v>
      </c>
      <c r="S23" s="667"/>
      <c r="T23" s="667"/>
      <c r="U23" s="667"/>
      <c r="V23" s="667"/>
      <c r="W23" s="667"/>
      <c r="X23" s="667"/>
      <c r="Y23" s="668"/>
      <c r="Z23" s="669">
        <v>28</v>
      </c>
      <c r="AA23" s="669"/>
      <c r="AB23" s="669"/>
      <c r="AC23" s="669"/>
      <c r="AD23" s="670">
        <v>13753538</v>
      </c>
      <c r="AE23" s="670"/>
      <c r="AF23" s="670"/>
      <c r="AG23" s="670"/>
      <c r="AH23" s="670"/>
      <c r="AI23" s="670"/>
      <c r="AJ23" s="670"/>
      <c r="AK23" s="670"/>
      <c r="AL23" s="671">
        <v>55.7</v>
      </c>
      <c r="AM23" s="672"/>
      <c r="AN23" s="672"/>
      <c r="AO23" s="673"/>
      <c r="AP23" s="685" t="s">
        <v>279</v>
      </c>
      <c r="AQ23" s="686"/>
      <c r="AR23" s="686"/>
      <c r="AS23" s="686"/>
      <c r="AT23" s="686"/>
      <c r="AU23" s="686"/>
      <c r="AV23" s="686"/>
      <c r="AW23" s="686"/>
      <c r="AX23" s="686"/>
      <c r="AY23" s="686"/>
      <c r="AZ23" s="686"/>
      <c r="BA23" s="686"/>
      <c r="BB23" s="686"/>
      <c r="BC23" s="686"/>
      <c r="BD23" s="686"/>
      <c r="BE23" s="686"/>
      <c r="BF23" s="687"/>
      <c r="BG23" s="666">
        <v>484232</v>
      </c>
      <c r="BH23" s="667"/>
      <c r="BI23" s="667"/>
      <c r="BJ23" s="667"/>
      <c r="BK23" s="667"/>
      <c r="BL23" s="667"/>
      <c r="BM23" s="667"/>
      <c r="BN23" s="668"/>
      <c r="BO23" s="669">
        <v>5.7</v>
      </c>
      <c r="BP23" s="669"/>
      <c r="BQ23" s="669"/>
      <c r="BR23" s="669"/>
      <c r="BS23" s="670" t="s">
        <v>127</v>
      </c>
      <c r="BT23" s="670"/>
      <c r="BU23" s="670"/>
      <c r="BV23" s="670"/>
      <c r="BW23" s="670"/>
      <c r="BX23" s="670"/>
      <c r="BY23" s="670"/>
      <c r="BZ23" s="670"/>
      <c r="CA23" s="670"/>
      <c r="CB23" s="674"/>
      <c r="CD23" s="648" t="s">
        <v>219</v>
      </c>
      <c r="CE23" s="649"/>
      <c r="CF23" s="649"/>
      <c r="CG23" s="649"/>
      <c r="CH23" s="649"/>
      <c r="CI23" s="649"/>
      <c r="CJ23" s="649"/>
      <c r="CK23" s="649"/>
      <c r="CL23" s="649"/>
      <c r="CM23" s="649"/>
      <c r="CN23" s="649"/>
      <c r="CO23" s="649"/>
      <c r="CP23" s="649"/>
      <c r="CQ23" s="650"/>
      <c r="CR23" s="648" t="s">
        <v>280</v>
      </c>
      <c r="CS23" s="649"/>
      <c r="CT23" s="649"/>
      <c r="CU23" s="649"/>
      <c r="CV23" s="649"/>
      <c r="CW23" s="649"/>
      <c r="CX23" s="649"/>
      <c r="CY23" s="650"/>
      <c r="CZ23" s="648" t="s">
        <v>281</v>
      </c>
      <c r="DA23" s="649"/>
      <c r="DB23" s="649"/>
      <c r="DC23" s="650"/>
      <c r="DD23" s="648" t="s">
        <v>282</v>
      </c>
      <c r="DE23" s="649"/>
      <c r="DF23" s="649"/>
      <c r="DG23" s="649"/>
      <c r="DH23" s="649"/>
      <c r="DI23" s="649"/>
      <c r="DJ23" s="649"/>
      <c r="DK23" s="650"/>
      <c r="DL23" s="699" t="s">
        <v>283</v>
      </c>
      <c r="DM23" s="700"/>
      <c r="DN23" s="700"/>
      <c r="DO23" s="700"/>
      <c r="DP23" s="700"/>
      <c r="DQ23" s="700"/>
      <c r="DR23" s="700"/>
      <c r="DS23" s="700"/>
      <c r="DT23" s="700"/>
      <c r="DU23" s="700"/>
      <c r="DV23" s="701"/>
      <c r="DW23" s="648" t="s">
        <v>284</v>
      </c>
      <c r="DX23" s="649"/>
      <c r="DY23" s="649"/>
      <c r="DZ23" s="649"/>
      <c r="EA23" s="649"/>
      <c r="EB23" s="649"/>
      <c r="EC23" s="650"/>
    </row>
    <row r="24" spans="2:133" ht="11.25" customHeight="1" x14ac:dyDescent="0.15">
      <c r="B24" s="663" t="s">
        <v>285</v>
      </c>
      <c r="C24" s="664"/>
      <c r="D24" s="664"/>
      <c r="E24" s="664"/>
      <c r="F24" s="664"/>
      <c r="G24" s="664"/>
      <c r="H24" s="664"/>
      <c r="I24" s="664"/>
      <c r="J24" s="664"/>
      <c r="K24" s="664"/>
      <c r="L24" s="664"/>
      <c r="M24" s="664"/>
      <c r="N24" s="664"/>
      <c r="O24" s="664"/>
      <c r="P24" s="664"/>
      <c r="Q24" s="665"/>
      <c r="R24" s="666">
        <v>13753538</v>
      </c>
      <c r="S24" s="667"/>
      <c r="T24" s="667"/>
      <c r="U24" s="667"/>
      <c r="V24" s="667"/>
      <c r="W24" s="667"/>
      <c r="X24" s="667"/>
      <c r="Y24" s="668"/>
      <c r="Z24" s="669">
        <v>24.3</v>
      </c>
      <c r="AA24" s="669"/>
      <c r="AB24" s="669"/>
      <c r="AC24" s="669"/>
      <c r="AD24" s="670">
        <v>13753538</v>
      </c>
      <c r="AE24" s="670"/>
      <c r="AF24" s="670"/>
      <c r="AG24" s="670"/>
      <c r="AH24" s="670"/>
      <c r="AI24" s="670"/>
      <c r="AJ24" s="670"/>
      <c r="AK24" s="670"/>
      <c r="AL24" s="671">
        <v>55.7</v>
      </c>
      <c r="AM24" s="672"/>
      <c r="AN24" s="672"/>
      <c r="AO24" s="673"/>
      <c r="AP24" s="685" t="s">
        <v>286</v>
      </c>
      <c r="AQ24" s="686"/>
      <c r="AR24" s="686"/>
      <c r="AS24" s="686"/>
      <c r="AT24" s="686"/>
      <c r="AU24" s="686"/>
      <c r="AV24" s="686"/>
      <c r="AW24" s="686"/>
      <c r="AX24" s="686"/>
      <c r="AY24" s="686"/>
      <c r="AZ24" s="686"/>
      <c r="BA24" s="686"/>
      <c r="BB24" s="686"/>
      <c r="BC24" s="686"/>
      <c r="BD24" s="686"/>
      <c r="BE24" s="686"/>
      <c r="BF24" s="687"/>
      <c r="BG24" s="666" t="s">
        <v>127</v>
      </c>
      <c r="BH24" s="667"/>
      <c r="BI24" s="667"/>
      <c r="BJ24" s="667"/>
      <c r="BK24" s="667"/>
      <c r="BL24" s="667"/>
      <c r="BM24" s="667"/>
      <c r="BN24" s="668"/>
      <c r="BO24" s="669" t="s">
        <v>127</v>
      </c>
      <c r="BP24" s="669"/>
      <c r="BQ24" s="669"/>
      <c r="BR24" s="669"/>
      <c r="BS24" s="670" t="s">
        <v>127</v>
      </c>
      <c r="BT24" s="670"/>
      <c r="BU24" s="670"/>
      <c r="BV24" s="670"/>
      <c r="BW24" s="670"/>
      <c r="BX24" s="670"/>
      <c r="BY24" s="670"/>
      <c r="BZ24" s="670"/>
      <c r="CA24" s="670"/>
      <c r="CB24" s="674"/>
      <c r="CD24" s="677" t="s">
        <v>287</v>
      </c>
      <c r="CE24" s="678"/>
      <c r="CF24" s="678"/>
      <c r="CG24" s="678"/>
      <c r="CH24" s="678"/>
      <c r="CI24" s="678"/>
      <c r="CJ24" s="678"/>
      <c r="CK24" s="678"/>
      <c r="CL24" s="678"/>
      <c r="CM24" s="678"/>
      <c r="CN24" s="678"/>
      <c r="CO24" s="678"/>
      <c r="CP24" s="678"/>
      <c r="CQ24" s="679"/>
      <c r="CR24" s="655">
        <v>23430250</v>
      </c>
      <c r="CS24" s="656"/>
      <c r="CT24" s="656"/>
      <c r="CU24" s="656"/>
      <c r="CV24" s="656"/>
      <c r="CW24" s="656"/>
      <c r="CX24" s="656"/>
      <c r="CY24" s="657"/>
      <c r="CZ24" s="660">
        <v>41.7</v>
      </c>
      <c r="DA24" s="661"/>
      <c r="DB24" s="661"/>
      <c r="DC24" s="680"/>
      <c r="DD24" s="705">
        <v>12910691</v>
      </c>
      <c r="DE24" s="656"/>
      <c r="DF24" s="656"/>
      <c r="DG24" s="656"/>
      <c r="DH24" s="656"/>
      <c r="DI24" s="656"/>
      <c r="DJ24" s="656"/>
      <c r="DK24" s="657"/>
      <c r="DL24" s="705">
        <v>12721873</v>
      </c>
      <c r="DM24" s="656"/>
      <c r="DN24" s="656"/>
      <c r="DO24" s="656"/>
      <c r="DP24" s="656"/>
      <c r="DQ24" s="656"/>
      <c r="DR24" s="656"/>
      <c r="DS24" s="656"/>
      <c r="DT24" s="656"/>
      <c r="DU24" s="656"/>
      <c r="DV24" s="657"/>
      <c r="DW24" s="660">
        <v>49.9</v>
      </c>
      <c r="DX24" s="661"/>
      <c r="DY24" s="661"/>
      <c r="DZ24" s="661"/>
      <c r="EA24" s="661"/>
      <c r="EB24" s="661"/>
      <c r="EC24" s="662"/>
    </row>
    <row r="25" spans="2:133" ht="11.25" customHeight="1" x14ac:dyDescent="0.15">
      <c r="B25" s="663" t="s">
        <v>288</v>
      </c>
      <c r="C25" s="664"/>
      <c r="D25" s="664"/>
      <c r="E25" s="664"/>
      <c r="F25" s="664"/>
      <c r="G25" s="664"/>
      <c r="H25" s="664"/>
      <c r="I25" s="664"/>
      <c r="J25" s="664"/>
      <c r="K25" s="664"/>
      <c r="L25" s="664"/>
      <c r="M25" s="664"/>
      <c r="N25" s="664"/>
      <c r="O25" s="664"/>
      <c r="P25" s="664"/>
      <c r="Q25" s="665"/>
      <c r="R25" s="666">
        <v>2139719</v>
      </c>
      <c r="S25" s="667"/>
      <c r="T25" s="667"/>
      <c r="U25" s="667"/>
      <c r="V25" s="667"/>
      <c r="W25" s="667"/>
      <c r="X25" s="667"/>
      <c r="Y25" s="668"/>
      <c r="Z25" s="669">
        <v>3.8</v>
      </c>
      <c r="AA25" s="669"/>
      <c r="AB25" s="669"/>
      <c r="AC25" s="669"/>
      <c r="AD25" s="670" t="s">
        <v>127</v>
      </c>
      <c r="AE25" s="670"/>
      <c r="AF25" s="670"/>
      <c r="AG25" s="670"/>
      <c r="AH25" s="670"/>
      <c r="AI25" s="670"/>
      <c r="AJ25" s="670"/>
      <c r="AK25" s="670"/>
      <c r="AL25" s="671" t="s">
        <v>127</v>
      </c>
      <c r="AM25" s="672"/>
      <c r="AN25" s="672"/>
      <c r="AO25" s="673"/>
      <c r="AP25" s="685" t="s">
        <v>289</v>
      </c>
      <c r="AQ25" s="686"/>
      <c r="AR25" s="686"/>
      <c r="AS25" s="686"/>
      <c r="AT25" s="686"/>
      <c r="AU25" s="686"/>
      <c r="AV25" s="686"/>
      <c r="AW25" s="686"/>
      <c r="AX25" s="686"/>
      <c r="AY25" s="686"/>
      <c r="AZ25" s="686"/>
      <c r="BA25" s="686"/>
      <c r="BB25" s="686"/>
      <c r="BC25" s="686"/>
      <c r="BD25" s="686"/>
      <c r="BE25" s="686"/>
      <c r="BF25" s="687"/>
      <c r="BG25" s="666" t="s">
        <v>127</v>
      </c>
      <c r="BH25" s="667"/>
      <c r="BI25" s="667"/>
      <c r="BJ25" s="667"/>
      <c r="BK25" s="667"/>
      <c r="BL25" s="667"/>
      <c r="BM25" s="667"/>
      <c r="BN25" s="668"/>
      <c r="BO25" s="669" t="s">
        <v>127</v>
      </c>
      <c r="BP25" s="669"/>
      <c r="BQ25" s="669"/>
      <c r="BR25" s="669"/>
      <c r="BS25" s="670" t="s">
        <v>127</v>
      </c>
      <c r="BT25" s="670"/>
      <c r="BU25" s="670"/>
      <c r="BV25" s="670"/>
      <c r="BW25" s="670"/>
      <c r="BX25" s="670"/>
      <c r="BY25" s="670"/>
      <c r="BZ25" s="670"/>
      <c r="CA25" s="670"/>
      <c r="CB25" s="674"/>
      <c r="CD25" s="681" t="s">
        <v>290</v>
      </c>
      <c r="CE25" s="682"/>
      <c r="CF25" s="682"/>
      <c r="CG25" s="682"/>
      <c r="CH25" s="682"/>
      <c r="CI25" s="682"/>
      <c r="CJ25" s="682"/>
      <c r="CK25" s="682"/>
      <c r="CL25" s="682"/>
      <c r="CM25" s="682"/>
      <c r="CN25" s="682"/>
      <c r="CO25" s="682"/>
      <c r="CP25" s="682"/>
      <c r="CQ25" s="683"/>
      <c r="CR25" s="666">
        <v>5192043</v>
      </c>
      <c r="CS25" s="691"/>
      <c r="CT25" s="691"/>
      <c r="CU25" s="691"/>
      <c r="CV25" s="691"/>
      <c r="CW25" s="691"/>
      <c r="CX25" s="691"/>
      <c r="CY25" s="692"/>
      <c r="CZ25" s="671">
        <v>9.1999999999999993</v>
      </c>
      <c r="DA25" s="706"/>
      <c r="DB25" s="706"/>
      <c r="DC25" s="708"/>
      <c r="DD25" s="675">
        <v>4610012</v>
      </c>
      <c r="DE25" s="691"/>
      <c r="DF25" s="691"/>
      <c r="DG25" s="691"/>
      <c r="DH25" s="691"/>
      <c r="DI25" s="691"/>
      <c r="DJ25" s="691"/>
      <c r="DK25" s="692"/>
      <c r="DL25" s="675">
        <v>4504618</v>
      </c>
      <c r="DM25" s="691"/>
      <c r="DN25" s="691"/>
      <c r="DO25" s="691"/>
      <c r="DP25" s="691"/>
      <c r="DQ25" s="691"/>
      <c r="DR25" s="691"/>
      <c r="DS25" s="691"/>
      <c r="DT25" s="691"/>
      <c r="DU25" s="691"/>
      <c r="DV25" s="692"/>
      <c r="DW25" s="671">
        <v>17.7</v>
      </c>
      <c r="DX25" s="706"/>
      <c r="DY25" s="706"/>
      <c r="DZ25" s="706"/>
      <c r="EA25" s="706"/>
      <c r="EB25" s="706"/>
      <c r="EC25" s="707"/>
    </row>
    <row r="26" spans="2:133" ht="11.25" customHeight="1" x14ac:dyDescent="0.15">
      <c r="B26" s="663" t="s">
        <v>291</v>
      </c>
      <c r="C26" s="664"/>
      <c r="D26" s="664"/>
      <c r="E26" s="664"/>
      <c r="F26" s="664"/>
      <c r="G26" s="664"/>
      <c r="H26" s="664"/>
      <c r="I26" s="664"/>
      <c r="J26" s="664"/>
      <c r="K26" s="664"/>
      <c r="L26" s="664"/>
      <c r="M26" s="664"/>
      <c r="N26" s="664"/>
      <c r="O26" s="664"/>
      <c r="P26" s="664"/>
      <c r="Q26" s="665"/>
      <c r="R26" s="666" t="s">
        <v>127</v>
      </c>
      <c r="S26" s="667"/>
      <c r="T26" s="667"/>
      <c r="U26" s="667"/>
      <c r="V26" s="667"/>
      <c r="W26" s="667"/>
      <c r="X26" s="667"/>
      <c r="Y26" s="668"/>
      <c r="Z26" s="669" t="s">
        <v>127</v>
      </c>
      <c r="AA26" s="669"/>
      <c r="AB26" s="669"/>
      <c r="AC26" s="669"/>
      <c r="AD26" s="670" t="s">
        <v>127</v>
      </c>
      <c r="AE26" s="670"/>
      <c r="AF26" s="670"/>
      <c r="AG26" s="670"/>
      <c r="AH26" s="670"/>
      <c r="AI26" s="670"/>
      <c r="AJ26" s="670"/>
      <c r="AK26" s="670"/>
      <c r="AL26" s="671" t="s">
        <v>127</v>
      </c>
      <c r="AM26" s="672"/>
      <c r="AN26" s="672"/>
      <c r="AO26" s="673"/>
      <c r="AP26" s="685" t="s">
        <v>292</v>
      </c>
      <c r="AQ26" s="709"/>
      <c r="AR26" s="709"/>
      <c r="AS26" s="709"/>
      <c r="AT26" s="709"/>
      <c r="AU26" s="709"/>
      <c r="AV26" s="709"/>
      <c r="AW26" s="709"/>
      <c r="AX26" s="709"/>
      <c r="AY26" s="709"/>
      <c r="AZ26" s="709"/>
      <c r="BA26" s="709"/>
      <c r="BB26" s="709"/>
      <c r="BC26" s="709"/>
      <c r="BD26" s="709"/>
      <c r="BE26" s="709"/>
      <c r="BF26" s="687"/>
      <c r="BG26" s="666" t="s">
        <v>127</v>
      </c>
      <c r="BH26" s="667"/>
      <c r="BI26" s="667"/>
      <c r="BJ26" s="667"/>
      <c r="BK26" s="667"/>
      <c r="BL26" s="667"/>
      <c r="BM26" s="667"/>
      <c r="BN26" s="668"/>
      <c r="BO26" s="669" t="s">
        <v>127</v>
      </c>
      <c r="BP26" s="669"/>
      <c r="BQ26" s="669"/>
      <c r="BR26" s="669"/>
      <c r="BS26" s="670" t="s">
        <v>127</v>
      </c>
      <c r="BT26" s="670"/>
      <c r="BU26" s="670"/>
      <c r="BV26" s="670"/>
      <c r="BW26" s="670"/>
      <c r="BX26" s="670"/>
      <c r="BY26" s="670"/>
      <c r="BZ26" s="670"/>
      <c r="CA26" s="670"/>
      <c r="CB26" s="674"/>
      <c r="CD26" s="681" t="s">
        <v>293</v>
      </c>
      <c r="CE26" s="682"/>
      <c r="CF26" s="682"/>
      <c r="CG26" s="682"/>
      <c r="CH26" s="682"/>
      <c r="CI26" s="682"/>
      <c r="CJ26" s="682"/>
      <c r="CK26" s="682"/>
      <c r="CL26" s="682"/>
      <c r="CM26" s="682"/>
      <c r="CN26" s="682"/>
      <c r="CO26" s="682"/>
      <c r="CP26" s="682"/>
      <c r="CQ26" s="683"/>
      <c r="CR26" s="666">
        <v>2911154</v>
      </c>
      <c r="CS26" s="667"/>
      <c r="CT26" s="667"/>
      <c r="CU26" s="667"/>
      <c r="CV26" s="667"/>
      <c r="CW26" s="667"/>
      <c r="CX26" s="667"/>
      <c r="CY26" s="668"/>
      <c r="CZ26" s="671">
        <v>5.2</v>
      </c>
      <c r="DA26" s="706"/>
      <c r="DB26" s="706"/>
      <c r="DC26" s="708"/>
      <c r="DD26" s="675">
        <v>2738481</v>
      </c>
      <c r="DE26" s="667"/>
      <c r="DF26" s="667"/>
      <c r="DG26" s="667"/>
      <c r="DH26" s="667"/>
      <c r="DI26" s="667"/>
      <c r="DJ26" s="667"/>
      <c r="DK26" s="668"/>
      <c r="DL26" s="675" t="s">
        <v>127</v>
      </c>
      <c r="DM26" s="667"/>
      <c r="DN26" s="667"/>
      <c r="DO26" s="667"/>
      <c r="DP26" s="667"/>
      <c r="DQ26" s="667"/>
      <c r="DR26" s="667"/>
      <c r="DS26" s="667"/>
      <c r="DT26" s="667"/>
      <c r="DU26" s="667"/>
      <c r="DV26" s="668"/>
      <c r="DW26" s="671" t="s">
        <v>127</v>
      </c>
      <c r="DX26" s="706"/>
      <c r="DY26" s="706"/>
      <c r="DZ26" s="706"/>
      <c r="EA26" s="706"/>
      <c r="EB26" s="706"/>
      <c r="EC26" s="707"/>
    </row>
    <row r="27" spans="2:133" ht="11.25" customHeight="1" x14ac:dyDescent="0.15">
      <c r="B27" s="663" t="s">
        <v>294</v>
      </c>
      <c r="C27" s="664"/>
      <c r="D27" s="664"/>
      <c r="E27" s="664"/>
      <c r="F27" s="664"/>
      <c r="G27" s="664"/>
      <c r="H27" s="664"/>
      <c r="I27" s="664"/>
      <c r="J27" s="664"/>
      <c r="K27" s="664"/>
      <c r="L27" s="664"/>
      <c r="M27" s="664"/>
      <c r="N27" s="664"/>
      <c r="O27" s="664"/>
      <c r="P27" s="664"/>
      <c r="Q27" s="665"/>
      <c r="R27" s="666">
        <v>27236974</v>
      </c>
      <c r="S27" s="667"/>
      <c r="T27" s="667"/>
      <c r="U27" s="667"/>
      <c r="V27" s="667"/>
      <c r="W27" s="667"/>
      <c r="X27" s="667"/>
      <c r="Y27" s="668"/>
      <c r="Z27" s="669">
        <v>48</v>
      </c>
      <c r="AA27" s="669"/>
      <c r="AB27" s="669"/>
      <c r="AC27" s="669"/>
      <c r="AD27" s="670">
        <v>24602974</v>
      </c>
      <c r="AE27" s="670"/>
      <c r="AF27" s="670"/>
      <c r="AG27" s="670"/>
      <c r="AH27" s="670"/>
      <c r="AI27" s="670"/>
      <c r="AJ27" s="670"/>
      <c r="AK27" s="670"/>
      <c r="AL27" s="671">
        <v>99.699996948242188</v>
      </c>
      <c r="AM27" s="672"/>
      <c r="AN27" s="672"/>
      <c r="AO27" s="673"/>
      <c r="AP27" s="663" t="s">
        <v>295</v>
      </c>
      <c r="AQ27" s="664"/>
      <c r="AR27" s="664"/>
      <c r="AS27" s="664"/>
      <c r="AT27" s="664"/>
      <c r="AU27" s="664"/>
      <c r="AV27" s="664"/>
      <c r="AW27" s="664"/>
      <c r="AX27" s="664"/>
      <c r="AY27" s="664"/>
      <c r="AZ27" s="664"/>
      <c r="BA27" s="664"/>
      <c r="BB27" s="664"/>
      <c r="BC27" s="664"/>
      <c r="BD27" s="664"/>
      <c r="BE27" s="664"/>
      <c r="BF27" s="665"/>
      <c r="BG27" s="666">
        <v>8491660</v>
      </c>
      <c r="BH27" s="667"/>
      <c r="BI27" s="667"/>
      <c r="BJ27" s="667"/>
      <c r="BK27" s="667"/>
      <c r="BL27" s="667"/>
      <c r="BM27" s="667"/>
      <c r="BN27" s="668"/>
      <c r="BO27" s="669">
        <v>100</v>
      </c>
      <c r="BP27" s="669"/>
      <c r="BQ27" s="669"/>
      <c r="BR27" s="669"/>
      <c r="BS27" s="670">
        <v>134583</v>
      </c>
      <c r="BT27" s="670"/>
      <c r="BU27" s="670"/>
      <c r="BV27" s="670"/>
      <c r="BW27" s="670"/>
      <c r="BX27" s="670"/>
      <c r="BY27" s="670"/>
      <c r="BZ27" s="670"/>
      <c r="CA27" s="670"/>
      <c r="CB27" s="674"/>
      <c r="CD27" s="681" t="s">
        <v>296</v>
      </c>
      <c r="CE27" s="682"/>
      <c r="CF27" s="682"/>
      <c r="CG27" s="682"/>
      <c r="CH27" s="682"/>
      <c r="CI27" s="682"/>
      <c r="CJ27" s="682"/>
      <c r="CK27" s="682"/>
      <c r="CL27" s="682"/>
      <c r="CM27" s="682"/>
      <c r="CN27" s="682"/>
      <c r="CO27" s="682"/>
      <c r="CP27" s="682"/>
      <c r="CQ27" s="683"/>
      <c r="CR27" s="666">
        <v>12501498</v>
      </c>
      <c r="CS27" s="691"/>
      <c r="CT27" s="691"/>
      <c r="CU27" s="691"/>
      <c r="CV27" s="691"/>
      <c r="CW27" s="691"/>
      <c r="CX27" s="691"/>
      <c r="CY27" s="692"/>
      <c r="CZ27" s="671">
        <v>22.2</v>
      </c>
      <c r="DA27" s="706"/>
      <c r="DB27" s="706"/>
      <c r="DC27" s="708"/>
      <c r="DD27" s="675">
        <v>2772965</v>
      </c>
      <c r="DE27" s="691"/>
      <c r="DF27" s="691"/>
      <c r="DG27" s="691"/>
      <c r="DH27" s="691"/>
      <c r="DI27" s="691"/>
      <c r="DJ27" s="691"/>
      <c r="DK27" s="692"/>
      <c r="DL27" s="675">
        <v>2689541</v>
      </c>
      <c r="DM27" s="691"/>
      <c r="DN27" s="691"/>
      <c r="DO27" s="691"/>
      <c r="DP27" s="691"/>
      <c r="DQ27" s="691"/>
      <c r="DR27" s="691"/>
      <c r="DS27" s="691"/>
      <c r="DT27" s="691"/>
      <c r="DU27" s="691"/>
      <c r="DV27" s="692"/>
      <c r="DW27" s="671">
        <v>10.6</v>
      </c>
      <c r="DX27" s="706"/>
      <c r="DY27" s="706"/>
      <c r="DZ27" s="706"/>
      <c r="EA27" s="706"/>
      <c r="EB27" s="706"/>
      <c r="EC27" s="707"/>
    </row>
    <row r="28" spans="2:133" ht="11.25" customHeight="1" x14ac:dyDescent="0.15">
      <c r="B28" s="663" t="s">
        <v>297</v>
      </c>
      <c r="C28" s="664"/>
      <c r="D28" s="664"/>
      <c r="E28" s="664"/>
      <c r="F28" s="664"/>
      <c r="G28" s="664"/>
      <c r="H28" s="664"/>
      <c r="I28" s="664"/>
      <c r="J28" s="664"/>
      <c r="K28" s="664"/>
      <c r="L28" s="664"/>
      <c r="M28" s="664"/>
      <c r="N28" s="664"/>
      <c r="O28" s="664"/>
      <c r="P28" s="664"/>
      <c r="Q28" s="665"/>
      <c r="R28" s="666">
        <v>11912</v>
      </c>
      <c r="S28" s="667"/>
      <c r="T28" s="667"/>
      <c r="U28" s="667"/>
      <c r="V28" s="667"/>
      <c r="W28" s="667"/>
      <c r="X28" s="667"/>
      <c r="Y28" s="668"/>
      <c r="Z28" s="669">
        <v>0</v>
      </c>
      <c r="AA28" s="669"/>
      <c r="AB28" s="669"/>
      <c r="AC28" s="669"/>
      <c r="AD28" s="670">
        <v>11912</v>
      </c>
      <c r="AE28" s="670"/>
      <c r="AF28" s="670"/>
      <c r="AG28" s="670"/>
      <c r="AH28" s="670"/>
      <c r="AI28" s="670"/>
      <c r="AJ28" s="670"/>
      <c r="AK28" s="670"/>
      <c r="AL28" s="671">
        <v>0</v>
      </c>
      <c r="AM28" s="672"/>
      <c r="AN28" s="672"/>
      <c r="AO28" s="673"/>
      <c r="AP28" s="663"/>
      <c r="AQ28" s="664"/>
      <c r="AR28" s="664"/>
      <c r="AS28" s="664"/>
      <c r="AT28" s="664"/>
      <c r="AU28" s="664"/>
      <c r="AV28" s="664"/>
      <c r="AW28" s="664"/>
      <c r="AX28" s="664"/>
      <c r="AY28" s="664"/>
      <c r="AZ28" s="664"/>
      <c r="BA28" s="664"/>
      <c r="BB28" s="664"/>
      <c r="BC28" s="664"/>
      <c r="BD28" s="664"/>
      <c r="BE28" s="664"/>
      <c r="BF28" s="665"/>
      <c r="BG28" s="666"/>
      <c r="BH28" s="667"/>
      <c r="BI28" s="667"/>
      <c r="BJ28" s="667"/>
      <c r="BK28" s="667"/>
      <c r="BL28" s="667"/>
      <c r="BM28" s="667"/>
      <c r="BN28" s="668"/>
      <c r="BO28" s="669"/>
      <c r="BP28" s="669"/>
      <c r="BQ28" s="669"/>
      <c r="BR28" s="669"/>
      <c r="BS28" s="675"/>
      <c r="BT28" s="667"/>
      <c r="BU28" s="667"/>
      <c r="BV28" s="667"/>
      <c r="BW28" s="667"/>
      <c r="BX28" s="667"/>
      <c r="BY28" s="667"/>
      <c r="BZ28" s="667"/>
      <c r="CA28" s="667"/>
      <c r="CB28" s="676"/>
      <c r="CD28" s="681" t="s">
        <v>298</v>
      </c>
      <c r="CE28" s="682"/>
      <c r="CF28" s="682"/>
      <c r="CG28" s="682"/>
      <c r="CH28" s="682"/>
      <c r="CI28" s="682"/>
      <c r="CJ28" s="682"/>
      <c r="CK28" s="682"/>
      <c r="CL28" s="682"/>
      <c r="CM28" s="682"/>
      <c r="CN28" s="682"/>
      <c r="CO28" s="682"/>
      <c r="CP28" s="682"/>
      <c r="CQ28" s="683"/>
      <c r="CR28" s="666">
        <v>5736709</v>
      </c>
      <c r="CS28" s="667"/>
      <c r="CT28" s="667"/>
      <c r="CU28" s="667"/>
      <c r="CV28" s="667"/>
      <c r="CW28" s="667"/>
      <c r="CX28" s="667"/>
      <c r="CY28" s="668"/>
      <c r="CZ28" s="671">
        <v>10.199999999999999</v>
      </c>
      <c r="DA28" s="706"/>
      <c r="DB28" s="706"/>
      <c r="DC28" s="708"/>
      <c r="DD28" s="675">
        <v>5527714</v>
      </c>
      <c r="DE28" s="667"/>
      <c r="DF28" s="667"/>
      <c r="DG28" s="667"/>
      <c r="DH28" s="667"/>
      <c r="DI28" s="667"/>
      <c r="DJ28" s="667"/>
      <c r="DK28" s="668"/>
      <c r="DL28" s="675">
        <v>5527714</v>
      </c>
      <c r="DM28" s="667"/>
      <c r="DN28" s="667"/>
      <c r="DO28" s="667"/>
      <c r="DP28" s="667"/>
      <c r="DQ28" s="667"/>
      <c r="DR28" s="667"/>
      <c r="DS28" s="667"/>
      <c r="DT28" s="667"/>
      <c r="DU28" s="667"/>
      <c r="DV28" s="668"/>
      <c r="DW28" s="671">
        <v>21.7</v>
      </c>
      <c r="DX28" s="706"/>
      <c r="DY28" s="706"/>
      <c r="DZ28" s="706"/>
      <c r="EA28" s="706"/>
      <c r="EB28" s="706"/>
      <c r="EC28" s="707"/>
    </row>
    <row r="29" spans="2:133" ht="11.25" customHeight="1" x14ac:dyDescent="0.15">
      <c r="B29" s="663" t="s">
        <v>299</v>
      </c>
      <c r="C29" s="664"/>
      <c r="D29" s="664"/>
      <c r="E29" s="664"/>
      <c r="F29" s="664"/>
      <c r="G29" s="664"/>
      <c r="H29" s="664"/>
      <c r="I29" s="664"/>
      <c r="J29" s="664"/>
      <c r="K29" s="664"/>
      <c r="L29" s="664"/>
      <c r="M29" s="664"/>
      <c r="N29" s="664"/>
      <c r="O29" s="664"/>
      <c r="P29" s="664"/>
      <c r="Q29" s="665"/>
      <c r="R29" s="666">
        <v>547216</v>
      </c>
      <c r="S29" s="667"/>
      <c r="T29" s="667"/>
      <c r="U29" s="667"/>
      <c r="V29" s="667"/>
      <c r="W29" s="667"/>
      <c r="X29" s="667"/>
      <c r="Y29" s="668"/>
      <c r="Z29" s="669">
        <v>1</v>
      </c>
      <c r="AA29" s="669"/>
      <c r="AB29" s="669"/>
      <c r="AC29" s="669"/>
      <c r="AD29" s="670" t="s">
        <v>127</v>
      </c>
      <c r="AE29" s="670"/>
      <c r="AF29" s="670"/>
      <c r="AG29" s="670"/>
      <c r="AH29" s="670"/>
      <c r="AI29" s="670"/>
      <c r="AJ29" s="670"/>
      <c r="AK29" s="670"/>
      <c r="AL29" s="671" t="s">
        <v>127</v>
      </c>
      <c r="AM29" s="672"/>
      <c r="AN29" s="672"/>
      <c r="AO29" s="673"/>
      <c r="AP29" s="710"/>
      <c r="AQ29" s="711"/>
      <c r="AR29" s="711"/>
      <c r="AS29" s="711"/>
      <c r="AT29" s="711"/>
      <c r="AU29" s="711"/>
      <c r="AV29" s="711"/>
      <c r="AW29" s="711"/>
      <c r="AX29" s="711"/>
      <c r="AY29" s="711"/>
      <c r="AZ29" s="711"/>
      <c r="BA29" s="711"/>
      <c r="BB29" s="711"/>
      <c r="BC29" s="711"/>
      <c r="BD29" s="711"/>
      <c r="BE29" s="711"/>
      <c r="BF29" s="712"/>
      <c r="BG29" s="666"/>
      <c r="BH29" s="667"/>
      <c r="BI29" s="667"/>
      <c r="BJ29" s="667"/>
      <c r="BK29" s="667"/>
      <c r="BL29" s="667"/>
      <c r="BM29" s="667"/>
      <c r="BN29" s="668"/>
      <c r="BO29" s="669"/>
      <c r="BP29" s="669"/>
      <c r="BQ29" s="669"/>
      <c r="BR29" s="669"/>
      <c r="BS29" s="670"/>
      <c r="BT29" s="670"/>
      <c r="BU29" s="670"/>
      <c r="BV29" s="670"/>
      <c r="BW29" s="670"/>
      <c r="BX29" s="670"/>
      <c r="BY29" s="670"/>
      <c r="BZ29" s="670"/>
      <c r="CA29" s="670"/>
      <c r="CB29" s="674"/>
      <c r="CD29" s="715" t="s">
        <v>300</v>
      </c>
      <c r="CE29" s="716"/>
      <c r="CF29" s="681" t="s">
        <v>69</v>
      </c>
      <c r="CG29" s="682"/>
      <c r="CH29" s="682"/>
      <c r="CI29" s="682"/>
      <c r="CJ29" s="682"/>
      <c r="CK29" s="682"/>
      <c r="CL29" s="682"/>
      <c r="CM29" s="682"/>
      <c r="CN29" s="682"/>
      <c r="CO29" s="682"/>
      <c r="CP29" s="682"/>
      <c r="CQ29" s="683"/>
      <c r="CR29" s="666">
        <v>5736624</v>
      </c>
      <c r="CS29" s="691"/>
      <c r="CT29" s="691"/>
      <c r="CU29" s="691"/>
      <c r="CV29" s="691"/>
      <c r="CW29" s="691"/>
      <c r="CX29" s="691"/>
      <c r="CY29" s="692"/>
      <c r="CZ29" s="671">
        <v>10.199999999999999</v>
      </c>
      <c r="DA29" s="706"/>
      <c r="DB29" s="706"/>
      <c r="DC29" s="708"/>
      <c r="DD29" s="675">
        <v>5527629</v>
      </c>
      <c r="DE29" s="691"/>
      <c r="DF29" s="691"/>
      <c r="DG29" s="691"/>
      <c r="DH29" s="691"/>
      <c r="DI29" s="691"/>
      <c r="DJ29" s="691"/>
      <c r="DK29" s="692"/>
      <c r="DL29" s="675">
        <v>5527629</v>
      </c>
      <c r="DM29" s="691"/>
      <c r="DN29" s="691"/>
      <c r="DO29" s="691"/>
      <c r="DP29" s="691"/>
      <c r="DQ29" s="691"/>
      <c r="DR29" s="691"/>
      <c r="DS29" s="691"/>
      <c r="DT29" s="691"/>
      <c r="DU29" s="691"/>
      <c r="DV29" s="692"/>
      <c r="DW29" s="671">
        <v>21.7</v>
      </c>
      <c r="DX29" s="706"/>
      <c r="DY29" s="706"/>
      <c r="DZ29" s="706"/>
      <c r="EA29" s="706"/>
      <c r="EB29" s="706"/>
      <c r="EC29" s="707"/>
    </row>
    <row r="30" spans="2:133" ht="11.25" customHeight="1" x14ac:dyDescent="0.15">
      <c r="B30" s="663" t="s">
        <v>301</v>
      </c>
      <c r="C30" s="664"/>
      <c r="D30" s="664"/>
      <c r="E30" s="664"/>
      <c r="F30" s="664"/>
      <c r="G30" s="664"/>
      <c r="H30" s="664"/>
      <c r="I30" s="664"/>
      <c r="J30" s="664"/>
      <c r="K30" s="664"/>
      <c r="L30" s="664"/>
      <c r="M30" s="664"/>
      <c r="N30" s="664"/>
      <c r="O30" s="664"/>
      <c r="P30" s="664"/>
      <c r="Q30" s="665"/>
      <c r="R30" s="666">
        <v>547985</v>
      </c>
      <c r="S30" s="667"/>
      <c r="T30" s="667"/>
      <c r="U30" s="667"/>
      <c r="V30" s="667"/>
      <c r="W30" s="667"/>
      <c r="X30" s="667"/>
      <c r="Y30" s="668"/>
      <c r="Z30" s="669">
        <v>1</v>
      </c>
      <c r="AA30" s="669"/>
      <c r="AB30" s="669"/>
      <c r="AC30" s="669"/>
      <c r="AD30" s="670">
        <v>20953</v>
      </c>
      <c r="AE30" s="670"/>
      <c r="AF30" s="670"/>
      <c r="AG30" s="670"/>
      <c r="AH30" s="670"/>
      <c r="AI30" s="670"/>
      <c r="AJ30" s="670"/>
      <c r="AK30" s="670"/>
      <c r="AL30" s="671">
        <v>0.1</v>
      </c>
      <c r="AM30" s="672"/>
      <c r="AN30" s="672"/>
      <c r="AO30" s="673"/>
      <c r="AP30" s="645" t="s">
        <v>219</v>
      </c>
      <c r="AQ30" s="646"/>
      <c r="AR30" s="646"/>
      <c r="AS30" s="646"/>
      <c r="AT30" s="646"/>
      <c r="AU30" s="646"/>
      <c r="AV30" s="646"/>
      <c r="AW30" s="646"/>
      <c r="AX30" s="646"/>
      <c r="AY30" s="646"/>
      <c r="AZ30" s="646"/>
      <c r="BA30" s="646"/>
      <c r="BB30" s="646"/>
      <c r="BC30" s="646"/>
      <c r="BD30" s="646"/>
      <c r="BE30" s="646"/>
      <c r="BF30" s="647"/>
      <c r="BG30" s="645" t="s">
        <v>302</v>
      </c>
      <c r="BH30" s="713"/>
      <c r="BI30" s="713"/>
      <c r="BJ30" s="713"/>
      <c r="BK30" s="713"/>
      <c r="BL30" s="713"/>
      <c r="BM30" s="713"/>
      <c r="BN30" s="713"/>
      <c r="BO30" s="713"/>
      <c r="BP30" s="713"/>
      <c r="BQ30" s="714"/>
      <c r="BR30" s="645" t="s">
        <v>303</v>
      </c>
      <c r="BS30" s="713"/>
      <c r="BT30" s="713"/>
      <c r="BU30" s="713"/>
      <c r="BV30" s="713"/>
      <c r="BW30" s="713"/>
      <c r="BX30" s="713"/>
      <c r="BY30" s="713"/>
      <c r="BZ30" s="713"/>
      <c r="CA30" s="713"/>
      <c r="CB30" s="714"/>
      <c r="CD30" s="717"/>
      <c r="CE30" s="718"/>
      <c r="CF30" s="681" t="s">
        <v>304</v>
      </c>
      <c r="CG30" s="682"/>
      <c r="CH30" s="682"/>
      <c r="CI30" s="682"/>
      <c r="CJ30" s="682"/>
      <c r="CK30" s="682"/>
      <c r="CL30" s="682"/>
      <c r="CM30" s="682"/>
      <c r="CN30" s="682"/>
      <c r="CO30" s="682"/>
      <c r="CP30" s="682"/>
      <c r="CQ30" s="683"/>
      <c r="CR30" s="666">
        <v>5536934</v>
      </c>
      <c r="CS30" s="667"/>
      <c r="CT30" s="667"/>
      <c r="CU30" s="667"/>
      <c r="CV30" s="667"/>
      <c r="CW30" s="667"/>
      <c r="CX30" s="667"/>
      <c r="CY30" s="668"/>
      <c r="CZ30" s="671">
        <v>9.8000000000000007</v>
      </c>
      <c r="DA30" s="706"/>
      <c r="DB30" s="706"/>
      <c r="DC30" s="708"/>
      <c r="DD30" s="675">
        <v>5352723</v>
      </c>
      <c r="DE30" s="667"/>
      <c r="DF30" s="667"/>
      <c r="DG30" s="667"/>
      <c r="DH30" s="667"/>
      <c r="DI30" s="667"/>
      <c r="DJ30" s="667"/>
      <c r="DK30" s="668"/>
      <c r="DL30" s="675">
        <v>5352723</v>
      </c>
      <c r="DM30" s="667"/>
      <c r="DN30" s="667"/>
      <c r="DO30" s="667"/>
      <c r="DP30" s="667"/>
      <c r="DQ30" s="667"/>
      <c r="DR30" s="667"/>
      <c r="DS30" s="667"/>
      <c r="DT30" s="667"/>
      <c r="DU30" s="667"/>
      <c r="DV30" s="668"/>
      <c r="DW30" s="671">
        <v>21</v>
      </c>
      <c r="DX30" s="706"/>
      <c r="DY30" s="706"/>
      <c r="DZ30" s="706"/>
      <c r="EA30" s="706"/>
      <c r="EB30" s="706"/>
      <c r="EC30" s="707"/>
    </row>
    <row r="31" spans="2:133" ht="11.25" customHeight="1" x14ac:dyDescent="0.15">
      <c r="B31" s="663" t="s">
        <v>305</v>
      </c>
      <c r="C31" s="664"/>
      <c r="D31" s="664"/>
      <c r="E31" s="664"/>
      <c r="F31" s="664"/>
      <c r="G31" s="664"/>
      <c r="H31" s="664"/>
      <c r="I31" s="664"/>
      <c r="J31" s="664"/>
      <c r="K31" s="664"/>
      <c r="L31" s="664"/>
      <c r="M31" s="664"/>
      <c r="N31" s="664"/>
      <c r="O31" s="664"/>
      <c r="P31" s="664"/>
      <c r="Q31" s="665"/>
      <c r="R31" s="666">
        <v>334074</v>
      </c>
      <c r="S31" s="667"/>
      <c r="T31" s="667"/>
      <c r="U31" s="667"/>
      <c r="V31" s="667"/>
      <c r="W31" s="667"/>
      <c r="X31" s="667"/>
      <c r="Y31" s="668"/>
      <c r="Z31" s="669">
        <v>0.6</v>
      </c>
      <c r="AA31" s="669"/>
      <c r="AB31" s="669"/>
      <c r="AC31" s="669"/>
      <c r="AD31" s="670" t="s">
        <v>127</v>
      </c>
      <c r="AE31" s="670"/>
      <c r="AF31" s="670"/>
      <c r="AG31" s="670"/>
      <c r="AH31" s="670"/>
      <c r="AI31" s="670"/>
      <c r="AJ31" s="670"/>
      <c r="AK31" s="670"/>
      <c r="AL31" s="671" t="s">
        <v>127</v>
      </c>
      <c r="AM31" s="672"/>
      <c r="AN31" s="672"/>
      <c r="AO31" s="673"/>
      <c r="AP31" s="726" t="s">
        <v>306</v>
      </c>
      <c r="AQ31" s="727"/>
      <c r="AR31" s="727"/>
      <c r="AS31" s="727"/>
      <c r="AT31" s="732" t="s">
        <v>307</v>
      </c>
      <c r="AU31" s="367"/>
      <c r="AV31" s="367"/>
      <c r="AW31" s="367"/>
      <c r="AX31" s="652" t="s">
        <v>184</v>
      </c>
      <c r="AY31" s="653"/>
      <c r="AZ31" s="653"/>
      <c r="BA31" s="653"/>
      <c r="BB31" s="653"/>
      <c r="BC31" s="653"/>
      <c r="BD31" s="653"/>
      <c r="BE31" s="653"/>
      <c r="BF31" s="654"/>
      <c r="BG31" s="725">
        <v>99.4</v>
      </c>
      <c r="BH31" s="721"/>
      <c r="BI31" s="721"/>
      <c r="BJ31" s="721"/>
      <c r="BK31" s="721"/>
      <c r="BL31" s="721"/>
      <c r="BM31" s="661">
        <v>97.5</v>
      </c>
      <c r="BN31" s="721"/>
      <c r="BO31" s="721"/>
      <c r="BP31" s="721"/>
      <c r="BQ31" s="722"/>
      <c r="BR31" s="725">
        <v>98.7</v>
      </c>
      <c r="BS31" s="721"/>
      <c r="BT31" s="721"/>
      <c r="BU31" s="721"/>
      <c r="BV31" s="721"/>
      <c r="BW31" s="721"/>
      <c r="BX31" s="661">
        <v>96.7</v>
      </c>
      <c r="BY31" s="721"/>
      <c r="BZ31" s="721"/>
      <c r="CA31" s="721"/>
      <c r="CB31" s="722"/>
      <c r="CD31" s="717"/>
      <c r="CE31" s="718"/>
      <c r="CF31" s="681" t="s">
        <v>308</v>
      </c>
      <c r="CG31" s="682"/>
      <c r="CH31" s="682"/>
      <c r="CI31" s="682"/>
      <c r="CJ31" s="682"/>
      <c r="CK31" s="682"/>
      <c r="CL31" s="682"/>
      <c r="CM31" s="682"/>
      <c r="CN31" s="682"/>
      <c r="CO31" s="682"/>
      <c r="CP31" s="682"/>
      <c r="CQ31" s="683"/>
      <c r="CR31" s="666">
        <v>199690</v>
      </c>
      <c r="CS31" s="691"/>
      <c r="CT31" s="691"/>
      <c r="CU31" s="691"/>
      <c r="CV31" s="691"/>
      <c r="CW31" s="691"/>
      <c r="CX31" s="691"/>
      <c r="CY31" s="692"/>
      <c r="CZ31" s="671">
        <v>0.4</v>
      </c>
      <c r="DA31" s="706"/>
      <c r="DB31" s="706"/>
      <c r="DC31" s="708"/>
      <c r="DD31" s="675">
        <v>174906</v>
      </c>
      <c r="DE31" s="691"/>
      <c r="DF31" s="691"/>
      <c r="DG31" s="691"/>
      <c r="DH31" s="691"/>
      <c r="DI31" s="691"/>
      <c r="DJ31" s="691"/>
      <c r="DK31" s="692"/>
      <c r="DL31" s="675">
        <v>174906</v>
      </c>
      <c r="DM31" s="691"/>
      <c r="DN31" s="691"/>
      <c r="DO31" s="691"/>
      <c r="DP31" s="691"/>
      <c r="DQ31" s="691"/>
      <c r="DR31" s="691"/>
      <c r="DS31" s="691"/>
      <c r="DT31" s="691"/>
      <c r="DU31" s="691"/>
      <c r="DV31" s="692"/>
      <c r="DW31" s="671">
        <v>0.7</v>
      </c>
      <c r="DX31" s="706"/>
      <c r="DY31" s="706"/>
      <c r="DZ31" s="706"/>
      <c r="EA31" s="706"/>
      <c r="EB31" s="706"/>
      <c r="EC31" s="707"/>
    </row>
    <row r="32" spans="2:133" ht="11.25" customHeight="1" x14ac:dyDescent="0.15">
      <c r="B32" s="663" t="s">
        <v>309</v>
      </c>
      <c r="C32" s="664"/>
      <c r="D32" s="664"/>
      <c r="E32" s="664"/>
      <c r="F32" s="664"/>
      <c r="G32" s="664"/>
      <c r="H32" s="664"/>
      <c r="I32" s="664"/>
      <c r="J32" s="664"/>
      <c r="K32" s="664"/>
      <c r="L32" s="664"/>
      <c r="M32" s="664"/>
      <c r="N32" s="664"/>
      <c r="O32" s="664"/>
      <c r="P32" s="664"/>
      <c r="Q32" s="665"/>
      <c r="R32" s="666">
        <v>11454004</v>
      </c>
      <c r="S32" s="667"/>
      <c r="T32" s="667"/>
      <c r="U32" s="667"/>
      <c r="V32" s="667"/>
      <c r="W32" s="667"/>
      <c r="X32" s="667"/>
      <c r="Y32" s="668"/>
      <c r="Z32" s="669">
        <v>20.2</v>
      </c>
      <c r="AA32" s="669"/>
      <c r="AB32" s="669"/>
      <c r="AC32" s="669"/>
      <c r="AD32" s="670" t="s">
        <v>127</v>
      </c>
      <c r="AE32" s="670"/>
      <c r="AF32" s="670"/>
      <c r="AG32" s="670"/>
      <c r="AH32" s="670"/>
      <c r="AI32" s="670"/>
      <c r="AJ32" s="670"/>
      <c r="AK32" s="670"/>
      <c r="AL32" s="671" t="s">
        <v>127</v>
      </c>
      <c r="AM32" s="672"/>
      <c r="AN32" s="672"/>
      <c r="AO32" s="673"/>
      <c r="AP32" s="728"/>
      <c r="AQ32" s="729"/>
      <c r="AR32" s="729"/>
      <c r="AS32" s="729"/>
      <c r="AT32" s="733"/>
      <c r="AU32" s="363" t="s">
        <v>310</v>
      </c>
      <c r="AV32" s="363"/>
      <c r="AW32" s="363"/>
      <c r="AX32" s="663" t="s">
        <v>311</v>
      </c>
      <c r="AY32" s="664"/>
      <c r="AZ32" s="664"/>
      <c r="BA32" s="664"/>
      <c r="BB32" s="664"/>
      <c r="BC32" s="664"/>
      <c r="BD32" s="664"/>
      <c r="BE32" s="664"/>
      <c r="BF32" s="665"/>
      <c r="BG32" s="735">
        <v>99.3</v>
      </c>
      <c r="BH32" s="691"/>
      <c r="BI32" s="691"/>
      <c r="BJ32" s="691"/>
      <c r="BK32" s="691"/>
      <c r="BL32" s="691"/>
      <c r="BM32" s="672">
        <v>98</v>
      </c>
      <c r="BN32" s="723"/>
      <c r="BO32" s="723"/>
      <c r="BP32" s="723"/>
      <c r="BQ32" s="724"/>
      <c r="BR32" s="735">
        <v>99.3</v>
      </c>
      <c r="BS32" s="691"/>
      <c r="BT32" s="691"/>
      <c r="BU32" s="691"/>
      <c r="BV32" s="691"/>
      <c r="BW32" s="691"/>
      <c r="BX32" s="672">
        <v>97.8</v>
      </c>
      <c r="BY32" s="723"/>
      <c r="BZ32" s="723"/>
      <c r="CA32" s="723"/>
      <c r="CB32" s="724"/>
      <c r="CD32" s="719"/>
      <c r="CE32" s="720"/>
      <c r="CF32" s="681" t="s">
        <v>312</v>
      </c>
      <c r="CG32" s="682"/>
      <c r="CH32" s="682"/>
      <c r="CI32" s="682"/>
      <c r="CJ32" s="682"/>
      <c r="CK32" s="682"/>
      <c r="CL32" s="682"/>
      <c r="CM32" s="682"/>
      <c r="CN32" s="682"/>
      <c r="CO32" s="682"/>
      <c r="CP32" s="682"/>
      <c r="CQ32" s="683"/>
      <c r="CR32" s="666">
        <v>85</v>
      </c>
      <c r="CS32" s="667"/>
      <c r="CT32" s="667"/>
      <c r="CU32" s="667"/>
      <c r="CV32" s="667"/>
      <c r="CW32" s="667"/>
      <c r="CX32" s="667"/>
      <c r="CY32" s="668"/>
      <c r="CZ32" s="671">
        <v>0</v>
      </c>
      <c r="DA32" s="706"/>
      <c r="DB32" s="706"/>
      <c r="DC32" s="708"/>
      <c r="DD32" s="675">
        <v>85</v>
      </c>
      <c r="DE32" s="667"/>
      <c r="DF32" s="667"/>
      <c r="DG32" s="667"/>
      <c r="DH32" s="667"/>
      <c r="DI32" s="667"/>
      <c r="DJ32" s="667"/>
      <c r="DK32" s="668"/>
      <c r="DL32" s="675">
        <v>85</v>
      </c>
      <c r="DM32" s="667"/>
      <c r="DN32" s="667"/>
      <c r="DO32" s="667"/>
      <c r="DP32" s="667"/>
      <c r="DQ32" s="667"/>
      <c r="DR32" s="667"/>
      <c r="DS32" s="667"/>
      <c r="DT32" s="667"/>
      <c r="DU32" s="667"/>
      <c r="DV32" s="668"/>
      <c r="DW32" s="671">
        <v>0</v>
      </c>
      <c r="DX32" s="706"/>
      <c r="DY32" s="706"/>
      <c r="DZ32" s="706"/>
      <c r="EA32" s="706"/>
      <c r="EB32" s="706"/>
      <c r="EC32" s="707"/>
    </row>
    <row r="33" spans="2:133" ht="11.25" customHeight="1" x14ac:dyDescent="0.15">
      <c r="B33" s="702" t="s">
        <v>313</v>
      </c>
      <c r="C33" s="703"/>
      <c r="D33" s="703"/>
      <c r="E33" s="703"/>
      <c r="F33" s="703"/>
      <c r="G33" s="703"/>
      <c r="H33" s="703"/>
      <c r="I33" s="703"/>
      <c r="J33" s="703"/>
      <c r="K33" s="703"/>
      <c r="L33" s="703"/>
      <c r="M33" s="703"/>
      <c r="N33" s="703"/>
      <c r="O33" s="703"/>
      <c r="P33" s="703"/>
      <c r="Q33" s="704"/>
      <c r="R33" s="666">
        <v>481</v>
      </c>
      <c r="S33" s="667"/>
      <c r="T33" s="667"/>
      <c r="U33" s="667"/>
      <c r="V33" s="667"/>
      <c r="W33" s="667"/>
      <c r="X33" s="667"/>
      <c r="Y33" s="668"/>
      <c r="Z33" s="669">
        <v>0</v>
      </c>
      <c r="AA33" s="669"/>
      <c r="AB33" s="669"/>
      <c r="AC33" s="669"/>
      <c r="AD33" s="670">
        <v>481</v>
      </c>
      <c r="AE33" s="670"/>
      <c r="AF33" s="670"/>
      <c r="AG33" s="670"/>
      <c r="AH33" s="670"/>
      <c r="AI33" s="670"/>
      <c r="AJ33" s="670"/>
      <c r="AK33" s="670"/>
      <c r="AL33" s="671">
        <v>0</v>
      </c>
      <c r="AM33" s="672"/>
      <c r="AN33" s="672"/>
      <c r="AO33" s="673"/>
      <c r="AP33" s="730"/>
      <c r="AQ33" s="731"/>
      <c r="AR33" s="731"/>
      <c r="AS33" s="731"/>
      <c r="AT33" s="734"/>
      <c r="AU33" s="361"/>
      <c r="AV33" s="361"/>
      <c r="AW33" s="361"/>
      <c r="AX33" s="710" t="s">
        <v>314</v>
      </c>
      <c r="AY33" s="711"/>
      <c r="AZ33" s="711"/>
      <c r="BA33" s="711"/>
      <c r="BB33" s="711"/>
      <c r="BC33" s="711"/>
      <c r="BD33" s="711"/>
      <c r="BE33" s="711"/>
      <c r="BF33" s="712"/>
      <c r="BG33" s="736">
        <v>99.4</v>
      </c>
      <c r="BH33" s="737"/>
      <c r="BI33" s="737"/>
      <c r="BJ33" s="737"/>
      <c r="BK33" s="737"/>
      <c r="BL33" s="737"/>
      <c r="BM33" s="738">
        <v>96.6</v>
      </c>
      <c r="BN33" s="737"/>
      <c r="BO33" s="737"/>
      <c r="BP33" s="737"/>
      <c r="BQ33" s="739"/>
      <c r="BR33" s="736">
        <v>98</v>
      </c>
      <c r="BS33" s="737"/>
      <c r="BT33" s="737"/>
      <c r="BU33" s="737"/>
      <c r="BV33" s="737"/>
      <c r="BW33" s="737"/>
      <c r="BX33" s="738">
        <v>95.1</v>
      </c>
      <c r="BY33" s="737"/>
      <c r="BZ33" s="737"/>
      <c r="CA33" s="737"/>
      <c r="CB33" s="739"/>
      <c r="CD33" s="681" t="s">
        <v>315</v>
      </c>
      <c r="CE33" s="682"/>
      <c r="CF33" s="682"/>
      <c r="CG33" s="682"/>
      <c r="CH33" s="682"/>
      <c r="CI33" s="682"/>
      <c r="CJ33" s="682"/>
      <c r="CK33" s="682"/>
      <c r="CL33" s="682"/>
      <c r="CM33" s="682"/>
      <c r="CN33" s="682"/>
      <c r="CO33" s="682"/>
      <c r="CP33" s="682"/>
      <c r="CQ33" s="683"/>
      <c r="CR33" s="666">
        <v>23156259</v>
      </c>
      <c r="CS33" s="691"/>
      <c r="CT33" s="691"/>
      <c r="CU33" s="691"/>
      <c r="CV33" s="691"/>
      <c r="CW33" s="691"/>
      <c r="CX33" s="691"/>
      <c r="CY33" s="692"/>
      <c r="CZ33" s="671">
        <v>41.2</v>
      </c>
      <c r="DA33" s="706"/>
      <c r="DB33" s="706"/>
      <c r="DC33" s="708"/>
      <c r="DD33" s="675">
        <v>15883002</v>
      </c>
      <c r="DE33" s="691"/>
      <c r="DF33" s="691"/>
      <c r="DG33" s="691"/>
      <c r="DH33" s="691"/>
      <c r="DI33" s="691"/>
      <c r="DJ33" s="691"/>
      <c r="DK33" s="692"/>
      <c r="DL33" s="675">
        <v>12316896</v>
      </c>
      <c r="DM33" s="691"/>
      <c r="DN33" s="691"/>
      <c r="DO33" s="691"/>
      <c r="DP33" s="691"/>
      <c r="DQ33" s="691"/>
      <c r="DR33" s="691"/>
      <c r="DS33" s="691"/>
      <c r="DT33" s="691"/>
      <c r="DU33" s="691"/>
      <c r="DV33" s="692"/>
      <c r="DW33" s="671">
        <v>48.3</v>
      </c>
      <c r="DX33" s="706"/>
      <c r="DY33" s="706"/>
      <c r="DZ33" s="706"/>
      <c r="EA33" s="706"/>
      <c r="EB33" s="706"/>
      <c r="EC33" s="707"/>
    </row>
    <row r="34" spans="2:133" ht="11.25" customHeight="1" x14ac:dyDescent="0.15">
      <c r="B34" s="663" t="s">
        <v>316</v>
      </c>
      <c r="C34" s="664"/>
      <c r="D34" s="664"/>
      <c r="E34" s="664"/>
      <c r="F34" s="664"/>
      <c r="G34" s="664"/>
      <c r="H34" s="664"/>
      <c r="I34" s="664"/>
      <c r="J34" s="664"/>
      <c r="K34" s="664"/>
      <c r="L34" s="664"/>
      <c r="M34" s="664"/>
      <c r="N34" s="664"/>
      <c r="O34" s="664"/>
      <c r="P34" s="664"/>
      <c r="Q34" s="665"/>
      <c r="R34" s="666">
        <v>3741115</v>
      </c>
      <c r="S34" s="667"/>
      <c r="T34" s="667"/>
      <c r="U34" s="667"/>
      <c r="V34" s="667"/>
      <c r="W34" s="667"/>
      <c r="X34" s="667"/>
      <c r="Y34" s="668"/>
      <c r="Z34" s="669">
        <v>6.6</v>
      </c>
      <c r="AA34" s="669"/>
      <c r="AB34" s="669"/>
      <c r="AC34" s="669"/>
      <c r="AD34" s="670" t="s">
        <v>127</v>
      </c>
      <c r="AE34" s="670"/>
      <c r="AF34" s="670"/>
      <c r="AG34" s="670"/>
      <c r="AH34" s="670"/>
      <c r="AI34" s="670"/>
      <c r="AJ34" s="670"/>
      <c r="AK34" s="670"/>
      <c r="AL34" s="671" t="s">
        <v>127</v>
      </c>
      <c r="AM34" s="672"/>
      <c r="AN34" s="672"/>
      <c r="AO34" s="673"/>
      <c r="AP34" s="216"/>
      <c r="AQ34" s="217"/>
      <c r="AR34" s="363"/>
      <c r="AS34" s="367"/>
      <c r="AT34" s="367"/>
      <c r="AU34" s="367"/>
      <c r="AV34" s="367"/>
      <c r="AW34" s="367"/>
      <c r="AX34" s="367"/>
      <c r="AY34" s="367"/>
      <c r="AZ34" s="367"/>
      <c r="BA34" s="367"/>
      <c r="BB34" s="367"/>
      <c r="BC34" s="367"/>
      <c r="BD34" s="367"/>
      <c r="BE34" s="367"/>
      <c r="BF34" s="367"/>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1" t="s">
        <v>317</v>
      </c>
      <c r="CE34" s="682"/>
      <c r="CF34" s="682"/>
      <c r="CG34" s="682"/>
      <c r="CH34" s="682"/>
      <c r="CI34" s="682"/>
      <c r="CJ34" s="682"/>
      <c r="CK34" s="682"/>
      <c r="CL34" s="682"/>
      <c r="CM34" s="682"/>
      <c r="CN34" s="682"/>
      <c r="CO34" s="682"/>
      <c r="CP34" s="682"/>
      <c r="CQ34" s="683"/>
      <c r="CR34" s="666">
        <v>7985023</v>
      </c>
      <c r="CS34" s="667"/>
      <c r="CT34" s="667"/>
      <c r="CU34" s="667"/>
      <c r="CV34" s="667"/>
      <c r="CW34" s="667"/>
      <c r="CX34" s="667"/>
      <c r="CY34" s="668"/>
      <c r="CZ34" s="671">
        <v>14.2</v>
      </c>
      <c r="DA34" s="706"/>
      <c r="DB34" s="706"/>
      <c r="DC34" s="708"/>
      <c r="DD34" s="675">
        <v>5975710</v>
      </c>
      <c r="DE34" s="667"/>
      <c r="DF34" s="667"/>
      <c r="DG34" s="667"/>
      <c r="DH34" s="667"/>
      <c r="DI34" s="667"/>
      <c r="DJ34" s="667"/>
      <c r="DK34" s="668"/>
      <c r="DL34" s="675">
        <v>4566805</v>
      </c>
      <c r="DM34" s="667"/>
      <c r="DN34" s="667"/>
      <c r="DO34" s="667"/>
      <c r="DP34" s="667"/>
      <c r="DQ34" s="667"/>
      <c r="DR34" s="667"/>
      <c r="DS34" s="667"/>
      <c r="DT34" s="667"/>
      <c r="DU34" s="667"/>
      <c r="DV34" s="668"/>
      <c r="DW34" s="671">
        <v>17.899999999999999</v>
      </c>
      <c r="DX34" s="706"/>
      <c r="DY34" s="706"/>
      <c r="DZ34" s="706"/>
      <c r="EA34" s="706"/>
      <c r="EB34" s="706"/>
      <c r="EC34" s="707"/>
    </row>
    <row r="35" spans="2:133" ht="11.25" customHeight="1" x14ac:dyDescent="0.15">
      <c r="B35" s="663" t="s">
        <v>318</v>
      </c>
      <c r="C35" s="664"/>
      <c r="D35" s="664"/>
      <c r="E35" s="664"/>
      <c r="F35" s="664"/>
      <c r="G35" s="664"/>
      <c r="H35" s="664"/>
      <c r="I35" s="664"/>
      <c r="J35" s="664"/>
      <c r="K35" s="664"/>
      <c r="L35" s="664"/>
      <c r="M35" s="664"/>
      <c r="N35" s="664"/>
      <c r="O35" s="664"/>
      <c r="P35" s="664"/>
      <c r="Q35" s="665"/>
      <c r="R35" s="666">
        <v>544272</v>
      </c>
      <c r="S35" s="667"/>
      <c r="T35" s="667"/>
      <c r="U35" s="667"/>
      <c r="V35" s="667"/>
      <c r="W35" s="667"/>
      <c r="X35" s="667"/>
      <c r="Y35" s="668"/>
      <c r="Z35" s="669">
        <v>1</v>
      </c>
      <c r="AA35" s="669"/>
      <c r="AB35" s="669"/>
      <c r="AC35" s="669"/>
      <c r="AD35" s="670">
        <v>49342</v>
      </c>
      <c r="AE35" s="670"/>
      <c r="AF35" s="670"/>
      <c r="AG35" s="670"/>
      <c r="AH35" s="670"/>
      <c r="AI35" s="670"/>
      <c r="AJ35" s="670"/>
      <c r="AK35" s="670"/>
      <c r="AL35" s="671">
        <v>0.2</v>
      </c>
      <c r="AM35" s="672"/>
      <c r="AN35" s="672"/>
      <c r="AO35" s="673"/>
      <c r="AP35" s="218"/>
      <c r="AQ35" s="645" t="s">
        <v>319</v>
      </c>
      <c r="AR35" s="646"/>
      <c r="AS35" s="646"/>
      <c r="AT35" s="646"/>
      <c r="AU35" s="646"/>
      <c r="AV35" s="646"/>
      <c r="AW35" s="646"/>
      <c r="AX35" s="646"/>
      <c r="AY35" s="646"/>
      <c r="AZ35" s="646"/>
      <c r="BA35" s="646"/>
      <c r="BB35" s="646"/>
      <c r="BC35" s="646"/>
      <c r="BD35" s="646"/>
      <c r="BE35" s="646"/>
      <c r="BF35" s="647"/>
      <c r="BG35" s="645" t="s">
        <v>320</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1" t="s">
        <v>321</v>
      </c>
      <c r="CE35" s="682"/>
      <c r="CF35" s="682"/>
      <c r="CG35" s="682"/>
      <c r="CH35" s="682"/>
      <c r="CI35" s="682"/>
      <c r="CJ35" s="682"/>
      <c r="CK35" s="682"/>
      <c r="CL35" s="682"/>
      <c r="CM35" s="682"/>
      <c r="CN35" s="682"/>
      <c r="CO35" s="682"/>
      <c r="CP35" s="682"/>
      <c r="CQ35" s="683"/>
      <c r="CR35" s="666">
        <v>2442363</v>
      </c>
      <c r="CS35" s="691"/>
      <c r="CT35" s="691"/>
      <c r="CU35" s="691"/>
      <c r="CV35" s="691"/>
      <c r="CW35" s="691"/>
      <c r="CX35" s="691"/>
      <c r="CY35" s="692"/>
      <c r="CZ35" s="671">
        <v>4.3</v>
      </c>
      <c r="DA35" s="706"/>
      <c r="DB35" s="706"/>
      <c r="DC35" s="708"/>
      <c r="DD35" s="675">
        <v>1914815</v>
      </c>
      <c r="DE35" s="691"/>
      <c r="DF35" s="691"/>
      <c r="DG35" s="691"/>
      <c r="DH35" s="691"/>
      <c r="DI35" s="691"/>
      <c r="DJ35" s="691"/>
      <c r="DK35" s="692"/>
      <c r="DL35" s="675">
        <v>1551110</v>
      </c>
      <c r="DM35" s="691"/>
      <c r="DN35" s="691"/>
      <c r="DO35" s="691"/>
      <c r="DP35" s="691"/>
      <c r="DQ35" s="691"/>
      <c r="DR35" s="691"/>
      <c r="DS35" s="691"/>
      <c r="DT35" s="691"/>
      <c r="DU35" s="691"/>
      <c r="DV35" s="692"/>
      <c r="DW35" s="671">
        <v>6.1</v>
      </c>
      <c r="DX35" s="706"/>
      <c r="DY35" s="706"/>
      <c r="DZ35" s="706"/>
      <c r="EA35" s="706"/>
      <c r="EB35" s="706"/>
      <c r="EC35" s="707"/>
    </row>
    <row r="36" spans="2:133" ht="11.25" customHeight="1" x14ac:dyDescent="0.15">
      <c r="B36" s="663" t="s">
        <v>322</v>
      </c>
      <c r="C36" s="664"/>
      <c r="D36" s="664"/>
      <c r="E36" s="664"/>
      <c r="F36" s="664"/>
      <c r="G36" s="664"/>
      <c r="H36" s="664"/>
      <c r="I36" s="664"/>
      <c r="J36" s="664"/>
      <c r="K36" s="664"/>
      <c r="L36" s="664"/>
      <c r="M36" s="664"/>
      <c r="N36" s="664"/>
      <c r="O36" s="664"/>
      <c r="P36" s="664"/>
      <c r="Q36" s="665"/>
      <c r="R36" s="666">
        <v>422948</v>
      </c>
      <c r="S36" s="667"/>
      <c r="T36" s="667"/>
      <c r="U36" s="667"/>
      <c r="V36" s="667"/>
      <c r="W36" s="667"/>
      <c r="X36" s="667"/>
      <c r="Y36" s="668"/>
      <c r="Z36" s="669">
        <v>0.7</v>
      </c>
      <c r="AA36" s="669"/>
      <c r="AB36" s="669"/>
      <c r="AC36" s="669"/>
      <c r="AD36" s="670" t="s">
        <v>127</v>
      </c>
      <c r="AE36" s="670"/>
      <c r="AF36" s="670"/>
      <c r="AG36" s="670"/>
      <c r="AH36" s="670"/>
      <c r="AI36" s="670"/>
      <c r="AJ36" s="670"/>
      <c r="AK36" s="670"/>
      <c r="AL36" s="671" t="s">
        <v>127</v>
      </c>
      <c r="AM36" s="672"/>
      <c r="AN36" s="672"/>
      <c r="AO36" s="673"/>
      <c r="AP36" s="218"/>
      <c r="AQ36" s="740" t="s">
        <v>323</v>
      </c>
      <c r="AR36" s="741"/>
      <c r="AS36" s="741"/>
      <c r="AT36" s="741"/>
      <c r="AU36" s="741"/>
      <c r="AV36" s="741"/>
      <c r="AW36" s="741"/>
      <c r="AX36" s="741"/>
      <c r="AY36" s="742"/>
      <c r="AZ36" s="655">
        <v>5707598</v>
      </c>
      <c r="BA36" s="656"/>
      <c r="BB36" s="656"/>
      <c r="BC36" s="656"/>
      <c r="BD36" s="656"/>
      <c r="BE36" s="656"/>
      <c r="BF36" s="743"/>
      <c r="BG36" s="677" t="s">
        <v>324</v>
      </c>
      <c r="BH36" s="678"/>
      <c r="BI36" s="678"/>
      <c r="BJ36" s="678"/>
      <c r="BK36" s="678"/>
      <c r="BL36" s="678"/>
      <c r="BM36" s="678"/>
      <c r="BN36" s="678"/>
      <c r="BO36" s="678"/>
      <c r="BP36" s="678"/>
      <c r="BQ36" s="678"/>
      <c r="BR36" s="678"/>
      <c r="BS36" s="678"/>
      <c r="BT36" s="678"/>
      <c r="BU36" s="679"/>
      <c r="BV36" s="655">
        <v>289604</v>
      </c>
      <c r="BW36" s="656"/>
      <c r="BX36" s="656"/>
      <c r="BY36" s="656"/>
      <c r="BZ36" s="656"/>
      <c r="CA36" s="656"/>
      <c r="CB36" s="743"/>
      <c r="CD36" s="681" t="s">
        <v>325</v>
      </c>
      <c r="CE36" s="682"/>
      <c r="CF36" s="682"/>
      <c r="CG36" s="682"/>
      <c r="CH36" s="682"/>
      <c r="CI36" s="682"/>
      <c r="CJ36" s="682"/>
      <c r="CK36" s="682"/>
      <c r="CL36" s="682"/>
      <c r="CM36" s="682"/>
      <c r="CN36" s="682"/>
      <c r="CO36" s="682"/>
      <c r="CP36" s="682"/>
      <c r="CQ36" s="683"/>
      <c r="CR36" s="666">
        <v>6210627</v>
      </c>
      <c r="CS36" s="667"/>
      <c r="CT36" s="667"/>
      <c r="CU36" s="667"/>
      <c r="CV36" s="667"/>
      <c r="CW36" s="667"/>
      <c r="CX36" s="667"/>
      <c r="CY36" s="668"/>
      <c r="CZ36" s="671">
        <v>11</v>
      </c>
      <c r="DA36" s="706"/>
      <c r="DB36" s="706"/>
      <c r="DC36" s="708"/>
      <c r="DD36" s="675">
        <v>4945693</v>
      </c>
      <c r="DE36" s="667"/>
      <c r="DF36" s="667"/>
      <c r="DG36" s="667"/>
      <c r="DH36" s="667"/>
      <c r="DI36" s="667"/>
      <c r="DJ36" s="667"/>
      <c r="DK36" s="668"/>
      <c r="DL36" s="675">
        <v>3498067</v>
      </c>
      <c r="DM36" s="667"/>
      <c r="DN36" s="667"/>
      <c r="DO36" s="667"/>
      <c r="DP36" s="667"/>
      <c r="DQ36" s="667"/>
      <c r="DR36" s="667"/>
      <c r="DS36" s="667"/>
      <c r="DT36" s="667"/>
      <c r="DU36" s="667"/>
      <c r="DV36" s="668"/>
      <c r="DW36" s="671">
        <v>13.7</v>
      </c>
      <c r="DX36" s="706"/>
      <c r="DY36" s="706"/>
      <c r="DZ36" s="706"/>
      <c r="EA36" s="706"/>
      <c r="EB36" s="706"/>
      <c r="EC36" s="707"/>
    </row>
    <row r="37" spans="2:133" ht="11.25" customHeight="1" x14ac:dyDescent="0.15">
      <c r="B37" s="663" t="s">
        <v>326</v>
      </c>
      <c r="C37" s="664"/>
      <c r="D37" s="664"/>
      <c r="E37" s="664"/>
      <c r="F37" s="664"/>
      <c r="G37" s="664"/>
      <c r="H37" s="664"/>
      <c r="I37" s="664"/>
      <c r="J37" s="664"/>
      <c r="K37" s="664"/>
      <c r="L37" s="664"/>
      <c r="M37" s="664"/>
      <c r="N37" s="664"/>
      <c r="O37" s="664"/>
      <c r="P37" s="664"/>
      <c r="Q37" s="665"/>
      <c r="R37" s="666">
        <v>2282920</v>
      </c>
      <c r="S37" s="667"/>
      <c r="T37" s="667"/>
      <c r="U37" s="667"/>
      <c r="V37" s="667"/>
      <c r="W37" s="667"/>
      <c r="X37" s="667"/>
      <c r="Y37" s="668"/>
      <c r="Z37" s="669">
        <v>4</v>
      </c>
      <c r="AA37" s="669"/>
      <c r="AB37" s="669"/>
      <c r="AC37" s="669"/>
      <c r="AD37" s="670" t="s">
        <v>127</v>
      </c>
      <c r="AE37" s="670"/>
      <c r="AF37" s="670"/>
      <c r="AG37" s="670"/>
      <c r="AH37" s="670"/>
      <c r="AI37" s="670"/>
      <c r="AJ37" s="670"/>
      <c r="AK37" s="670"/>
      <c r="AL37" s="671" t="s">
        <v>127</v>
      </c>
      <c r="AM37" s="672"/>
      <c r="AN37" s="672"/>
      <c r="AO37" s="673"/>
      <c r="AQ37" s="744" t="s">
        <v>327</v>
      </c>
      <c r="AR37" s="745"/>
      <c r="AS37" s="745"/>
      <c r="AT37" s="745"/>
      <c r="AU37" s="745"/>
      <c r="AV37" s="745"/>
      <c r="AW37" s="745"/>
      <c r="AX37" s="745"/>
      <c r="AY37" s="746"/>
      <c r="AZ37" s="666">
        <v>1045200</v>
      </c>
      <c r="BA37" s="667"/>
      <c r="BB37" s="667"/>
      <c r="BC37" s="667"/>
      <c r="BD37" s="691"/>
      <c r="BE37" s="691"/>
      <c r="BF37" s="724"/>
      <c r="BG37" s="681" t="s">
        <v>328</v>
      </c>
      <c r="BH37" s="682"/>
      <c r="BI37" s="682"/>
      <c r="BJ37" s="682"/>
      <c r="BK37" s="682"/>
      <c r="BL37" s="682"/>
      <c r="BM37" s="682"/>
      <c r="BN37" s="682"/>
      <c r="BO37" s="682"/>
      <c r="BP37" s="682"/>
      <c r="BQ37" s="682"/>
      <c r="BR37" s="682"/>
      <c r="BS37" s="682"/>
      <c r="BT37" s="682"/>
      <c r="BU37" s="683"/>
      <c r="BV37" s="666">
        <v>121639</v>
      </c>
      <c r="BW37" s="667"/>
      <c r="BX37" s="667"/>
      <c r="BY37" s="667"/>
      <c r="BZ37" s="667"/>
      <c r="CA37" s="667"/>
      <c r="CB37" s="676"/>
      <c r="CD37" s="681" t="s">
        <v>329</v>
      </c>
      <c r="CE37" s="682"/>
      <c r="CF37" s="682"/>
      <c r="CG37" s="682"/>
      <c r="CH37" s="682"/>
      <c r="CI37" s="682"/>
      <c r="CJ37" s="682"/>
      <c r="CK37" s="682"/>
      <c r="CL37" s="682"/>
      <c r="CM37" s="682"/>
      <c r="CN37" s="682"/>
      <c r="CO37" s="682"/>
      <c r="CP37" s="682"/>
      <c r="CQ37" s="683"/>
      <c r="CR37" s="666">
        <v>1240080</v>
      </c>
      <c r="CS37" s="691"/>
      <c r="CT37" s="691"/>
      <c r="CU37" s="691"/>
      <c r="CV37" s="691"/>
      <c r="CW37" s="691"/>
      <c r="CX37" s="691"/>
      <c r="CY37" s="692"/>
      <c r="CZ37" s="671">
        <v>2.2000000000000002</v>
      </c>
      <c r="DA37" s="706"/>
      <c r="DB37" s="706"/>
      <c r="DC37" s="708"/>
      <c r="DD37" s="675">
        <v>1240080</v>
      </c>
      <c r="DE37" s="691"/>
      <c r="DF37" s="691"/>
      <c r="DG37" s="691"/>
      <c r="DH37" s="691"/>
      <c r="DI37" s="691"/>
      <c r="DJ37" s="691"/>
      <c r="DK37" s="692"/>
      <c r="DL37" s="675">
        <v>1235242</v>
      </c>
      <c r="DM37" s="691"/>
      <c r="DN37" s="691"/>
      <c r="DO37" s="691"/>
      <c r="DP37" s="691"/>
      <c r="DQ37" s="691"/>
      <c r="DR37" s="691"/>
      <c r="DS37" s="691"/>
      <c r="DT37" s="691"/>
      <c r="DU37" s="691"/>
      <c r="DV37" s="692"/>
      <c r="DW37" s="671">
        <v>4.8</v>
      </c>
      <c r="DX37" s="706"/>
      <c r="DY37" s="706"/>
      <c r="DZ37" s="706"/>
      <c r="EA37" s="706"/>
      <c r="EB37" s="706"/>
      <c r="EC37" s="707"/>
    </row>
    <row r="38" spans="2:133" ht="11.25" customHeight="1" x14ac:dyDescent="0.15">
      <c r="B38" s="663" t="s">
        <v>330</v>
      </c>
      <c r="C38" s="664"/>
      <c r="D38" s="664"/>
      <c r="E38" s="664"/>
      <c r="F38" s="664"/>
      <c r="G38" s="664"/>
      <c r="H38" s="664"/>
      <c r="I38" s="664"/>
      <c r="J38" s="664"/>
      <c r="K38" s="664"/>
      <c r="L38" s="664"/>
      <c r="M38" s="664"/>
      <c r="N38" s="664"/>
      <c r="O38" s="664"/>
      <c r="P38" s="664"/>
      <c r="Q38" s="665"/>
      <c r="R38" s="666">
        <v>167092</v>
      </c>
      <c r="S38" s="667"/>
      <c r="T38" s="667"/>
      <c r="U38" s="667"/>
      <c r="V38" s="667"/>
      <c r="W38" s="667"/>
      <c r="X38" s="667"/>
      <c r="Y38" s="668"/>
      <c r="Z38" s="669">
        <v>0.3</v>
      </c>
      <c r="AA38" s="669"/>
      <c r="AB38" s="669"/>
      <c r="AC38" s="669"/>
      <c r="AD38" s="670" t="s">
        <v>127</v>
      </c>
      <c r="AE38" s="670"/>
      <c r="AF38" s="670"/>
      <c r="AG38" s="670"/>
      <c r="AH38" s="670"/>
      <c r="AI38" s="670"/>
      <c r="AJ38" s="670"/>
      <c r="AK38" s="670"/>
      <c r="AL38" s="671" t="s">
        <v>127</v>
      </c>
      <c r="AM38" s="672"/>
      <c r="AN38" s="672"/>
      <c r="AO38" s="673"/>
      <c r="AQ38" s="744" t="s">
        <v>331</v>
      </c>
      <c r="AR38" s="745"/>
      <c r="AS38" s="745"/>
      <c r="AT38" s="745"/>
      <c r="AU38" s="745"/>
      <c r="AV38" s="745"/>
      <c r="AW38" s="745"/>
      <c r="AX38" s="745"/>
      <c r="AY38" s="746"/>
      <c r="AZ38" s="666">
        <v>952000</v>
      </c>
      <c r="BA38" s="667"/>
      <c r="BB38" s="667"/>
      <c r="BC38" s="667"/>
      <c r="BD38" s="691"/>
      <c r="BE38" s="691"/>
      <c r="BF38" s="724"/>
      <c r="BG38" s="681" t="s">
        <v>332</v>
      </c>
      <c r="BH38" s="682"/>
      <c r="BI38" s="682"/>
      <c r="BJ38" s="682"/>
      <c r="BK38" s="682"/>
      <c r="BL38" s="682"/>
      <c r="BM38" s="682"/>
      <c r="BN38" s="682"/>
      <c r="BO38" s="682"/>
      <c r="BP38" s="682"/>
      <c r="BQ38" s="682"/>
      <c r="BR38" s="682"/>
      <c r="BS38" s="682"/>
      <c r="BT38" s="682"/>
      <c r="BU38" s="683"/>
      <c r="BV38" s="666">
        <v>10688</v>
      </c>
      <c r="BW38" s="667"/>
      <c r="BX38" s="667"/>
      <c r="BY38" s="667"/>
      <c r="BZ38" s="667"/>
      <c r="CA38" s="667"/>
      <c r="CB38" s="676"/>
      <c r="CD38" s="681" t="s">
        <v>333</v>
      </c>
      <c r="CE38" s="682"/>
      <c r="CF38" s="682"/>
      <c r="CG38" s="682"/>
      <c r="CH38" s="682"/>
      <c r="CI38" s="682"/>
      <c r="CJ38" s="682"/>
      <c r="CK38" s="682"/>
      <c r="CL38" s="682"/>
      <c r="CM38" s="682"/>
      <c r="CN38" s="682"/>
      <c r="CO38" s="682"/>
      <c r="CP38" s="682"/>
      <c r="CQ38" s="683"/>
      <c r="CR38" s="666">
        <v>3762398</v>
      </c>
      <c r="CS38" s="667"/>
      <c r="CT38" s="667"/>
      <c r="CU38" s="667"/>
      <c r="CV38" s="667"/>
      <c r="CW38" s="667"/>
      <c r="CX38" s="667"/>
      <c r="CY38" s="668"/>
      <c r="CZ38" s="671">
        <v>6.7</v>
      </c>
      <c r="DA38" s="706"/>
      <c r="DB38" s="706"/>
      <c r="DC38" s="708"/>
      <c r="DD38" s="675">
        <v>2959485</v>
      </c>
      <c r="DE38" s="667"/>
      <c r="DF38" s="667"/>
      <c r="DG38" s="667"/>
      <c r="DH38" s="667"/>
      <c r="DI38" s="667"/>
      <c r="DJ38" s="667"/>
      <c r="DK38" s="668"/>
      <c r="DL38" s="675">
        <v>2700914</v>
      </c>
      <c r="DM38" s="667"/>
      <c r="DN38" s="667"/>
      <c r="DO38" s="667"/>
      <c r="DP38" s="667"/>
      <c r="DQ38" s="667"/>
      <c r="DR38" s="667"/>
      <c r="DS38" s="667"/>
      <c r="DT38" s="667"/>
      <c r="DU38" s="667"/>
      <c r="DV38" s="668"/>
      <c r="DW38" s="671">
        <v>10.6</v>
      </c>
      <c r="DX38" s="706"/>
      <c r="DY38" s="706"/>
      <c r="DZ38" s="706"/>
      <c r="EA38" s="706"/>
      <c r="EB38" s="706"/>
      <c r="EC38" s="707"/>
    </row>
    <row r="39" spans="2:133" ht="11.25" customHeight="1" x14ac:dyDescent="0.15">
      <c r="B39" s="663" t="s">
        <v>334</v>
      </c>
      <c r="C39" s="664"/>
      <c r="D39" s="664"/>
      <c r="E39" s="664"/>
      <c r="F39" s="664"/>
      <c r="G39" s="664"/>
      <c r="H39" s="664"/>
      <c r="I39" s="664"/>
      <c r="J39" s="664"/>
      <c r="K39" s="664"/>
      <c r="L39" s="664"/>
      <c r="M39" s="664"/>
      <c r="N39" s="664"/>
      <c r="O39" s="664"/>
      <c r="P39" s="664"/>
      <c r="Q39" s="665"/>
      <c r="R39" s="666">
        <v>2636227</v>
      </c>
      <c r="S39" s="667"/>
      <c r="T39" s="667"/>
      <c r="U39" s="667"/>
      <c r="V39" s="667"/>
      <c r="W39" s="667"/>
      <c r="X39" s="667"/>
      <c r="Y39" s="668"/>
      <c r="Z39" s="669">
        <v>4.7</v>
      </c>
      <c r="AA39" s="669"/>
      <c r="AB39" s="669"/>
      <c r="AC39" s="669"/>
      <c r="AD39" s="670">
        <v>5</v>
      </c>
      <c r="AE39" s="670"/>
      <c r="AF39" s="670"/>
      <c r="AG39" s="670"/>
      <c r="AH39" s="670"/>
      <c r="AI39" s="670"/>
      <c r="AJ39" s="670"/>
      <c r="AK39" s="670"/>
      <c r="AL39" s="671">
        <v>0</v>
      </c>
      <c r="AM39" s="672"/>
      <c r="AN39" s="672"/>
      <c r="AO39" s="673"/>
      <c r="AQ39" s="744" t="s">
        <v>335</v>
      </c>
      <c r="AR39" s="745"/>
      <c r="AS39" s="745"/>
      <c r="AT39" s="745"/>
      <c r="AU39" s="745"/>
      <c r="AV39" s="745"/>
      <c r="AW39" s="745"/>
      <c r="AX39" s="745"/>
      <c r="AY39" s="746"/>
      <c r="AZ39" s="666">
        <v>35500</v>
      </c>
      <c r="BA39" s="667"/>
      <c r="BB39" s="667"/>
      <c r="BC39" s="667"/>
      <c r="BD39" s="691"/>
      <c r="BE39" s="691"/>
      <c r="BF39" s="724"/>
      <c r="BG39" s="681" t="s">
        <v>336</v>
      </c>
      <c r="BH39" s="682"/>
      <c r="BI39" s="682"/>
      <c r="BJ39" s="682"/>
      <c r="BK39" s="682"/>
      <c r="BL39" s="682"/>
      <c r="BM39" s="682"/>
      <c r="BN39" s="682"/>
      <c r="BO39" s="682"/>
      <c r="BP39" s="682"/>
      <c r="BQ39" s="682"/>
      <c r="BR39" s="682"/>
      <c r="BS39" s="682"/>
      <c r="BT39" s="682"/>
      <c r="BU39" s="683"/>
      <c r="BV39" s="666">
        <v>15919</v>
      </c>
      <c r="BW39" s="667"/>
      <c r="BX39" s="667"/>
      <c r="BY39" s="667"/>
      <c r="BZ39" s="667"/>
      <c r="CA39" s="667"/>
      <c r="CB39" s="676"/>
      <c r="CD39" s="681" t="s">
        <v>337</v>
      </c>
      <c r="CE39" s="682"/>
      <c r="CF39" s="682"/>
      <c r="CG39" s="682"/>
      <c r="CH39" s="682"/>
      <c r="CI39" s="682"/>
      <c r="CJ39" s="682"/>
      <c r="CK39" s="682"/>
      <c r="CL39" s="682"/>
      <c r="CM39" s="682"/>
      <c r="CN39" s="682"/>
      <c r="CO39" s="682"/>
      <c r="CP39" s="682"/>
      <c r="CQ39" s="683"/>
      <c r="CR39" s="666">
        <v>321038</v>
      </c>
      <c r="CS39" s="691"/>
      <c r="CT39" s="691"/>
      <c r="CU39" s="691"/>
      <c r="CV39" s="691"/>
      <c r="CW39" s="691"/>
      <c r="CX39" s="691"/>
      <c r="CY39" s="692"/>
      <c r="CZ39" s="671">
        <v>0.6</v>
      </c>
      <c r="DA39" s="706"/>
      <c r="DB39" s="706"/>
      <c r="DC39" s="708"/>
      <c r="DD39" s="675">
        <v>87299</v>
      </c>
      <c r="DE39" s="691"/>
      <c r="DF39" s="691"/>
      <c r="DG39" s="691"/>
      <c r="DH39" s="691"/>
      <c r="DI39" s="691"/>
      <c r="DJ39" s="691"/>
      <c r="DK39" s="692"/>
      <c r="DL39" s="675" t="s">
        <v>127</v>
      </c>
      <c r="DM39" s="691"/>
      <c r="DN39" s="691"/>
      <c r="DO39" s="691"/>
      <c r="DP39" s="691"/>
      <c r="DQ39" s="691"/>
      <c r="DR39" s="691"/>
      <c r="DS39" s="691"/>
      <c r="DT39" s="691"/>
      <c r="DU39" s="691"/>
      <c r="DV39" s="692"/>
      <c r="DW39" s="671" t="s">
        <v>127</v>
      </c>
      <c r="DX39" s="706"/>
      <c r="DY39" s="706"/>
      <c r="DZ39" s="706"/>
      <c r="EA39" s="706"/>
      <c r="EB39" s="706"/>
      <c r="EC39" s="707"/>
    </row>
    <row r="40" spans="2:133" ht="11.25" customHeight="1" x14ac:dyDescent="0.15">
      <c r="B40" s="663" t="s">
        <v>338</v>
      </c>
      <c r="C40" s="664"/>
      <c r="D40" s="664"/>
      <c r="E40" s="664"/>
      <c r="F40" s="664"/>
      <c r="G40" s="664"/>
      <c r="H40" s="664"/>
      <c r="I40" s="664"/>
      <c r="J40" s="664"/>
      <c r="K40" s="664"/>
      <c r="L40" s="664"/>
      <c r="M40" s="664"/>
      <c r="N40" s="664"/>
      <c r="O40" s="664"/>
      <c r="P40" s="664"/>
      <c r="Q40" s="665"/>
      <c r="R40" s="666">
        <v>6765300</v>
      </c>
      <c r="S40" s="667"/>
      <c r="T40" s="667"/>
      <c r="U40" s="667"/>
      <c r="V40" s="667"/>
      <c r="W40" s="667"/>
      <c r="X40" s="667"/>
      <c r="Y40" s="668"/>
      <c r="Z40" s="669">
        <v>11.9</v>
      </c>
      <c r="AA40" s="669"/>
      <c r="AB40" s="669"/>
      <c r="AC40" s="669"/>
      <c r="AD40" s="670" t="s">
        <v>127</v>
      </c>
      <c r="AE40" s="670"/>
      <c r="AF40" s="670"/>
      <c r="AG40" s="670"/>
      <c r="AH40" s="670"/>
      <c r="AI40" s="670"/>
      <c r="AJ40" s="670"/>
      <c r="AK40" s="670"/>
      <c r="AL40" s="671" t="s">
        <v>127</v>
      </c>
      <c r="AM40" s="672"/>
      <c r="AN40" s="672"/>
      <c r="AO40" s="673"/>
      <c r="AQ40" s="744" t="s">
        <v>339</v>
      </c>
      <c r="AR40" s="745"/>
      <c r="AS40" s="745"/>
      <c r="AT40" s="745"/>
      <c r="AU40" s="745"/>
      <c r="AV40" s="745"/>
      <c r="AW40" s="745"/>
      <c r="AX40" s="745"/>
      <c r="AY40" s="746"/>
      <c r="AZ40" s="666">
        <v>15848</v>
      </c>
      <c r="BA40" s="667"/>
      <c r="BB40" s="667"/>
      <c r="BC40" s="667"/>
      <c r="BD40" s="691"/>
      <c r="BE40" s="691"/>
      <c r="BF40" s="724"/>
      <c r="BG40" s="747" t="s">
        <v>340</v>
      </c>
      <c r="BH40" s="748"/>
      <c r="BI40" s="748"/>
      <c r="BJ40" s="748"/>
      <c r="BK40" s="748"/>
      <c r="BL40" s="365"/>
      <c r="BM40" s="682" t="s">
        <v>341</v>
      </c>
      <c r="BN40" s="682"/>
      <c r="BO40" s="682"/>
      <c r="BP40" s="682"/>
      <c r="BQ40" s="682"/>
      <c r="BR40" s="682"/>
      <c r="BS40" s="682"/>
      <c r="BT40" s="682"/>
      <c r="BU40" s="683"/>
      <c r="BV40" s="666">
        <v>98</v>
      </c>
      <c r="BW40" s="667"/>
      <c r="BX40" s="667"/>
      <c r="BY40" s="667"/>
      <c r="BZ40" s="667"/>
      <c r="CA40" s="667"/>
      <c r="CB40" s="676"/>
      <c r="CD40" s="681" t="s">
        <v>342</v>
      </c>
      <c r="CE40" s="682"/>
      <c r="CF40" s="682"/>
      <c r="CG40" s="682"/>
      <c r="CH40" s="682"/>
      <c r="CI40" s="682"/>
      <c r="CJ40" s="682"/>
      <c r="CK40" s="682"/>
      <c r="CL40" s="682"/>
      <c r="CM40" s="682"/>
      <c r="CN40" s="682"/>
      <c r="CO40" s="682"/>
      <c r="CP40" s="682"/>
      <c r="CQ40" s="683"/>
      <c r="CR40" s="666">
        <v>2434810</v>
      </c>
      <c r="CS40" s="667"/>
      <c r="CT40" s="667"/>
      <c r="CU40" s="667"/>
      <c r="CV40" s="667"/>
      <c r="CW40" s="667"/>
      <c r="CX40" s="667"/>
      <c r="CY40" s="668"/>
      <c r="CZ40" s="671">
        <v>4.3</v>
      </c>
      <c r="DA40" s="706"/>
      <c r="DB40" s="706"/>
      <c r="DC40" s="708"/>
      <c r="DD40" s="675" t="s">
        <v>127</v>
      </c>
      <c r="DE40" s="667"/>
      <c r="DF40" s="667"/>
      <c r="DG40" s="667"/>
      <c r="DH40" s="667"/>
      <c r="DI40" s="667"/>
      <c r="DJ40" s="667"/>
      <c r="DK40" s="668"/>
      <c r="DL40" s="675" t="s">
        <v>127</v>
      </c>
      <c r="DM40" s="667"/>
      <c r="DN40" s="667"/>
      <c r="DO40" s="667"/>
      <c r="DP40" s="667"/>
      <c r="DQ40" s="667"/>
      <c r="DR40" s="667"/>
      <c r="DS40" s="667"/>
      <c r="DT40" s="667"/>
      <c r="DU40" s="667"/>
      <c r="DV40" s="668"/>
      <c r="DW40" s="671" t="s">
        <v>127</v>
      </c>
      <c r="DX40" s="706"/>
      <c r="DY40" s="706"/>
      <c r="DZ40" s="706"/>
      <c r="EA40" s="706"/>
      <c r="EB40" s="706"/>
      <c r="EC40" s="707"/>
    </row>
    <row r="41" spans="2:133" ht="11.25" customHeight="1" x14ac:dyDescent="0.15">
      <c r="B41" s="663" t="s">
        <v>343</v>
      </c>
      <c r="C41" s="664"/>
      <c r="D41" s="664"/>
      <c r="E41" s="664"/>
      <c r="F41" s="664"/>
      <c r="G41" s="664"/>
      <c r="H41" s="664"/>
      <c r="I41" s="664"/>
      <c r="J41" s="664"/>
      <c r="K41" s="664"/>
      <c r="L41" s="664"/>
      <c r="M41" s="664"/>
      <c r="N41" s="664"/>
      <c r="O41" s="664"/>
      <c r="P41" s="664"/>
      <c r="Q41" s="665"/>
      <c r="R41" s="666" t="s">
        <v>127</v>
      </c>
      <c r="S41" s="667"/>
      <c r="T41" s="667"/>
      <c r="U41" s="667"/>
      <c r="V41" s="667"/>
      <c r="W41" s="667"/>
      <c r="X41" s="667"/>
      <c r="Y41" s="668"/>
      <c r="Z41" s="669" t="s">
        <v>127</v>
      </c>
      <c r="AA41" s="669"/>
      <c r="AB41" s="669"/>
      <c r="AC41" s="669"/>
      <c r="AD41" s="670" t="s">
        <v>127</v>
      </c>
      <c r="AE41" s="670"/>
      <c r="AF41" s="670"/>
      <c r="AG41" s="670"/>
      <c r="AH41" s="670"/>
      <c r="AI41" s="670"/>
      <c r="AJ41" s="670"/>
      <c r="AK41" s="670"/>
      <c r="AL41" s="671" t="s">
        <v>127</v>
      </c>
      <c r="AM41" s="672"/>
      <c r="AN41" s="672"/>
      <c r="AO41" s="673"/>
      <c r="AQ41" s="744" t="s">
        <v>344</v>
      </c>
      <c r="AR41" s="745"/>
      <c r="AS41" s="745"/>
      <c r="AT41" s="745"/>
      <c r="AU41" s="745"/>
      <c r="AV41" s="745"/>
      <c r="AW41" s="745"/>
      <c r="AX41" s="745"/>
      <c r="AY41" s="746"/>
      <c r="AZ41" s="666">
        <v>820902</v>
      </c>
      <c r="BA41" s="667"/>
      <c r="BB41" s="667"/>
      <c r="BC41" s="667"/>
      <c r="BD41" s="691"/>
      <c r="BE41" s="691"/>
      <c r="BF41" s="724"/>
      <c r="BG41" s="747"/>
      <c r="BH41" s="748"/>
      <c r="BI41" s="748"/>
      <c r="BJ41" s="748"/>
      <c r="BK41" s="748"/>
      <c r="BL41" s="365"/>
      <c r="BM41" s="682" t="s">
        <v>345</v>
      </c>
      <c r="BN41" s="682"/>
      <c r="BO41" s="682"/>
      <c r="BP41" s="682"/>
      <c r="BQ41" s="682"/>
      <c r="BR41" s="682"/>
      <c r="BS41" s="682"/>
      <c r="BT41" s="682"/>
      <c r="BU41" s="683"/>
      <c r="BV41" s="666" t="s">
        <v>127</v>
      </c>
      <c r="BW41" s="667"/>
      <c r="BX41" s="667"/>
      <c r="BY41" s="667"/>
      <c r="BZ41" s="667"/>
      <c r="CA41" s="667"/>
      <c r="CB41" s="676"/>
      <c r="CD41" s="681" t="s">
        <v>346</v>
      </c>
      <c r="CE41" s="682"/>
      <c r="CF41" s="682"/>
      <c r="CG41" s="682"/>
      <c r="CH41" s="682"/>
      <c r="CI41" s="682"/>
      <c r="CJ41" s="682"/>
      <c r="CK41" s="682"/>
      <c r="CL41" s="682"/>
      <c r="CM41" s="682"/>
      <c r="CN41" s="682"/>
      <c r="CO41" s="682"/>
      <c r="CP41" s="682"/>
      <c r="CQ41" s="683"/>
      <c r="CR41" s="666" t="s">
        <v>127</v>
      </c>
      <c r="CS41" s="691"/>
      <c r="CT41" s="691"/>
      <c r="CU41" s="691"/>
      <c r="CV41" s="691"/>
      <c r="CW41" s="691"/>
      <c r="CX41" s="691"/>
      <c r="CY41" s="692"/>
      <c r="CZ41" s="671" t="s">
        <v>127</v>
      </c>
      <c r="DA41" s="706"/>
      <c r="DB41" s="706"/>
      <c r="DC41" s="708"/>
      <c r="DD41" s="675" t="s">
        <v>127</v>
      </c>
      <c r="DE41" s="691"/>
      <c r="DF41" s="691"/>
      <c r="DG41" s="691"/>
      <c r="DH41" s="691"/>
      <c r="DI41" s="691"/>
      <c r="DJ41" s="691"/>
      <c r="DK41" s="692"/>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663" t="s">
        <v>347</v>
      </c>
      <c r="C42" s="664"/>
      <c r="D42" s="664"/>
      <c r="E42" s="664"/>
      <c r="F42" s="664"/>
      <c r="G42" s="664"/>
      <c r="H42" s="664"/>
      <c r="I42" s="664"/>
      <c r="J42" s="664"/>
      <c r="K42" s="664"/>
      <c r="L42" s="664"/>
      <c r="M42" s="664"/>
      <c r="N42" s="664"/>
      <c r="O42" s="664"/>
      <c r="P42" s="664"/>
      <c r="Q42" s="665"/>
      <c r="R42" s="666" t="s">
        <v>127</v>
      </c>
      <c r="S42" s="667"/>
      <c r="T42" s="667"/>
      <c r="U42" s="667"/>
      <c r="V42" s="667"/>
      <c r="W42" s="667"/>
      <c r="X42" s="667"/>
      <c r="Y42" s="668"/>
      <c r="Z42" s="669" t="s">
        <v>127</v>
      </c>
      <c r="AA42" s="669"/>
      <c r="AB42" s="669"/>
      <c r="AC42" s="669"/>
      <c r="AD42" s="670" t="s">
        <v>127</v>
      </c>
      <c r="AE42" s="670"/>
      <c r="AF42" s="670"/>
      <c r="AG42" s="670"/>
      <c r="AH42" s="670"/>
      <c r="AI42" s="670"/>
      <c r="AJ42" s="670"/>
      <c r="AK42" s="670"/>
      <c r="AL42" s="671" t="s">
        <v>127</v>
      </c>
      <c r="AM42" s="672"/>
      <c r="AN42" s="672"/>
      <c r="AO42" s="673"/>
      <c r="AQ42" s="751" t="s">
        <v>348</v>
      </c>
      <c r="AR42" s="752"/>
      <c r="AS42" s="752"/>
      <c r="AT42" s="752"/>
      <c r="AU42" s="752"/>
      <c r="AV42" s="752"/>
      <c r="AW42" s="752"/>
      <c r="AX42" s="752"/>
      <c r="AY42" s="753"/>
      <c r="AZ42" s="760">
        <v>2838148</v>
      </c>
      <c r="BA42" s="761"/>
      <c r="BB42" s="761"/>
      <c r="BC42" s="761"/>
      <c r="BD42" s="737"/>
      <c r="BE42" s="737"/>
      <c r="BF42" s="739"/>
      <c r="BG42" s="749"/>
      <c r="BH42" s="750"/>
      <c r="BI42" s="750"/>
      <c r="BJ42" s="750"/>
      <c r="BK42" s="750"/>
      <c r="BL42" s="366"/>
      <c r="BM42" s="694" t="s">
        <v>349</v>
      </c>
      <c r="BN42" s="694"/>
      <c r="BO42" s="694"/>
      <c r="BP42" s="694"/>
      <c r="BQ42" s="694"/>
      <c r="BR42" s="694"/>
      <c r="BS42" s="694"/>
      <c r="BT42" s="694"/>
      <c r="BU42" s="695"/>
      <c r="BV42" s="760">
        <v>386</v>
      </c>
      <c r="BW42" s="761"/>
      <c r="BX42" s="761"/>
      <c r="BY42" s="761"/>
      <c r="BZ42" s="761"/>
      <c r="CA42" s="761"/>
      <c r="CB42" s="773"/>
      <c r="CD42" s="663" t="s">
        <v>350</v>
      </c>
      <c r="CE42" s="664"/>
      <c r="CF42" s="664"/>
      <c r="CG42" s="664"/>
      <c r="CH42" s="664"/>
      <c r="CI42" s="664"/>
      <c r="CJ42" s="664"/>
      <c r="CK42" s="664"/>
      <c r="CL42" s="664"/>
      <c r="CM42" s="664"/>
      <c r="CN42" s="664"/>
      <c r="CO42" s="664"/>
      <c r="CP42" s="664"/>
      <c r="CQ42" s="665"/>
      <c r="CR42" s="666">
        <v>9629203</v>
      </c>
      <c r="CS42" s="691"/>
      <c r="CT42" s="691"/>
      <c r="CU42" s="691"/>
      <c r="CV42" s="691"/>
      <c r="CW42" s="691"/>
      <c r="CX42" s="691"/>
      <c r="CY42" s="692"/>
      <c r="CZ42" s="671">
        <v>17.100000000000001</v>
      </c>
      <c r="DA42" s="706"/>
      <c r="DB42" s="706"/>
      <c r="DC42" s="708"/>
      <c r="DD42" s="675">
        <v>2233646</v>
      </c>
      <c r="DE42" s="691"/>
      <c r="DF42" s="691"/>
      <c r="DG42" s="691"/>
      <c r="DH42" s="691"/>
      <c r="DI42" s="691"/>
      <c r="DJ42" s="691"/>
      <c r="DK42" s="692"/>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663" t="s">
        <v>351</v>
      </c>
      <c r="C43" s="664"/>
      <c r="D43" s="664"/>
      <c r="E43" s="664"/>
      <c r="F43" s="664"/>
      <c r="G43" s="664"/>
      <c r="H43" s="664"/>
      <c r="I43" s="664"/>
      <c r="J43" s="664"/>
      <c r="K43" s="664"/>
      <c r="L43" s="664"/>
      <c r="M43" s="664"/>
      <c r="N43" s="664"/>
      <c r="O43" s="664"/>
      <c r="P43" s="664"/>
      <c r="Q43" s="665"/>
      <c r="R43" s="666">
        <v>800700</v>
      </c>
      <c r="S43" s="667"/>
      <c r="T43" s="667"/>
      <c r="U43" s="667"/>
      <c r="V43" s="667"/>
      <c r="W43" s="667"/>
      <c r="X43" s="667"/>
      <c r="Y43" s="668"/>
      <c r="Z43" s="669">
        <v>1.4</v>
      </c>
      <c r="AA43" s="669"/>
      <c r="AB43" s="669"/>
      <c r="AC43" s="669"/>
      <c r="AD43" s="670" t="s">
        <v>127</v>
      </c>
      <c r="AE43" s="670"/>
      <c r="AF43" s="670"/>
      <c r="AG43" s="670"/>
      <c r="AH43" s="670"/>
      <c r="AI43" s="670"/>
      <c r="AJ43" s="670"/>
      <c r="AK43" s="670"/>
      <c r="AL43" s="671" t="s">
        <v>127</v>
      </c>
      <c r="AM43" s="672"/>
      <c r="AN43" s="672"/>
      <c r="AO43" s="673"/>
      <c r="BV43" s="219"/>
      <c r="BW43" s="219"/>
      <c r="BX43" s="219"/>
      <c r="BY43" s="219"/>
      <c r="BZ43" s="219"/>
      <c r="CA43" s="219"/>
      <c r="CB43" s="219"/>
      <c r="CD43" s="663" t="s">
        <v>352</v>
      </c>
      <c r="CE43" s="664"/>
      <c r="CF43" s="664"/>
      <c r="CG43" s="664"/>
      <c r="CH43" s="664"/>
      <c r="CI43" s="664"/>
      <c r="CJ43" s="664"/>
      <c r="CK43" s="664"/>
      <c r="CL43" s="664"/>
      <c r="CM43" s="664"/>
      <c r="CN43" s="664"/>
      <c r="CO43" s="664"/>
      <c r="CP43" s="664"/>
      <c r="CQ43" s="665"/>
      <c r="CR43" s="666">
        <v>114845</v>
      </c>
      <c r="CS43" s="691"/>
      <c r="CT43" s="691"/>
      <c r="CU43" s="691"/>
      <c r="CV43" s="691"/>
      <c r="CW43" s="691"/>
      <c r="CX43" s="691"/>
      <c r="CY43" s="692"/>
      <c r="CZ43" s="671">
        <v>0.2</v>
      </c>
      <c r="DA43" s="706"/>
      <c r="DB43" s="706"/>
      <c r="DC43" s="708"/>
      <c r="DD43" s="675">
        <v>89893</v>
      </c>
      <c r="DE43" s="691"/>
      <c r="DF43" s="691"/>
      <c r="DG43" s="691"/>
      <c r="DH43" s="691"/>
      <c r="DI43" s="691"/>
      <c r="DJ43" s="691"/>
      <c r="DK43" s="692"/>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710" t="s">
        <v>353</v>
      </c>
      <c r="C44" s="711"/>
      <c r="D44" s="711"/>
      <c r="E44" s="711"/>
      <c r="F44" s="711"/>
      <c r="G44" s="711"/>
      <c r="H44" s="711"/>
      <c r="I44" s="711"/>
      <c r="J44" s="711"/>
      <c r="K44" s="711"/>
      <c r="L44" s="711"/>
      <c r="M44" s="711"/>
      <c r="N44" s="711"/>
      <c r="O44" s="711"/>
      <c r="P44" s="711"/>
      <c r="Q44" s="712"/>
      <c r="R44" s="760">
        <v>56692520</v>
      </c>
      <c r="S44" s="761"/>
      <c r="T44" s="761"/>
      <c r="U44" s="761"/>
      <c r="V44" s="761"/>
      <c r="W44" s="761"/>
      <c r="X44" s="761"/>
      <c r="Y44" s="762"/>
      <c r="Z44" s="763">
        <v>100</v>
      </c>
      <c r="AA44" s="763"/>
      <c r="AB44" s="763"/>
      <c r="AC44" s="763"/>
      <c r="AD44" s="764">
        <v>24685667</v>
      </c>
      <c r="AE44" s="764"/>
      <c r="AF44" s="764"/>
      <c r="AG44" s="764"/>
      <c r="AH44" s="764"/>
      <c r="AI44" s="764"/>
      <c r="AJ44" s="764"/>
      <c r="AK44" s="764"/>
      <c r="AL44" s="765">
        <v>100</v>
      </c>
      <c r="AM44" s="738"/>
      <c r="AN44" s="738"/>
      <c r="AO44" s="766"/>
      <c r="CD44" s="767" t="s">
        <v>300</v>
      </c>
      <c r="CE44" s="768"/>
      <c r="CF44" s="663" t="s">
        <v>354</v>
      </c>
      <c r="CG44" s="664"/>
      <c r="CH44" s="664"/>
      <c r="CI44" s="664"/>
      <c r="CJ44" s="664"/>
      <c r="CK44" s="664"/>
      <c r="CL44" s="664"/>
      <c r="CM44" s="664"/>
      <c r="CN44" s="664"/>
      <c r="CO44" s="664"/>
      <c r="CP44" s="664"/>
      <c r="CQ44" s="665"/>
      <c r="CR44" s="666">
        <v>9629203</v>
      </c>
      <c r="CS44" s="667"/>
      <c r="CT44" s="667"/>
      <c r="CU44" s="667"/>
      <c r="CV44" s="667"/>
      <c r="CW44" s="667"/>
      <c r="CX44" s="667"/>
      <c r="CY44" s="668"/>
      <c r="CZ44" s="671">
        <v>17.100000000000001</v>
      </c>
      <c r="DA44" s="672"/>
      <c r="DB44" s="672"/>
      <c r="DC44" s="684"/>
      <c r="DD44" s="675">
        <v>2233646</v>
      </c>
      <c r="DE44" s="667"/>
      <c r="DF44" s="667"/>
      <c r="DG44" s="667"/>
      <c r="DH44" s="667"/>
      <c r="DI44" s="667"/>
      <c r="DJ44" s="667"/>
      <c r="DK44" s="668"/>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9"/>
      <c r="CE45" s="770"/>
      <c r="CF45" s="663" t="s">
        <v>355</v>
      </c>
      <c r="CG45" s="664"/>
      <c r="CH45" s="664"/>
      <c r="CI45" s="664"/>
      <c r="CJ45" s="664"/>
      <c r="CK45" s="664"/>
      <c r="CL45" s="664"/>
      <c r="CM45" s="664"/>
      <c r="CN45" s="664"/>
      <c r="CO45" s="664"/>
      <c r="CP45" s="664"/>
      <c r="CQ45" s="665"/>
      <c r="CR45" s="666">
        <v>1814114</v>
      </c>
      <c r="CS45" s="691"/>
      <c r="CT45" s="691"/>
      <c r="CU45" s="691"/>
      <c r="CV45" s="691"/>
      <c r="CW45" s="691"/>
      <c r="CX45" s="691"/>
      <c r="CY45" s="692"/>
      <c r="CZ45" s="671">
        <v>3.2</v>
      </c>
      <c r="DA45" s="706"/>
      <c r="DB45" s="706"/>
      <c r="DC45" s="708"/>
      <c r="DD45" s="675">
        <v>142366</v>
      </c>
      <c r="DE45" s="691"/>
      <c r="DF45" s="691"/>
      <c r="DG45" s="691"/>
      <c r="DH45" s="691"/>
      <c r="DI45" s="691"/>
      <c r="DJ45" s="691"/>
      <c r="DK45" s="692"/>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B46" s="221" t="s">
        <v>356</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9"/>
      <c r="CE46" s="770"/>
      <c r="CF46" s="663" t="s">
        <v>357</v>
      </c>
      <c r="CG46" s="664"/>
      <c r="CH46" s="664"/>
      <c r="CI46" s="664"/>
      <c r="CJ46" s="664"/>
      <c r="CK46" s="664"/>
      <c r="CL46" s="664"/>
      <c r="CM46" s="664"/>
      <c r="CN46" s="664"/>
      <c r="CO46" s="664"/>
      <c r="CP46" s="664"/>
      <c r="CQ46" s="665"/>
      <c r="CR46" s="666">
        <v>7783528</v>
      </c>
      <c r="CS46" s="667"/>
      <c r="CT46" s="667"/>
      <c r="CU46" s="667"/>
      <c r="CV46" s="667"/>
      <c r="CW46" s="667"/>
      <c r="CX46" s="667"/>
      <c r="CY46" s="668"/>
      <c r="CZ46" s="671">
        <v>13.8</v>
      </c>
      <c r="DA46" s="672"/>
      <c r="DB46" s="672"/>
      <c r="DC46" s="684"/>
      <c r="DD46" s="675">
        <v>2090455</v>
      </c>
      <c r="DE46" s="667"/>
      <c r="DF46" s="667"/>
      <c r="DG46" s="667"/>
      <c r="DH46" s="667"/>
      <c r="DI46" s="667"/>
      <c r="DJ46" s="667"/>
      <c r="DK46" s="668"/>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B47" s="785" t="s">
        <v>358</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69"/>
      <c r="CE47" s="770"/>
      <c r="CF47" s="663" t="s">
        <v>359</v>
      </c>
      <c r="CG47" s="664"/>
      <c r="CH47" s="664"/>
      <c r="CI47" s="664"/>
      <c r="CJ47" s="664"/>
      <c r="CK47" s="664"/>
      <c r="CL47" s="664"/>
      <c r="CM47" s="664"/>
      <c r="CN47" s="664"/>
      <c r="CO47" s="664"/>
      <c r="CP47" s="664"/>
      <c r="CQ47" s="665"/>
      <c r="CR47" s="666" t="s">
        <v>127</v>
      </c>
      <c r="CS47" s="691"/>
      <c r="CT47" s="691"/>
      <c r="CU47" s="691"/>
      <c r="CV47" s="691"/>
      <c r="CW47" s="691"/>
      <c r="CX47" s="691"/>
      <c r="CY47" s="692"/>
      <c r="CZ47" s="671" t="s">
        <v>127</v>
      </c>
      <c r="DA47" s="706"/>
      <c r="DB47" s="706"/>
      <c r="DC47" s="708"/>
      <c r="DD47" s="675" t="s">
        <v>127</v>
      </c>
      <c r="DE47" s="691"/>
      <c r="DF47" s="691"/>
      <c r="DG47" s="691"/>
      <c r="DH47" s="691"/>
      <c r="DI47" s="691"/>
      <c r="DJ47" s="691"/>
      <c r="DK47" s="692"/>
      <c r="DL47" s="757"/>
      <c r="DM47" s="758"/>
      <c r="DN47" s="758"/>
      <c r="DO47" s="758"/>
      <c r="DP47" s="758"/>
      <c r="DQ47" s="758"/>
      <c r="DR47" s="758"/>
      <c r="DS47" s="758"/>
      <c r="DT47" s="758"/>
      <c r="DU47" s="758"/>
      <c r="DV47" s="759"/>
      <c r="DW47" s="754"/>
      <c r="DX47" s="755"/>
      <c r="DY47" s="755"/>
      <c r="DZ47" s="755"/>
      <c r="EA47" s="755"/>
      <c r="EB47" s="755"/>
      <c r="EC47" s="756"/>
    </row>
    <row r="48" spans="2:133" x14ac:dyDescent="0.15">
      <c r="B48" s="784" t="s">
        <v>360</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1"/>
      <c r="CE48" s="772"/>
      <c r="CF48" s="663" t="s">
        <v>361</v>
      </c>
      <c r="CG48" s="664"/>
      <c r="CH48" s="664"/>
      <c r="CI48" s="664"/>
      <c r="CJ48" s="664"/>
      <c r="CK48" s="664"/>
      <c r="CL48" s="664"/>
      <c r="CM48" s="664"/>
      <c r="CN48" s="664"/>
      <c r="CO48" s="664"/>
      <c r="CP48" s="664"/>
      <c r="CQ48" s="665"/>
      <c r="CR48" s="666" t="s">
        <v>127</v>
      </c>
      <c r="CS48" s="667"/>
      <c r="CT48" s="667"/>
      <c r="CU48" s="667"/>
      <c r="CV48" s="667"/>
      <c r="CW48" s="667"/>
      <c r="CX48" s="667"/>
      <c r="CY48" s="668"/>
      <c r="CZ48" s="671" t="s">
        <v>127</v>
      </c>
      <c r="DA48" s="672"/>
      <c r="DB48" s="672"/>
      <c r="DC48" s="684"/>
      <c r="DD48" s="675" t="s">
        <v>127</v>
      </c>
      <c r="DE48" s="667"/>
      <c r="DF48" s="667"/>
      <c r="DG48" s="667"/>
      <c r="DH48" s="667"/>
      <c r="DI48" s="667"/>
      <c r="DJ48" s="667"/>
      <c r="DK48" s="668"/>
      <c r="DL48" s="757"/>
      <c r="DM48" s="758"/>
      <c r="DN48" s="758"/>
      <c r="DO48" s="758"/>
      <c r="DP48" s="758"/>
      <c r="DQ48" s="758"/>
      <c r="DR48" s="758"/>
      <c r="DS48" s="758"/>
      <c r="DT48" s="758"/>
      <c r="DU48" s="758"/>
      <c r="DV48" s="759"/>
      <c r="DW48" s="754"/>
      <c r="DX48" s="755"/>
      <c r="DY48" s="755"/>
      <c r="DZ48" s="755"/>
      <c r="EA48" s="755"/>
      <c r="EB48" s="755"/>
      <c r="EC48" s="756"/>
    </row>
    <row r="49" spans="2:133" ht="11.25" customHeight="1" x14ac:dyDescent="0.15">
      <c r="B49" s="364"/>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362</v>
      </c>
      <c r="CE49" s="711"/>
      <c r="CF49" s="711"/>
      <c r="CG49" s="711"/>
      <c r="CH49" s="711"/>
      <c r="CI49" s="711"/>
      <c r="CJ49" s="711"/>
      <c r="CK49" s="711"/>
      <c r="CL49" s="711"/>
      <c r="CM49" s="711"/>
      <c r="CN49" s="711"/>
      <c r="CO49" s="711"/>
      <c r="CP49" s="711"/>
      <c r="CQ49" s="712"/>
      <c r="CR49" s="760">
        <v>56215712</v>
      </c>
      <c r="CS49" s="737"/>
      <c r="CT49" s="737"/>
      <c r="CU49" s="737"/>
      <c r="CV49" s="737"/>
      <c r="CW49" s="737"/>
      <c r="CX49" s="737"/>
      <c r="CY49" s="774"/>
      <c r="CZ49" s="765">
        <v>100</v>
      </c>
      <c r="DA49" s="775"/>
      <c r="DB49" s="775"/>
      <c r="DC49" s="776"/>
      <c r="DD49" s="777">
        <v>31027339</v>
      </c>
      <c r="DE49" s="737"/>
      <c r="DF49" s="737"/>
      <c r="DG49" s="737"/>
      <c r="DH49" s="737"/>
      <c r="DI49" s="737"/>
      <c r="DJ49" s="737"/>
      <c r="DK49" s="774"/>
      <c r="DL49" s="778"/>
      <c r="DM49" s="779"/>
      <c r="DN49" s="779"/>
      <c r="DO49" s="779"/>
      <c r="DP49" s="779"/>
      <c r="DQ49" s="779"/>
      <c r="DR49" s="779"/>
      <c r="DS49" s="779"/>
      <c r="DT49" s="779"/>
      <c r="DU49" s="779"/>
      <c r="DV49" s="780"/>
      <c r="DW49" s="781"/>
      <c r="DX49" s="782"/>
      <c r="DY49" s="782"/>
      <c r="DZ49" s="782"/>
      <c r="EA49" s="782"/>
      <c r="EB49" s="782"/>
      <c r="EC49" s="783"/>
    </row>
    <row r="50" spans="2:133" hidden="1" x14ac:dyDescent="0.15">
      <c r="B50" s="362"/>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VbdhZR23nicrzMHH4XVZTZhZlIQLgvjZApMDWmPDttQaMKNW3MYih3OK9o65i+/eXo24yrm0xSDtiktQWg/aQ==" saltValue="lnMzo1ZOhUg7KzCSlHEfv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86" t="s">
        <v>363</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c r="BF2" s="786"/>
      <c r="BG2" s="786"/>
      <c r="BH2" s="786"/>
      <c r="BI2" s="786"/>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7" t="s">
        <v>364</v>
      </c>
      <c r="DK2" s="788"/>
      <c r="DL2" s="788"/>
      <c r="DM2" s="788"/>
      <c r="DN2" s="788"/>
      <c r="DO2" s="789"/>
      <c r="DP2" s="224"/>
      <c r="DQ2" s="787" t="s">
        <v>365</v>
      </c>
      <c r="DR2" s="788"/>
      <c r="DS2" s="788"/>
      <c r="DT2" s="788"/>
      <c r="DU2" s="788"/>
      <c r="DV2" s="788"/>
      <c r="DW2" s="788"/>
      <c r="DX2" s="788"/>
      <c r="DY2" s="788"/>
      <c r="DZ2" s="789"/>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90" t="s">
        <v>366</v>
      </c>
      <c r="B4" s="790"/>
      <c r="C4" s="790"/>
      <c r="D4" s="790"/>
      <c r="E4" s="790"/>
      <c r="F4" s="790"/>
      <c r="G4" s="790"/>
      <c r="H4" s="790"/>
      <c r="I4" s="790"/>
      <c r="J4" s="790"/>
      <c r="K4" s="790"/>
      <c r="L4" s="790"/>
      <c r="M4" s="790"/>
      <c r="N4" s="790"/>
      <c r="O4" s="790"/>
      <c r="P4" s="790"/>
      <c r="Q4" s="790"/>
      <c r="R4" s="790"/>
      <c r="S4" s="790"/>
      <c r="T4" s="790"/>
      <c r="U4" s="790"/>
      <c r="V4" s="790"/>
      <c r="W4" s="790"/>
      <c r="X4" s="790"/>
      <c r="Y4" s="790"/>
      <c r="Z4" s="790"/>
      <c r="AA4" s="790"/>
      <c r="AB4" s="790"/>
      <c r="AC4" s="790"/>
      <c r="AD4" s="790"/>
      <c r="AE4" s="790"/>
      <c r="AF4" s="790"/>
      <c r="AG4" s="790"/>
      <c r="AH4" s="790"/>
      <c r="AI4" s="790"/>
      <c r="AJ4" s="790"/>
      <c r="AK4" s="790"/>
      <c r="AL4" s="790"/>
      <c r="AM4" s="790"/>
      <c r="AN4" s="790"/>
      <c r="AO4" s="790"/>
      <c r="AP4" s="790"/>
      <c r="AQ4" s="790"/>
      <c r="AR4" s="790"/>
      <c r="AS4" s="790"/>
      <c r="AT4" s="790"/>
      <c r="AU4" s="790"/>
      <c r="AV4" s="790"/>
      <c r="AW4" s="790"/>
      <c r="AX4" s="790"/>
      <c r="AY4" s="790"/>
      <c r="AZ4" s="228"/>
      <c r="BA4" s="228"/>
      <c r="BB4" s="228"/>
      <c r="BC4" s="228"/>
      <c r="BD4" s="228"/>
      <c r="BE4" s="229"/>
      <c r="BF4" s="229"/>
      <c r="BG4" s="229"/>
      <c r="BH4" s="229"/>
      <c r="BI4" s="229"/>
      <c r="BJ4" s="229"/>
      <c r="BK4" s="229"/>
      <c r="BL4" s="229"/>
      <c r="BM4" s="229"/>
      <c r="BN4" s="229"/>
      <c r="BO4" s="229"/>
      <c r="BP4" s="229"/>
      <c r="BQ4" s="791" t="s">
        <v>367</v>
      </c>
      <c r="BR4" s="791"/>
      <c r="BS4" s="791"/>
      <c r="BT4" s="791"/>
      <c r="BU4" s="791"/>
      <c r="BV4" s="791"/>
      <c r="BW4" s="791"/>
      <c r="BX4" s="791"/>
      <c r="BY4" s="791"/>
      <c r="BZ4" s="791"/>
      <c r="CA4" s="791"/>
      <c r="CB4" s="791"/>
      <c r="CC4" s="791"/>
      <c r="CD4" s="791"/>
      <c r="CE4" s="791"/>
      <c r="CF4" s="791"/>
      <c r="CG4" s="791"/>
      <c r="CH4" s="791"/>
      <c r="CI4" s="791"/>
      <c r="CJ4" s="791"/>
      <c r="CK4" s="791"/>
      <c r="CL4" s="791"/>
      <c r="CM4" s="791"/>
      <c r="CN4" s="791"/>
      <c r="CO4" s="791"/>
      <c r="CP4" s="791"/>
      <c r="CQ4" s="791"/>
      <c r="CR4" s="791"/>
      <c r="CS4" s="791"/>
      <c r="CT4" s="791"/>
      <c r="CU4" s="791"/>
      <c r="CV4" s="791"/>
      <c r="CW4" s="791"/>
      <c r="CX4" s="791"/>
      <c r="CY4" s="791"/>
      <c r="CZ4" s="791"/>
      <c r="DA4" s="791"/>
      <c r="DB4" s="791"/>
      <c r="DC4" s="791"/>
      <c r="DD4" s="791"/>
      <c r="DE4" s="791"/>
      <c r="DF4" s="791"/>
      <c r="DG4" s="791"/>
      <c r="DH4" s="791"/>
      <c r="DI4" s="791"/>
      <c r="DJ4" s="791"/>
      <c r="DK4" s="791"/>
      <c r="DL4" s="791"/>
      <c r="DM4" s="791"/>
      <c r="DN4" s="791"/>
      <c r="DO4" s="791"/>
      <c r="DP4" s="791"/>
      <c r="DQ4" s="791"/>
      <c r="DR4" s="791"/>
      <c r="DS4" s="791"/>
      <c r="DT4" s="791"/>
      <c r="DU4" s="791"/>
      <c r="DV4" s="791"/>
      <c r="DW4" s="791"/>
      <c r="DX4" s="791"/>
      <c r="DY4" s="791"/>
      <c r="DZ4" s="791"/>
      <c r="EA4" s="230"/>
    </row>
    <row r="5" spans="1:131" s="231" customFormat="1" ht="26.25" customHeight="1" x14ac:dyDescent="0.15">
      <c r="A5" s="792" t="s">
        <v>368</v>
      </c>
      <c r="B5" s="793"/>
      <c r="C5" s="793"/>
      <c r="D5" s="793"/>
      <c r="E5" s="793"/>
      <c r="F5" s="793"/>
      <c r="G5" s="793"/>
      <c r="H5" s="793"/>
      <c r="I5" s="793"/>
      <c r="J5" s="793"/>
      <c r="K5" s="793"/>
      <c r="L5" s="793"/>
      <c r="M5" s="793"/>
      <c r="N5" s="793"/>
      <c r="O5" s="793"/>
      <c r="P5" s="794"/>
      <c r="Q5" s="798" t="s">
        <v>369</v>
      </c>
      <c r="R5" s="799"/>
      <c r="S5" s="799"/>
      <c r="T5" s="799"/>
      <c r="U5" s="800"/>
      <c r="V5" s="798" t="s">
        <v>370</v>
      </c>
      <c r="W5" s="799"/>
      <c r="X5" s="799"/>
      <c r="Y5" s="799"/>
      <c r="Z5" s="800"/>
      <c r="AA5" s="798" t="s">
        <v>371</v>
      </c>
      <c r="AB5" s="799"/>
      <c r="AC5" s="799"/>
      <c r="AD5" s="799"/>
      <c r="AE5" s="799"/>
      <c r="AF5" s="804" t="s">
        <v>372</v>
      </c>
      <c r="AG5" s="799"/>
      <c r="AH5" s="799"/>
      <c r="AI5" s="799"/>
      <c r="AJ5" s="805"/>
      <c r="AK5" s="799" t="s">
        <v>373</v>
      </c>
      <c r="AL5" s="799"/>
      <c r="AM5" s="799"/>
      <c r="AN5" s="799"/>
      <c r="AO5" s="800"/>
      <c r="AP5" s="798" t="s">
        <v>374</v>
      </c>
      <c r="AQ5" s="799"/>
      <c r="AR5" s="799"/>
      <c r="AS5" s="799"/>
      <c r="AT5" s="800"/>
      <c r="AU5" s="798" t="s">
        <v>375</v>
      </c>
      <c r="AV5" s="799"/>
      <c r="AW5" s="799"/>
      <c r="AX5" s="799"/>
      <c r="AY5" s="805"/>
      <c r="AZ5" s="228"/>
      <c r="BA5" s="228"/>
      <c r="BB5" s="228"/>
      <c r="BC5" s="228"/>
      <c r="BD5" s="228"/>
      <c r="BE5" s="229"/>
      <c r="BF5" s="229"/>
      <c r="BG5" s="229"/>
      <c r="BH5" s="229"/>
      <c r="BI5" s="229"/>
      <c r="BJ5" s="229"/>
      <c r="BK5" s="229"/>
      <c r="BL5" s="229"/>
      <c r="BM5" s="229"/>
      <c r="BN5" s="229"/>
      <c r="BO5" s="229"/>
      <c r="BP5" s="229"/>
      <c r="BQ5" s="792" t="s">
        <v>376</v>
      </c>
      <c r="BR5" s="793"/>
      <c r="BS5" s="793"/>
      <c r="BT5" s="793"/>
      <c r="BU5" s="793"/>
      <c r="BV5" s="793"/>
      <c r="BW5" s="793"/>
      <c r="BX5" s="793"/>
      <c r="BY5" s="793"/>
      <c r="BZ5" s="793"/>
      <c r="CA5" s="793"/>
      <c r="CB5" s="793"/>
      <c r="CC5" s="793"/>
      <c r="CD5" s="793"/>
      <c r="CE5" s="793"/>
      <c r="CF5" s="793"/>
      <c r="CG5" s="794"/>
      <c r="CH5" s="798" t="s">
        <v>377</v>
      </c>
      <c r="CI5" s="799"/>
      <c r="CJ5" s="799"/>
      <c r="CK5" s="799"/>
      <c r="CL5" s="800"/>
      <c r="CM5" s="798" t="s">
        <v>378</v>
      </c>
      <c r="CN5" s="799"/>
      <c r="CO5" s="799"/>
      <c r="CP5" s="799"/>
      <c r="CQ5" s="800"/>
      <c r="CR5" s="798" t="s">
        <v>379</v>
      </c>
      <c r="CS5" s="799"/>
      <c r="CT5" s="799"/>
      <c r="CU5" s="799"/>
      <c r="CV5" s="800"/>
      <c r="CW5" s="798" t="s">
        <v>380</v>
      </c>
      <c r="CX5" s="799"/>
      <c r="CY5" s="799"/>
      <c r="CZ5" s="799"/>
      <c r="DA5" s="800"/>
      <c r="DB5" s="798" t="s">
        <v>381</v>
      </c>
      <c r="DC5" s="799"/>
      <c r="DD5" s="799"/>
      <c r="DE5" s="799"/>
      <c r="DF5" s="800"/>
      <c r="DG5" s="829" t="s">
        <v>382</v>
      </c>
      <c r="DH5" s="830"/>
      <c r="DI5" s="830"/>
      <c r="DJ5" s="830"/>
      <c r="DK5" s="831"/>
      <c r="DL5" s="829" t="s">
        <v>383</v>
      </c>
      <c r="DM5" s="830"/>
      <c r="DN5" s="830"/>
      <c r="DO5" s="830"/>
      <c r="DP5" s="831"/>
      <c r="DQ5" s="798" t="s">
        <v>384</v>
      </c>
      <c r="DR5" s="799"/>
      <c r="DS5" s="799"/>
      <c r="DT5" s="799"/>
      <c r="DU5" s="800"/>
      <c r="DV5" s="798" t="s">
        <v>375</v>
      </c>
      <c r="DW5" s="799"/>
      <c r="DX5" s="799"/>
      <c r="DY5" s="799"/>
      <c r="DZ5" s="805"/>
      <c r="EA5" s="230"/>
    </row>
    <row r="6" spans="1:131" s="231" customFormat="1" ht="26.25" customHeight="1" thickBot="1" x14ac:dyDescent="0.2">
      <c r="A6" s="795"/>
      <c r="B6" s="796"/>
      <c r="C6" s="796"/>
      <c r="D6" s="796"/>
      <c r="E6" s="796"/>
      <c r="F6" s="796"/>
      <c r="G6" s="796"/>
      <c r="H6" s="796"/>
      <c r="I6" s="796"/>
      <c r="J6" s="796"/>
      <c r="K6" s="796"/>
      <c r="L6" s="796"/>
      <c r="M6" s="796"/>
      <c r="N6" s="796"/>
      <c r="O6" s="796"/>
      <c r="P6" s="797"/>
      <c r="Q6" s="801"/>
      <c r="R6" s="802"/>
      <c r="S6" s="802"/>
      <c r="T6" s="802"/>
      <c r="U6" s="803"/>
      <c r="V6" s="801"/>
      <c r="W6" s="802"/>
      <c r="X6" s="802"/>
      <c r="Y6" s="802"/>
      <c r="Z6" s="803"/>
      <c r="AA6" s="801"/>
      <c r="AB6" s="802"/>
      <c r="AC6" s="802"/>
      <c r="AD6" s="802"/>
      <c r="AE6" s="802"/>
      <c r="AF6" s="806"/>
      <c r="AG6" s="802"/>
      <c r="AH6" s="802"/>
      <c r="AI6" s="802"/>
      <c r="AJ6" s="807"/>
      <c r="AK6" s="802"/>
      <c r="AL6" s="802"/>
      <c r="AM6" s="802"/>
      <c r="AN6" s="802"/>
      <c r="AO6" s="803"/>
      <c r="AP6" s="801"/>
      <c r="AQ6" s="802"/>
      <c r="AR6" s="802"/>
      <c r="AS6" s="802"/>
      <c r="AT6" s="803"/>
      <c r="AU6" s="801"/>
      <c r="AV6" s="802"/>
      <c r="AW6" s="802"/>
      <c r="AX6" s="802"/>
      <c r="AY6" s="807"/>
      <c r="AZ6" s="228"/>
      <c r="BA6" s="228"/>
      <c r="BB6" s="228"/>
      <c r="BC6" s="228"/>
      <c r="BD6" s="228"/>
      <c r="BE6" s="229"/>
      <c r="BF6" s="229"/>
      <c r="BG6" s="229"/>
      <c r="BH6" s="229"/>
      <c r="BI6" s="229"/>
      <c r="BJ6" s="229"/>
      <c r="BK6" s="229"/>
      <c r="BL6" s="229"/>
      <c r="BM6" s="229"/>
      <c r="BN6" s="229"/>
      <c r="BO6" s="229"/>
      <c r="BP6" s="229"/>
      <c r="BQ6" s="795"/>
      <c r="BR6" s="796"/>
      <c r="BS6" s="796"/>
      <c r="BT6" s="796"/>
      <c r="BU6" s="796"/>
      <c r="BV6" s="796"/>
      <c r="BW6" s="796"/>
      <c r="BX6" s="796"/>
      <c r="BY6" s="796"/>
      <c r="BZ6" s="796"/>
      <c r="CA6" s="796"/>
      <c r="CB6" s="796"/>
      <c r="CC6" s="796"/>
      <c r="CD6" s="796"/>
      <c r="CE6" s="796"/>
      <c r="CF6" s="796"/>
      <c r="CG6" s="797"/>
      <c r="CH6" s="801"/>
      <c r="CI6" s="802"/>
      <c r="CJ6" s="802"/>
      <c r="CK6" s="802"/>
      <c r="CL6" s="803"/>
      <c r="CM6" s="801"/>
      <c r="CN6" s="802"/>
      <c r="CO6" s="802"/>
      <c r="CP6" s="802"/>
      <c r="CQ6" s="803"/>
      <c r="CR6" s="801"/>
      <c r="CS6" s="802"/>
      <c r="CT6" s="802"/>
      <c r="CU6" s="802"/>
      <c r="CV6" s="803"/>
      <c r="CW6" s="801"/>
      <c r="CX6" s="802"/>
      <c r="CY6" s="802"/>
      <c r="CZ6" s="802"/>
      <c r="DA6" s="803"/>
      <c r="DB6" s="801"/>
      <c r="DC6" s="802"/>
      <c r="DD6" s="802"/>
      <c r="DE6" s="802"/>
      <c r="DF6" s="803"/>
      <c r="DG6" s="832"/>
      <c r="DH6" s="833"/>
      <c r="DI6" s="833"/>
      <c r="DJ6" s="833"/>
      <c r="DK6" s="834"/>
      <c r="DL6" s="832"/>
      <c r="DM6" s="833"/>
      <c r="DN6" s="833"/>
      <c r="DO6" s="833"/>
      <c r="DP6" s="834"/>
      <c r="DQ6" s="801"/>
      <c r="DR6" s="802"/>
      <c r="DS6" s="802"/>
      <c r="DT6" s="802"/>
      <c r="DU6" s="803"/>
      <c r="DV6" s="801"/>
      <c r="DW6" s="802"/>
      <c r="DX6" s="802"/>
      <c r="DY6" s="802"/>
      <c r="DZ6" s="807"/>
      <c r="EA6" s="230"/>
    </row>
    <row r="7" spans="1:131" s="231" customFormat="1" ht="26.25" customHeight="1" thickTop="1" x14ac:dyDescent="0.15">
      <c r="A7" s="232">
        <v>1</v>
      </c>
      <c r="B7" s="814" t="s">
        <v>385</v>
      </c>
      <c r="C7" s="815"/>
      <c r="D7" s="815"/>
      <c r="E7" s="815"/>
      <c r="F7" s="815"/>
      <c r="G7" s="815"/>
      <c r="H7" s="815"/>
      <c r="I7" s="815"/>
      <c r="J7" s="815"/>
      <c r="K7" s="815"/>
      <c r="L7" s="815"/>
      <c r="M7" s="815"/>
      <c r="N7" s="815"/>
      <c r="O7" s="815"/>
      <c r="P7" s="816"/>
      <c r="Q7" s="817">
        <v>56614</v>
      </c>
      <c r="R7" s="818"/>
      <c r="S7" s="818"/>
      <c r="T7" s="818"/>
      <c r="U7" s="818"/>
      <c r="V7" s="818">
        <v>56138</v>
      </c>
      <c r="W7" s="818"/>
      <c r="X7" s="818"/>
      <c r="Y7" s="818"/>
      <c r="Z7" s="818"/>
      <c r="AA7" s="818">
        <v>476</v>
      </c>
      <c r="AB7" s="818"/>
      <c r="AC7" s="818"/>
      <c r="AD7" s="818"/>
      <c r="AE7" s="819"/>
      <c r="AF7" s="820">
        <v>398</v>
      </c>
      <c r="AG7" s="821"/>
      <c r="AH7" s="821"/>
      <c r="AI7" s="821"/>
      <c r="AJ7" s="822"/>
      <c r="AK7" s="823">
        <v>814</v>
      </c>
      <c r="AL7" s="824"/>
      <c r="AM7" s="824"/>
      <c r="AN7" s="824"/>
      <c r="AO7" s="824"/>
      <c r="AP7" s="824">
        <v>63915</v>
      </c>
      <c r="AQ7" s="824"/>
      <c r="AR7" s="824"/>
      <c r="AS7" s="824"/>
      <c r="AT7" s="824"/>
      <c r="AU7" s="825"/>
      <c r="AV7" s="825"/>
      <c r="AW7" s="825"/>
      <c r="AX7" s="825"/>
      <c r="AY7" s="826"/>
      <c r="AZ7" s="228"/>
      <c r="BA7" s="228"/>
      <c r="BB7" s="228"/>
      <c r="BC7" s="228"/>
      <c r="BD7" s="228"/>
      <c r="BE7" s="229"/>
      <c r="BF7" s="229"/>
      <c r="BG7" s="229"/>
      <c r="BH7" s="229"/>
      <c r="BI7" s="229"/>
      <c r="BJ7" s="229"/>
      <c r="BK7" s="229"/>
      <c r="BL7" s="229"/>
      <c r="BM7" s="229"/>
      <c r="BN7" s="229"/>
      <c r="BO7" s="229"/>
      <c r="BP7" s="229"/>
      <c r="BQ7" s="232">
        <v>1</v>
      </c>
      <c r="BR7" s="233"/>
      <c r="BS7" s="827" t="s">
        <v>591</v>
      </c>
      <c r="BT7" s="812"/>
      <c r="BU7" s="812"/>
      <c r="BV7" s="812"/>
      <c r="BW7" s="812"/>
      <c r="BX7" s="812"/>
      <c r="BY7" s="812"/>
      <c r="BZ7" s="812"/>
      <c r="CA7" s="812"/>
      <c r="CB7" s="812"/>
      <c r="CC7" s="812"/>
      <c r="CD7" s="812"/>
      <c r="CE7" s="812"/>
      <c r="CF7" s="812"/>
      <c r="CG7" s="828"/>
      <c r="CH7" s="808">
        <v>271</v>
      </c>
      <c r="CI7" s="809"/>
      <c r="CJ7" s="809"/>
      <c r="CK7" s="809"/>
      <c r="CL7" s="810"/>
      <c r="CM7" s="808">
        <v>906</v>
      </c>
      <c r="CN7" s="809"/>
      <c r="CO7" s="809"/>
      <c r="CP7" s="809"/>
      <c r="CQ7" s="810"/>
      <c r="CR7" s="808">
        <v>3</v>
      </c>
      <c r="CS7" s="809"/>
      <c r="CT7" s="809"/>
      <c r="CU7" s="809"/>
      <c r="CV7" s="810"/>
      <c r="CW7" s="808">
        <v>120</v>
      </c>
      <c r="CX7" s="809"/>
      <c r="CY7" s="809"/>
      <c r="CZ7" s="809"/>
      <c r="DA7" s="810"/>
      <c r="DB7" s="808" t="s">
        <v>596</v>
      </c>
      <c r="DC7" s="809"/>
      <c r="DD7" s="809"/>
      <c r="DE7" s="809"/>
      <c r="DF7" s="810"/>
      <c r="DG7" s="808" t="s">
        <v>596</v>
      </c>
      <c r="DH7" s="809"/>
      <c r="DI7" s="809"/>
      <c r="DJ7" s="809"/>
      <c r="DK7" s="810"/>
      <c r="DL7" s="808" t="s">
        <v>596</v>
      </c>
      <c r="DM7" s="809"/>
      <c r="DN7" s="809"/>
      <c r="DO7" s="809"/>
      <c r="DP7" s="810"/>
      <c r="DQ7" s="808" t="s">
        <v>596</v>
      </c>
      <c r="DR7" s="809"/>
      <c r="DS7" s="809"/>
      <c r="DT7" s="809"/>
      <c r="DU7" s="810"/>
      <c r="DV7" s="811"/>
      <c r="DW7" s="812"/>
      <c r="DX7" s="812"/>
      <c r="DY7" s="812"/>
      <c r="DZ7" s="813"/>
      <c r="EA7" s="230"/>
    </row>
    <row r="8" spans="1:131" s="231" customFormat="1" ht="26.25" customHeight="1" x14ac:dyDescent="0.15">
      <c r="A8" s="234">
        <v>2</v>
      </c>
      <c r="B8" s="846" t="s">
        <v>386</v>
      </c>
      <c r="C8" s="847"/>
      <c r="D8" s="847"/>
      <c r="E8" s="847"/>
      <c r="F8" s="847"/>
      <c r="G8" s="847"/>
      <c r="H8" s="847"/>
      <c r="I8" s="847"/>
      <c r="J8" s="847"/>
      <c r="K8" s="847"/>
      <c r="L8" s="847"/>
      <c r="M8" s="847"/>
      <c r="N8" s="847"/>
      <c r="O8" s="847"/>
      <c r="P8" s="848"/>
      <c r="Q8" s="849">
        <v>554</v>
      </c>
      <c r="R8" s="850"/>
      <c r="S8" s="850"/>
      <c r="T8" s="850"/>
      <c r="U8" s="850"/>
      <c r="V8" s="850">
        <v>554</v>
      </c>
      <c r="W8" s="850"/>
      <c r="X8" s="850"/>
      <c r="Y8" s="850"/>
      <c r="Z8" s="850"/>
      <c r="AA8" s="850">
        <v>0</v>
      </c>
      <c r="AB8" s="850"/>
      <c r="AC8" s="850"/>
      <c r="AD8" s="850"/>
      <c r="AE8" s="851"/>
      <c r="AF8" s="852">
        <v>0</v>
      </c>
      <c r="AG8" s="853"/>
      <c r="AH8" s="853"/>
      <c r="AI8" s="853"/>
      <c r="AJ8" s="854"/>
      <c r="AK8" s="835">
        <v>476</v>
      </c>
      <c r="AL8" s="836"/>
      <c r="AM8" s="836"/>
      <c r="AN8" s="836"/>
      <c r="AO8" s="836"/>
      <c r="AP8" s="836">
        <v>49</v>
      </c>
      <c r="AQ8" s="836"/>
      <c r="AR8" s="836"/>
      <c r="AS8" s="836"/>
      <c r="AT8" s="836"/>
      <c r="AU8" s="837"/>
      <c r="AV8" s="837"/>
      <c r="AW8" s="837"/>
      <c r="AX8" s="837"/>
      <c r="AY8" s="838"/>
      <c r="AZ8" s="228"/>
      <c r="BA8" s="228"/>
      <c r="BB8" s="228"/>
      <c r="BC8" s="228"/>
      <c r="BD8" s="228"/>
      <c r="BE8" s="229"/>
      <c r="BF8" s="229"/>
      <c r="BG8" s="229"/>
      <c r="BH8" s="229"/>
      <c r="BI8" s="229"/>
      <c r="BJ8" s="229"/>
      <c r="BK8" s="229"/>
      <c r="BL8" s="229"/>
      <c r="BM8" s="229"/>
      <c r="BN8" s="229"/>
      <c r="BO8" s="229"/>
      <c r="BP8" s="229"/>
      <c r="BQ8" s="234">
        <v>2</v>
      </c>
      <c r="BR8" s="235"/>
      <c r="BS8" s="839" t="s">
        <v>592</v>
      </c>
      <c r="BT8" s="840"/>
      <c r="BU8" s="840"/>
      <c r="BV8" s="840"/>
      <c r="BW8" s="840"/>
      <c r="BX8" s="840"/>
      <c r="BY8" s="840"/>
      <c r="BZ8" s="840"/>
      <c r="CA8" s="840"/>
      <c r="CB8" s="840"/>
      <c r="CC8" s="840"/>
      <c r="CD8" s="840"/>
      <c r="CE8" s="840"/>
      <c r="CF8" s="840"/>
      <c r="CG8" s="841"/>
      <c r="CH8" s="842">
        <v>-1</v>
      </c>
      <c r="CI8" s="843"/>
      <c r="CJ8" s="843"/>
      <c r="CK8" s="843"/>
      <c r="CL8" s="844"/>
      <c r="CM8" s="842">
        <v>278</v>
      </c>
      <c r="CN8" s="843"/>
      <c r="CO8" s="843"/>
      <c r="CP8" s="843"/>
      <c r="CQ8" s="844"/>
      <c r="CR8" s="842">
        <v>3</v>
      </c>
      <c r="CS8" s="843"/>
      <c r="CT8" s="843"/>
      <c r="CU8" s="843"/>
      <c r="CV8" s="844"/>
      <c r="CW8" s="842" t="s">
        <v>596</v>
      </c>
      <c r="CX8" s="843"/>
      <c r="CY8" s="843"/>
      <c r="CZ8" s="843"/>
      <c r="DA8" s="844"/>
      <c r="DB8" s="842" t="s">
        <v>596</v>
      </c>
      <c r="DC8" s="843"/>
      <c r="DD8" s="843"/>
      <c r="DE8" s="843"/>
      <c r="DF8" s="844"/>
      <c r="DG8" s="842" t="s">
        <v>596</v>
      </c>
      <c r="DH8" s="843"/>
      <c r="DI8" s="843"/>
      <c r="DJ8" s="843"/>
      <c r="DK8" s="844"/>
      <c r="DL8" s="842">
        <v>252</v>
      </c>
      <c r="DM8" s="843"/>
      <c r="DN8" s="843"/>
      <c r="DO8" s="843"/>
      <c r="DP8" s="844"/>
      <c r="DQ8" s="842">
        <v>227</v>
      </c>
      <c r="DR8" s="843"/>
      <c r="DS8" s="843"/>
      <c r="DT8" s="843"/>
      <c r="DU8" s="844"/>
      <c r="DV8" s="839"/>
      <c r="DW8" s="840"/>
      <c r="DX8" s="840"/>
      <c r="DY8" s="840"/>
      <c r="DZ8" s="845"/>
      <c r="EA8" s="230"/>
    </row>
    <row r="9" spans="1:131" s="231" customFormat="1" ht="26.25" customHeight="1" x14ac:dyDescent="0.15">
      <c r="A9" s="234">
        <v>3</v>
      </c>
      <c r="B9" s="846"/>
      <c r="C9" s="847"/>
      <c r="D9" s="847"/>
      <c r="E9" s="847"/>
      <c r="F9" s="847"/>
      <c r="G9" s="847"/>
      <c r="H9" s="847"/>
      <c r="I9" s="847"/>
      <c r="J9" s="847"/>
      <c r="K9" s="847"/>
      <c r="L9" s="847"/>
      <c r="M9" s="847"/>
      <c r="N9" s="847"/>
      <c r="O9" s="847"/>
      <c r="P9" s="848"/>
      <c r="Q9" s="849"/>
      <c r="R9" s="850"/>
      <c r="S9" s="850"/>
      <c r="T9" s="850"/>
      <c r="U9" s="850"/>
      <c r="V9" s="850"/>
      <c r="W9" s="850"/>
      <c r="X9" s="850"/>
      <c r="Y9" s="850"/>
      <c r="Z9" s="850"/>
      <c r="AA9" s="850"/>
      <c r="AB9" s="850"/>
      <c r="AC9" s="850"/>
      <c r="AD9" s="850"/>
      <c r="AE9" s="851"/>
      <c r="AF9" s="852"/>
      <c r="AG9" s="853"/>
      <c r="AH9" s="853"/>
      <c r="AI9" s="853"/>
      <c r="AJ9" s="854"/>
      <c r="AK9" s="835"/>
      <c r="AL9" s="836"/>
      <c r="AM9" s="836"/>
      <c r="AN9" s="836"/>
      <c r="AO9" s="836"/>
      <c r="AP9" s="836"/>
      <c r="AQ9" s="836"/>
      <c r="AR9" s="836"/>
      <c r="AS9" s="836"/>
      <c r="AT9" s="836"/>
      <c r="AU9" s="837"/>
      <c r="AV9" s="837"/>
      <c r="AW9" s="837"/>
      <c r="AX9" s="837"/>
      <c r="AY9" s="838"/>
      <c r="AZ9" s="228"/>
      <c r="BA9" s="228"/>
      <c r="BB9" s="228"/>
      <c r="BC9" s="228"/>
      <c r="BD9" s="228"/>
      <c r="BE9" s="229"/>
      <c r="BF9" s="229"/>
      <c r="BG9" s="229"/>
      <c r="BH9" s="229"/>
      <c r="BI9" s="229"/>
      <c r="BJ9" s="229"/>
      <c r="BK9" s="229"/>
      <c r="BL9" s="229"/>
      <c r="BM9" s="229"/>
      <c r="BN9" s="229"/>
      <c r="BO9" s="229"/>
      <c r="BP9" s="229"/>
      <c r="BQ9" s="234">
        <v>3</v>
      </c>
      <c r="BR9" s="235"/>
      <c r="BS9" s="839" t="s">
        <v>593</v>
      </c>
      <c r="BT9" s="840"/>
      <c r="BU9" s="840"/>
      <c r="BV9" s="840"/>
      <c r="BW9" s="840"/>
      <c r="BX9" s="840"/>
      <c r="BY9" s="840"/>
      <c r="BZ9" s="840"/>
      <c r="CA9" s="840"/>
      <c r="CB9" s="840"/>
      <c r="CC9" s="840"/>
      <c r="CD9" s="840"/>
      <c r="CE9" s="840"/>
      <c r="CF9" s="840"/>
      <c r="CG9" s="841"/>
      <c r="CH9" s="842">
        <v>1</v>
      </c>
      <c r="CI9" s="843"/>
      <c r="CJ9" s="843"/>
      <c r="CK9" s="843"/>
      <c r="CL9" s="844"/>
      <c r="CM9" s="842">
        <v>71</v>
      </c>
      <c r="CN9" s="843"/>
      <c r="CO9" s="843"/>
      <c r="CP9" s="843"/>
      <c r="CQ9" s="844"/>
      <c r="CR9" s="842">
        <v>1</v>
      </c>
      <c r="CS9" s="843"/>
      <c r="CT9" s="843"/>
      <c r="CU9" s="843"/>
      <c r="CV9" s="844"/>
      <c r="CW9" s="842" t="s">
        <v>596</v>
      </c>
      <c r="CX9" s="843"/>
      <c r="CY9" s="843"/>
      <c r="CZ9" s="843"/>
      <c r="DA9" s="844"/>
      <c r="DB9" s="842" t="s">
        <v>596</v>
      </c>
      <c r="DC9" s="843"/>
      <c r="DD9" s="843"/>
      <c r="DE9" s="843"/>
      <c r="DF9" s="844"/>
      <c r="DG9" s="842" t="s">
        <v>596</v>
      </c>
      <c r="DH9" s="843"/>
      <c r="DI9" s="843"/>
      <c r="DJ9" s="843"/>
      <c r="DK9" s="844"/>
      <c r="DL9" s="842" t="s">
        <v>596</v>
      </c>
      <c r="DM9" s="843"/>
      <c r="DN9" s="843"/>
      <c r="DO9" s="843"/>
      <c r="DP9" s="844"/>
      <c r="DQ9" s="842" t="s">
        <v>596</v>
      </c>
      <c r="DR9" s="843"/>
      <c r="DS9" s="843"/>
      <c r="DT9" s="843"/>
      <c r="DU9" s="844"/>
      <c r="DV9" s="839"/>
      <c r="DW9" s="840"/>
      <c r="DX9" s="840"/>
      <c r="DY9" s="840"/>
      <c r="DZ9" s="845"/>
      <c r="EA9" s="230"/>
    </row>
    <row r="10" spans="1:131" s="231" customFormat="1" ht="26.25" customHeight="1" x14ac:dyDescent="0.15">
      <c r="A10" s="234">
        <v>4</v>
      </c>
      <c r="B10" s="846"/>
      <c r="C10" s="847"/>
      <c r="D10" s="847"/>
      <c r="E10" s="847"/>
      <c r="F10" s="847"/>
      <c r="G10" s="847"/>
      <c r="H10" s="847"/>
      <c r="I10" s="847"/>
      <c r="J10" s="847"/>
      <c r="K10" s="847"/>
      <c r="L10" s="847"/>
      <c r="M10" s="847"/>
      <c r="N10" s="847"/>
      <c r="O10" s="847"/>
      <c r="P10" s="848"/>
      <c r="Q10" s="849"/>
      <c r="R10" s="850"/>
      <c r="S10" s="850"/>
      <c r="T10" s="850"/>
      <c r="U10" s="850"/>
      <c r="V10" s="850"/>
      <c r="W10" s="850"/>
      <c r="X10" s="850"/>
      <c r="Y10" s="850"/>
      <c r="Z10" s="850"/>
      <c r="AA10" s="850"/>
      <c r="AB10" s="850"/>
      <c r="AC10" s="850"/>
      <c r="AD10" s="850"/>
      <c r="AE10" s="851"/>
      <c r="AF10" s="852"/>
      <c r="AG10" s="853"/>
      <c r="AH10" s="853"/>
      <c r="AI10" s="853"/>
      <c r="AJ10" s="854"/>
      <c r="AK10" s="835"/>
      <c r="AL10" s="836"/>
      <c r="AM10" s="836"/>
      <c r="AN10" s="836"/>
      <c r="AO10" s="836"/>
      <c r="AP10" s="836"/>
      <c r="AQ10" s="836"/>
      <c r="AR10" s="836"/>
      <c r="AS10" s="836"/>
      <c r="AT10" s="836"/>
      <c r="AU10" s="837"/>
      <c r="AV10" s="837"/>
      <c r="AW10" s="837"/>
      <c r="AX10" s="837"/>
      <c r="AY10" s="838"/>
      <c r="AZ10" s="228"/>
      <c r="BA10" s="228"/>
      <c r="BB10" s="228"/>
      <c r="BC10" s="228"/>
      <c r="BD10" s="228"/>
      <c r="BE10" s="229"/>
      <c r="BF10" s="229"/>
      <c r="BG10" s="229"/>
      <c r="BH10" s="229"/>
      <c r="BI10" s="229"/>
      <c r="BJ10" s="229"/>
      <c r="BK10" s="229"/>
      <c r="BL10" s="229"/>
      <c r="BM10" s="229"/>
      <c r="BN10" s="229"/>
      <c r="BO10" s="229"/>
      <c r="BP10" s="229"/>
      <c r="BQ10" s="234">
        <v>4</v>
      </c>
      <c r="BR10" s="235"/>
      <c r="BS10" s="839" t="s">
        <v>594</v>
      </c>
      <c r="BT10" s="840"/>
      <c r="BU10" s="840"/>
      <c r="BV10" s="840"/>
      <c r="BW10" s="840"/>
      <c r="BX10" s="840"/>
      <c r="BY10" s="840"/>
      <c r="BZ10" s="840"/>
      <c r="CA10" s="840"/>
      <c r="CB10" s="840"/>
      <c r="CC10" s="840"/>
      <c r="CD10" s="840"/>
      <c r="CE10" s="840"/>
      <c r="CF10" s="840"/>
      <c r="CG10" s="841"/>
      <c r="CH10" s="842">
        <v>-1</v>
      </c>
      <c r="CI10" s="843"/>
      <c r="CJ10" s="843"/>
      <c r="CK10" s="843"/>
      <c r="CL10" s="844"/>
      <c r="CM10" s="842">
        <v>136</v>
      </c>
      <c r="CN10" s="843"/>
      <c r="CO10" s="843"/>
      <c r="CP10" s="843"/>
      <c r="CQ10" s="844"/>
      <c r="CR10" s="842">
        <v>4</v>
      </c>
      <c r="CS10" s="843"/>
      <c r="CT10" s="843"/>
      <c r="CU10" s="843"/>
      <c r="CV10" s="844"/>
      <c r="CW10" s="842" t="s">
        <v>596</v>
      </c>
      <c r="CX10" s="843"/>
      <c r="CY10" s="843"/>
      <c r="CZ10" s="843"/>
      <c r="DA10" s="844"/>
      <c r="DB10" s="842" t="s">
        <v>596</v>
      </c>
      <c r="DC10" s="843"/>
      <c r="DD10" s="843"/>
      <c r="DE10" s="843"/>
      <c r="DF10" s="844"/>
      <c r="DG10" s="842" t="s">
        <v>596</v>
      </c>
      <c r="DH10" s="843"/>
      <c r="DI10" s="843"/>
      <c r="DJ10" s="843"/>
      <c r="DK10" s="844"/>
      <c r="DL10" s="842" t="s">
        <v>596</v>
      </c>
      <c r="DM10" s="843"/>
      <c r="DN10" s="843"/>
      <c r="DO10" s="843"/>
      <c r="DP10" s="844"/>
      <c r="DQ10" s="842" t="s">
        <v>596</v>
      </c>
      <c r="DR10" s="843"/>
      <c r="DS10" s="843"/>
      <c r="DT10" s="843"/>
      <c r="DU10" s="844"/>
      <c r="DV10" s="839"/>
      <c r="DW10" s="840"/>
      <c r="DX10" s="840"/>
      <c r="DY10" s="840"/>
      <c r="DZ10" s="845"/>
      <c r="EA10" s="230"/>
    </row>
    <row r="11" spans="1:131" s="231" customFormat="1" ht="26.25" customHeight="1" x14ac:dyDescent="0.15">
      <c r="A11" s="234">
        <v>5</v>
      </c>
      <c r="B11" s="846"/>
      <c r="C11" s="847"/>
      <c r="D11" s="847"/>
      <c r="E11" s="847"/>
      <c r="F11" s="847"/>
      <c r="G11" s="847"/>
      <c r="H11" s="847"/>
      <c r="I11" s="847"/>
      <c r="J11" s="847"/>
      <c r="K11" s="847"/>
      <c r="L11" s="847"/>
      <c r="M11" s="847"/>
      <c r="N11" s="847"/>
      <c r="O11" s="847"/>
      <c r="P11" s="848"/>
      <c r="Q11" s="849"/>
      <c r="R11" s="850"/>
      <c r="S11" s="850"/>
      <c r="T11" s="850"/>
      <c r="U11" s="850"/>
      <c r="V11" s="850"/>
      <c r="W11" s="850"/>
      <c r="X11" s="850"/>
      <c r="Y11" s="850"/>
      <c r="Z11" s="850"/>
      <c r="AA11" s="850"/>
      <c r="AB11" s="850"/>
      <c r="AC11" s="850"/>
      <c r="AD11" s="850"/>
      <c r="AE11" s="851"/>
      <c r="AF11" s="852"/>
      <c r="AG11" s="853"/>
      <c r="AH11" s="853"/>
      <c r="AI11" s="853"/>
      <c r="AJ11" s="854"/>
      <c r="AK11" s="835"/>
      <c r="AL11" s="836"/>
      <c r="AM11" s="836"/>
      <c r="AN11" s="836"/>
      <c r="AO11" s="836"/>
      <c r="AP11" s="836"/>
      <c r="AQ11" s="836"/>
      <c r="AR11" s="836"/>
      <c r="AS11" s="836"/>
      <c r="AT11" s="836"/>
      <c r="AU11" s="837"/>
      <c r="AV11" s="837"/>
      <c r="AW11" s="837"/>
      <c r="AX11" s="837"/>
      <c r="AY11" s="838"/>
      <c r="AZ11" s="228"/>
      <c r="BA11" s="228"/>
      <c r="BB11" s="228"/>
      <c r="BC11" s="228"/>
      <c r="BD11" s="228"/>
      <c r="BE11" s="229"/>
      <c r="BF11" s="229"/>
      <c r="BG11" s="229"/>
      <c r="BH11" s="229"/>
      <c r="BI11" s="229"/>
      <c r="BJ11" s="229"/>
      <c r="BK11" s="229"/>
      <c r="BL11" s="229"/>
      <c r="BM11" s="229"/>
      <c r="BN11" s="229"/>
      <c r="BO11" s="229"/>
      <c r="BP11" s="229"/>
      <c r="BQ11" s="234">
        <v>5</v>
      </c>
      <c r="BR11" s="235"/>
      <c r="BS11" s="839" t="s">
        <v>595</v>
      </c>
      <c r="BT11" s="840"/>
      <c r="BU11" s="840"/>
      <c r="BV11" s="840"/>
      <c r="BW11" s="840"/>
      <c r="BX11" s="840"/>
      <c r="BY11" s="840"/>
      <c r="BZ11" s="840"/>
      <c r="CA11" s="840"/>
      <c r="CB11" s="840"/>
      <c r="CC11" s="840"/>
      <c r="CD11" s="840"/>
      <c r="CE11" s="840"/>
      <c r="CF11" s="840"/>
      <c r="CG11" s="841"/>
      <c r="CH11" s="842">
        <v>2</v>
      </c>
      <c r="CI11" s="843"/>
      <c r="CJ11" s="843"/>
      <c r="CK11" s="843"/>
      <c r="CL11" s="844"/>
      <c r="CM11" s="842">
        <v>51</v>
      </c>
      <c r="CN11" s="843"/>
      <c r="CO11" s="843"/>
      <c r="CP11" s="843"/>
      <c r="CQ11" s="844"/>
      <c r="CR11" s="842">
        <v>10</v>
      </c>
      <c r="CS11" s="843"/>
      <c r="CT11" s="843"/>
      <c r="CU11" s="843"/>
      <c r="CV11" s="844"/>
      <c r="CW11" s="842" t="s">
        <v>596</v>
      </c>
      <c r="CX11" s="843"/>
      <c r="CY11" s="843"/>
      <c r="CZ11" s="843"/>
      <c r="DA11" s="844"/>
      <c r="DB11" s="842" t="s">
        <v>596</v>
      </c>
      <c r="DC11" s="843"/>
      <c r="DD11" s="843"/>
      <c r="DE11" s="843"/>
      <c r="DF11" s="844"/>
      <c r="DG11" s="842" t="s">
        <v>596</v>
      </c>
      <c r="DH11" s="843"/>
      <c r="DI11" s="843"/>
      <c r="DJ11" s="843"/>
      <c r="DK11" s="844"/>
      <c r="DL11" s="842" t="s">
        <v>596</v>
      </c>
      <c r="DM11" s="843"/>
      <c r="DN11" s="843"/>
      <c r="DO11" s="843"/>
      <c r="DP11" s="844"/>
      <c r="DQ11" s="842" t="s">
        <v>596</v>
      </c>
      <c r="DR11" s="843"/>
      <c r="DS11" s="843"/>
      <c r="DT11" s="843"/>
      <c r="DU11" s="844"/>
      <c r="DV11" s="839"/>
      <c r="DW11" s="840"/>
      <c r="DX11" s="840"/>
      <c r="DY11" s="840"/>
      <c r="DZ11" s="845"/>
      <c r="EA11" s="230"/>
    </row>
    <row r="12" spans="1:131" s="231" customFormat="1" ht="26.25" customHeight="1" x14ac:dyDescent="0.15">
      <c r="A12" s="234">
        <v>6</v>
      </c>
      <c r="B12" s="846"/>
      <c r="C12" s="847"/>
      <c r="D12" s="847"/>
      <c r="E12" s="847"/>
      <c r="F12" s="847"/>
      <c r="G12" s="847"/>
      <c r="H12" s="847"/>
      <c r="I12" s="847"/>
      <c r="J12" s="847"/>
      <c r="K12" s="847"/>
      <c r="L12" s="847"/>
      <c r="M12" s="847"/>
      <c r="N12" s="847"/>
      <c r="O12" s="847"/>
      <c r="P12" s="848"/>
      <c r="Q12" s="849"/>
      <c r="R12" s="850"/>
      <c r="S12" s="850"/>
      <c r="T12" s="850"/>
      <c r="U12" s="850"/>
      <c r="V12" s="850"/>
      <c r="W12" s="850"/>
      <c r="X12" s="850"/>
      <c r="Y12" s="850"/>
      <c r="Z12" s="850"/>
      <c r="AA12" s="850"/>
      <c r="AB12" s="850"/>
      <c r="AC12" s="850"/>
      <c r="AD12" s="850"/>
      <c r="AE12" s="851"/>
      <c r="AF12" s="852"/>
      <c r="AG12" s="853"/>
      <c r="AH12" s="853"/>
      <c r="AI12" s="853"/>
      <c r="AJ12" s="854"/>
      <c r="AK12" s="835"/>
      <c r="AL12" s="836"/>
      <c r="AM12" s="836"/>
      <c r="AN12" s="836"/>
      <c r="AO12" s="836"/>
      <c r="AP12" s="836"/>
      <c r="AQ12" s="836"/>
      <c r="AR12" s="836"/>
      <c r="AS12" s="836"/>
      <c r="AT12" s="836"/>
      <c r="AU12" s="837"/>
      <c r="AV12" s="837"/>
      <c r="AW12" s="837"/>
      <c r="AX12" s="837"/>
      <c r="AY12" s="838"/>
      <c r="AZ12" s="228"/>
      <c r="BA12" s="228"/>
      <c r="BB12" s="228"/>
      <c r="BC12" s="228"/>
      <c r="BD12" s="228"/>
      <c r="BE12" s="229"/>
      <c r="BF12" s="229"/>
      <c r="BG12" s="229"/>
      <c r="BH12" s="229"/>
      <c r="BI12" s="229"/>
      <c r="BJ12" s="229"/>
      <c r="BK12" s="229"/>
      <c r="BL12" s="229"/>
      <c r="BM12" s="229"/>
      <c r="BN12" s="229"/>
      <c r="BO12" s="229"/>
      <c r="BP12" s="229"/>
      <c r="BQ12" s="234">
        <v>6</v>
      </c>
      <c r="BR12" s="235"/>
      <c r="BS12" s="839"/>
      <c r="BT12" s="840"/>
      <c r="BU12" s="840"/>
      <c r="BV12" s="840"/>
      <c r="BW12" s="840"/>
      <c r="BX12" s="840"/>
      <c r="BY12" s="840"/>
      <c r="BZ12" s="840"/>
      <c r="CA12" s="840"/>
      <c r="CB12" s="840"/>
      <c r="CC12" s="840"/>
      <c r="CD12" s="840"/>
      <c r="CE12" s="840"/>
      <c r="CF12" s="840"/>
      <c r="CG12" s="841"/>
      <c r="CH12" s="842"/>
      <c r="CI12" s="843"/>
      <c r="CJ12" s="843"/>
      <c r="CK12" s="843"/>
      <c r="CL12" s="844"/>
      <c r="CM12" s="842"/>
      <c r="CN12" s="843"/>
      <c r="CO12" s="843"/>
      <c r="CP12" s="843"/>
      <c r="CQ12" s="844"/>
      <c r="CR12" s="842"/>
      <c r="CS12" s="843"/>
      <c r="CT12" s="843"/>
      <c r="CU12" s="843"/>
      <c r="CV12" s="844"/>
      <c r="CW12" s="842"/>
      <c r="CX12" s="843"/>
      <c r="CY12" s="843"/>
      <c r="CZ12" s="843"/>
      <c r="DA12" s="844"/>
      <c r="DB12" s="842"/>
      <c r="DC12" s="843"/>
      <c r="DD12" s="843"/>
      <c r="DE12" s="843"/>
      <c r="DF12" s="844"/>
      <c r="DG12" s="842"/>
      <c r="DH12" s="843"/>
      <c r="DI12" s="843"/>
      <c r="DJ12" s="843"/>
      <c r="DK12" s="844"/>
      <c r="DL12" s="842"/>
      <c r="DM12" s="843"/>
      <c r="DN12" s="843"/>
      <c r="DO12" s="843"/>
      <c r="DP12" s="844"/>
      <c r="DQ12" s="842"/>
      <c r="DR12" s="843"/>
      <c r="DS12" s="843"/>
      <c r="DT12" s="843"/>
      <c r="DU12" s="844"/>
      <c r="DV12" s="839"/>
      <c r="DW12" s="840"/>
      <c r="DX12" s="840"/>
      <c r="DY12" s="840"/>
      <c r="DZ12" s="845"/>
      <c r="EA12" s="230"/>
    </row>
    <row r="13" spans="1:131" s="231" customFormat="1" ht="26.25" customHeight="1" x14ac:dyDescent="0.15">
      <c r="A13" s="234">
        <v>7</v>
      </c>
      <c r="B13" s="846"/>
      <c r="C13" s="847"/>
      <c r="D13" s="847"/>
      <c r="E13" s="847"/>
      <c r="F13" s="847"/>
      <c r="G13" s="847"/>
      <c r="H13" s="847"/>
      <c r="I13" s="847"/>
      <c r="J13" s="847"/>
      <c r="K13" s="847"/>
      <c r="L13" s="847"/>
      <c r="M13" s="847"/>
      <c r="N13" s="847"/>
      <c r="O13" s="847"/>
      <c r="P13" s="848"/>
      <c r="Q13" s="849"/>
      <c r="R13" s="850"/>
      <c r="S13" s="850"/>
      <c r="T13" s="850"/>
      <c r="U13" s="850"/>
      <c r="V13" s="850"/>
      <c r="W13" s="850"/>
      <c r="X13" s="850"/>
      <c r="Y13" s="850"/>
      <c r="Z13" s="850"/>
      <c r="AA13" s="850"/>
      <c r="AB13" s="850"/>
      <c r="AC13" s="850"/>
      <c r="AD13" s="850"/>
      <c r="AE13" s="851"/>
      <c r="AF13" s="852"/>
      <c r="AG13" s="853"/>
      <c r="AH13" s="853"/>
      <c r="AI13" s="853"/>
      <c r="AJ13" s="854"/>
      <c r="AK13" s="835"/>
      <c r="AL13" s="836"/>
      <c r="AM13" s="836"/>
      <c r="AN13" s="836"/>
      <c r="AO13" s="836"/>
      <c r="AP13" s="836"/>
      <c r="AQ13" s="836"/>
      <c r="AR13" s="836"/>
      <c r="AS13" s="836"/>
      <c r="AT13" s="836"/>
      <c r="AU13" s="837"/>
      <c r="AV13" s="837"/>
      <c r="AW13" s="837"/>
      <c r="AX13" s="837"/>
      <c r="AY13" s="838"/>
      <c r="AZ13" s="228"/>
      <c r="BA13" s="228"/>
      <c r="BB13" s="228"/>
      <c r="BC13" s="228"/>
      <c r="BD13" s="228"/>
      <c r="BE13" s="229"/>
      <c r="BF13" s="229"/>
      <c r="BG13" s="229"/>
      <c r="BH13" s="229"/>
      <c r="BI13" s="229"/>
      <c r="BJ13" s="229"/>
      <c r="BK13" s="229"/>
      <c r="BL13" s="229"/>
      <c r="BM13" s="229"/>
      <c r="BN13" s="229"/>
      <c r="BO13" s="229"/>
      <c r="BP13" s="229"/>
      <c r="BQ13" s="234">
        <v>7</v>
      </c>
      <c r="BR13" s="235"/>
      <c r="BS13" s="839"/>
      <c r="BT13" s="840"/>
      <c r="BU13" s="840"/>
      <c r="BV13" s="840"/>
      <c r="BW13" s="840"/>
      <c r="BX13" s="840"/>
      <c r="BY13" s="840"/>
      <c r="BZ13" s="840"/>
      <c r="CA13" s="840"/>
      <c r="CB13" s="840"/>
      <c r="CC13" s="840"/>
      <c r="CD13" s="840"/>
      <c r="CE13" s="840"/>
      <c r="CF13" s="840"/>
      <c r="CG13" s="841"/>
      <c r="CH13" s="842"/>
      <c r="CI13" s="843"/>
      <c r="CJ13" s="843"/>
      <c r="CK13" s="843"/>
      <c r="CL13" s="844"/>
      <c r="CM13" s="842"/>
      <c r="CN13" s="843"/>
      <c r="CO13" s="843"/>
      <c r="CP13" s="843"/>
      <c r="CQ13" s="844"/>
      <c r="CR13" s="842"/>
      <c r="CS13" s="843"/>
      <c r="CT13" s="843"/>
      <c r="CU13" s="843"/>
      <c r="CV13" s="844"/>
      <c r="CW13" s="842"/>
      <c r="CX13" s="843"/>
      <c r="CY13" s="843"/>
      <c r="CZ13" s="843"/>
      <c r="DA13" s="844"/>
      <c r="DB13" s="842"/>
      <c r="DC13" s="843"/>
      <c r="DD13" s="843"/>
      <c r="DE13" s="843"/>
      <c r="DF13" s="844"/>
      <c r="DG13" s="842"/>
      <c r="DH13" s="843"/>
      <c r="DI13" s="843"/>
      <c r="DJ13" s="843"/>
      <c r="DK13" s="844"/>
      <c r="DL13" s="842"/>
      <c r="DM13" s="843"/>
      <c r="DN13" s="843"/>
      <c r="DO13" s="843"/>
      <c r="DP13" s="844"/>
      <c r="DQ13" s="842"/>
      <c r="DR13" s="843"/>
      <c r="DS13" s="843"/>
      <c r="DT13" s="843"/>
      <c r="DU13" s="844"/>
      <c r="DV13" s="839"/>
      <c r="DW13" s="840"/>
      <c r="DX13" s="840"/>
      <c r="DY13" s="840"/>
      <c r="DZ13" s="845"/>
      <c r="EA13" s="230"/>
    </row>
    <row r="14" spans="1:131" s="231" customFormat="1" ht="26.25" customHeight="1" x14ac:dyDescent="0.15">
      <c r="A14" s="234">
        <v>8</v>
      </c>
      <c r="B14" s="846"/>
      <c r="C14" s="847"/>
      <c r="D14" s="847"/>
      <c r="E14" s="847"/>
      <c r="F14" s="847"/>
      <c r="G14" s="847"/>
      <c r="H14" s="847"/>
      <c r="I14" s="847"/>
      <c r="J14" s="847"/>
      <c r="K14" s="847"/>
      <c r="L14" s="847"/>
      <c r="M14" s="847"/>
      <c r="N14" s="847"/>
      <c r="O14" s="847"/>
      <c r="P14" s="848"/>
      <c r="Q14" s="849"/>
      <c r="R14" s="850"/>
      <c r="S14" s="850"/>
      <c r="T14" s="850"/>
      <c r="U14" s="850"/>
      <c r="V14" s="850"/>
      <c r="W14" s="850"/>
      <c r="X14" s="850"/>
      <c r="Y14" s="850"/>
      <c r="Z14" s="850"/>
      <c r="AA14" s="850"/>
      <c r="AB14" s="850"/>
      <c r="AC14" s="850"/>
      <c r="AD14" s="850"/>
      <c r="AE14" s="851"/>
      <c r="AF14" s="852"/>
      <c r="AG14" s="853"/>
      <c r="AH14" s="853"/>
      <c r="AI14" s="853"/>
      <c r="AJ14" s="854"/>
      <c r="AK14" s="835"/>
      <c r="AL14" s="836"/>
      <c r="AM14" s="836"/>
      <c r="AN14" s="836"/>
      <c r="AO14" s="836"/>
      <c r="AP14" s="836"/>
      <c r="AQ14" s="836"/>
      <c r="AR14" s="836"/>
      <c r="AS14" s="836"/>
      <c r="AT14" s="836"/>
      <c r="AU14" s="837"/>
      <c r="AV14" s="837"/>
      <c r="AW14" s="837"/>
      <c r="AX14" s="837"/>
      <c r="AY14" s="838"/>
      <c r="AZ14" s="228"/>
      <c r="BA14" s="228"/>
      <c r="BB14" s="228"/>
      <c r="BC14" s="228"/>
      <c r="BD14" s="228"/>
      <c r="BE14" s="229"/>
      <c r="BF14" s="229"/>
      <c r="BG14" s="229"/>
      <c r="BH14" s="229"/>
      <c r="BI14" s="229"/>
      <c r="BJ14" s="229"/>
      <c r="BK14" s="229"/>
      <c r="BL14" s="229"/>
      <c r="BM14" s="229"/>
      <c r="BN14" s="229"/>
      <c r="BO14" s="229"/>
      <c r="BP14" s="229"/>
      <c r="BQ14" s="234">
        <v>8</v>
      </c>
      <c r="BR14" s="235"/>
      <c r="BS14" s="839"/>
      <c r="BT14" s="840"/>
      <c r="BU14" s="840"/>
      <c r="BV14" s="840"/>
      <c r="BW14" s="840"/>
      <c r="BX14" s="840"/>
      <c r="BY14" s="840"/>
      <c r="BZ14" s="840"/>
      <c r="CA14" s="840"/>
      <c r="CB14" s="840"/>
      <c r="CC14" s="840"/>
      <c r="CD14" s="840"/>
      <c r="CE14" s="840"/>
      <c r="CF14" s="840"/>
      <c r="CG14" s="841"/>
      <c r="CH14" s="842"/>
      <c r="CI14" s="843"/>
      <c r="CJ14" s="843"/>
      <c r="CK14" s="843"/>
      <c r="CL14" s="844"/>
      <c r="CM14" s="842"/>
      <c r="CN14" s="843"/>
      <c r="CO14" s="843"/>
      <c r="CP14" s="843"/>
      <c r="CQ14" s="844"/>
      <c r="CR14" s="842"/>
      <c r="CS14" s="843"/>
      <c r="CT14" s="843"/>
      <c r="CU14" s="843"/>
      <c r="CV14" s="844"/>
      <c r="CW14" s="842"/>
      <c r="CX14" s="843"/>
      <c r="CY14" s="843"/>
      <c r="CZ14" s="843"/>
      <c r="DA14" s="844"/>
      <c r="DB14" s="842"/>
      <c r="DC14" s="843"/>
      <c r="DD14" s="843"/>
      <c r="DE14" s="843"/>
      <c r="DF14" s="844"/>
      <c r="DG14" s="842"/>
      <c r="DH14" s="843"/>
      <c r="DI14" s="843"/>
      <c r="DJ14" s="843"/>
      <c r="DK14" s="844"/>
      <c r="DL14" s="842"/>
      <c r="DM14" s="843"/>
      <c r="DN14" s="843"/>
      <c r="DO14" s="843"/>
      <c r="DP14" s="844"/>
      <c r="DQ14" s="842"/>
      <c r="DR14" s="843"/>
      <c r="DS14" s="843"/>
      <c r="DT14" s="843"/>
      <c r="DU14" s="844"/>
      <c r="DV14" s="839"/>
      <c r="DW14" s="840"/>
      <c r="DX14" s="840"/>
      <c r="DY14" s="840"/>
      <c r="DZ14" s="845"/>
      <c r="EA14" s="230"/>
    </row>
    <row r="15" spans="1:131" s="231" customFormat="1" ht="26.25" customHeight="1" x14ac:dyDescent="0.15">
      <c r="A15" s="234">
        <v>9</v>
      </c>
      <c r="B15" s="846"/>
      <c r="C15" s="847"/>
      <c r="D15" s="847"/>
      <c r="E15" s="847"/>
      <c r="F15" s="847"/>
      <c r="G15" s="847"/>
      <c r="H15" s="847"/>
      <c r="I15" s="847"/>
      <c r="J15" s="847"/>
      <c r="K15" s="847"/>
      <c r="L15" s="847"/>
      <c r="M15" s="847"/>
      <c r="N15" s="847"/>
      <c r="O15" s="847"/>
      <c r="P15" s="848"/>
      <c r="Q15" s="849"/>
      <c r="R15" s="850"/>
      <c r="S15" s="850"/>
      <c r="T15" s="850"/>
      <c r="U15" s="850"/>
      <c r="V15" s="850"/>
      <c r="W15" s="850"/>
      <c r="X15" s="850"/>
      <c r="Y15" s="850"/>
      <c r="Z15" s="850"/>
      <c r="AA15" s="850"/>
      <c r="AB15" s="850"/>
      <c r="AC15" s="850"/>
      <c r="AD15" s="850"/>
      <c r="AE15" s="851"/>
      <c r="AF15" s="852"/>
      <c r="AG15" s="853"/>
      <c r="AH15" s="853"/>
      <c r="AI15" s="853"/>
      <c r="AJ15" s="854"/>
      <c r="AK15" s="835"/>
      <c r="AL15" s="836"/>
      <c r="AM15" s="836"/>
      <c r="AN15" s="836"/>
      <c r="AO15" s="836"/>
      <c r="AP15" s="836"/>
      <c r="AQ15" s="836"/>
      <c r="AR15" s="836"/>
      <c r="AS15" s="836"/>
      <c r="AT15" s="836"/>
      <c r="AU15" s="837"/>
      <c r="AV15" s="837"/>
      <c r="AW15" s="837"/>
      <c r="AX15" s="837"/>
      <c r="AY15" s="838"/>
      <c r="AZ15" s="228"/>
      <c r="BA15" s="228"/>
      <c r="BB15" s="228"/>
      <c r="BC15" s="228"/>
      <c r="BD15" s="228"/>
      <c r="BE15" s="229"/>
      <c r="BF15" s="229"/>
      <c r="BG15" s="229"/>
      <c r="BH15" s="229"/>
      <c r="BI15" s="229"/>
      <c r="BJ15" s="229"/>
      <c r="BK15" s="229"/>
      <c r="BL15" s="229"/>
      <c r="BM15" s="229"/>
      <c r="BN15" s="229"/>
      <c r="BO15" s="229"/>
      <c r="BP15" s="229"/>
      <c r="BQ15" s="234">
        <v>9</v>
      </c>
      <c r="BR15" s="235"/>
      <c r="BS15" s="839"/>
      <c r="BT15" s="840"/>
      <c r="BU15" s="840"/>
      <c r="BV15" s="840"/>
      <c r="BW15" s="840"/>
      <c r="BX15" s="840"/>
      <c r="BY15" s="840"/>
      <c r="BZ15" s="840"/>
      <c r="CA15" s="840"/>
      <c r="CB15" s="840"/>
      <c r="CC15" s="840"/>
      <c r="CD15" s="840"/>
      <c r="CE15" s="840"/>
      <c r="CF15" s="840"/>
      <c r="CG15" s="841"/>
      <c r="CH15" s="842"/>
      <c r="CI15" s="843"/>
      <c r="CJ15" s="843"/>
      <c r="CK15" s="843"/>
      <c r="CL15" s="844"/>
      <c r="CM15" s="842"/>
      <c r="CN15" s="843"/>
      <c r="CO15" s="843"/>
      <c r="CP15" s="843"/>
      <c r="CQ15" s="844"/>
      <c r="CR15" s="842"/>
      <c r="CS15" s="843"/>
      <c r="CT15" s="843"/>
      <c r="CU15" s="843"/>
      <c r="CV15" s="844"/>
      <c r="CW15" s="842"/>
      <c r="CX15" s="843"/>
      <c r="CY15" s="843"/>
      <c r="CZ15" s="843"/>
      <c r="DA15" s="844"/>
      <c r="DB15" s="842"/>
      <c r="DC15" s="843"/>
      <c r="DD15" s="843"/>
      <c r="DE15" s="843"/>
      <c r="DF15" s="844"/>
      <c r="DG15" s="842"/>
      <c r="DH15" s="843"/>
      <c r="DI15" s="843"/>
      <c r="DJ15" s="843"/>
      <c r="DK15" s="844"/>
      <c r="DL15" s="842"/>
      <c r="DM15" s="843"/>
      <c r="DN15" s="843"/>
      <c r="DO15" s="843"/>
      <c r="DP15" s="844"/>
      <c r="DQ15" s="842"/>
      <c r="DR15" s="843"/>
      <c r="DS15" s="843"/>
      <c r="DT15" s="843"/>
      <c r="DU15" s="844"/>
      <c r="DV15" s="839"/>
      <c r="DW15" s="840"/>
      <c r="DX15" s="840"/>
      <c r="DY15" s="840"/>
      <c r="DZ15" s="845"/>
      <c r="EA15" s="230"/>
    </row>
    <row r="16" spans="1:131" s="231" customFormat="1" ht="26.25" customHeight="1" x14ac:dyDescent="0.15">
      <c r="A16" s="234">
        <v>10</v>
      </c>
      <c r="B16" s="846"/>
      <c r="C16" s="847"/>
      <c r="D16" s="847"/>
      <c r="E16" s="847"/>
      <c r="F16" s="847"/>
      <c r="G16" s="847"/>
      <c r="H16" s="847"/>
      <c r="I16" s="847"/>
      <c r="J16" s="847"/>
      <c r="K16" s="847"/>
      <c r="L16" s="847"/>
      <c r="M16" s="847"/>
      <c r="N16" s="847"/>
      <c r="O16" s="847"/>
      <c r="P16" s="848"/>
      <c r="Q16" s="849"/>
      <c r="R16" s="850"/>
      <c r="S16" s="850"/>
      <c r="T16" s="850"/>
      <c r="U16" s="850"/>
      <c r="V16" s="850"/>
      <c r="W16" s="850"/>
      <c r="X16" s="850"/>
      <c r="Y16" s="850"/>
      <c r="Z16" s="850"/>
      <c r="AA16" s="850"/>
      <c r="AB16" s="850"/>
      <c r="AC16" s="850"/>
      <c r="AD16" s="850"/>
      <c r="AE16" s="851"/>
      <c r="AF16" s="852"/>
      <c r="AG16" s="853"/>
      <c r="AH16" s="853"/>
      <c r="AI16" s="853"/>
      <c r="AJ16" s="854"/>
      <c r="AK16" s="835"/>
      <c r="AL16" s="836"/>
      <c r="AM16" s="836"/>
      <c r="AN16" s="836"/>
      <c r="AO16" s="836"/>
      <c r="AP16" s="836"/>
      <c r="AQ16" s="836"/>
      <c r="AR16" s="836"/>
      <c r="AS16" s="836"/>
      <c r="AT16" s="836"/>
      <c r="AU16" s="837"/>
      <c r="AV16" s="837"/>
      <c r="AW16" s="837"/>
      <c r="AX16" s="837"/>
      <c r="AY16" s="838"/>
      <c r="AZ16" s="228"/>
      <c r="BA16" s="228"/>
      <c r="BB16" s="228"/>
      <c r="BC16" s="228"/>
      <c r="BD16" s="228"/>
      <c r="BE16" s="229"/>
      <c r="BF16" s="229"/>
      <c r="BG16" s="229"/>
      <c r="BH16" s="229"/>
      <c r="BI16" s="229"/>
      <c r="BJ16" s="229"/>
      <c r="BK16" s="229"/>
      <c r="BL16" s="229"/>
      <c r="BM16" s="229"/>
      <c r="BN16" s="229"/>
      <c r="BO16" s="229"/>
      <c r="BP16" s="229"/>
      <c r="BQ16" s="234">
        <v>10</v>
      </c>
      <c r="BR16" s="235"/>
      <c r="BS16" s="839"/>
      <c r="BT16" s="840"/>
      <c r="BU16" s="840"/>
      <c r="BV16" s="840"/>
      <c r="BW16" s="840"/>
      <c r="BX16" s="840"/>
      <c r="BY16" s="840"/>
      <c r="BZ16" s="840"/>
      <c r="CA16" s="840"/>
      <c r="CB16" s="840"/>
      <c r="CC16" s="840"/>
      <c r="CD16" s="840"/>
      <c r="CE16" s="840"/>
      <c r="CF16" s="840"/>
      <c r="CG16" s="841"/>
      <c r="CH16" s="842"/>
      <c r="CI16" s="843"/>
      <c r="CJ16" s="843"/>
      <c r="CK16" s="843"/>
      <c r="CL16" s="844"/>
      <c r="CM16" s="842"/>
      <c r="CN16" s="843"/>
      <c r="CO16" s="843"/>
      <c r="CP16" s="843"/>
      <c r="CQ16" s="844"/>
      <c r="CR16" s="842"/>
      <c r="CS16" s="843"/>
      <c r="CT16" s="843"/>
      <c r="CU16" s="843"/>
      <c r="CV16" s="844"/>
      <c r="CW16" s="842"/>
      <c r="CX16" s="843"/>
      <c r="CY16" s="843"/>
      <c r="CZ16" s="843"/>
      <c r="DA16" s="844"/>
      <c r="DB16" s="842"/>
      <c r="DC16" s="843"/>
      <c r="DD16" s="843"/>
      <c r="DE16" s="843"/>
      <c r="DF16" s="844"/>
      <c r="DG16" s="842"/>
      <c r="DH16" s="843"/>
      <c r="DI16" s="843"/>
      <c r="DJ16" s="843"/>
      <c r="DK16" s="844"/>
      <c r="DL16" s="842"/>
      <c r="DM16" s="843"/>
      <c r="DN16" s="843"/>
      <c r="DO16" s="843"/>
      <c r="DP16" s="844"/>
      <c r="DQ16" s="842"/>
      <c r="DR16" s="843"/>
      <c r="DS16" s="843"/>
      <c r="DT16" s="843"/>
      <c r="DU16" s="844"/>
      <c r="DV16" s="839"/>
      <c r="DW16" s="840"/>
      <c r="DX16" s="840"/>
      <c r="DY16" s="840"/>
      <c r="DZ16" s="845"/>
      <c r="EA16" s="230"/>
    </row>
    <row r="17" spans="1:131" s="231" customFormat="1" ht="26.25" customHeight="1" x14ac:dyDescent="0.15">
      <c r="A17" s="234">
        <v>11</v>
      </c>
      <c r="B17" s="846"/>
      <c r="C17" s="847"/>
      <c r="D17" s="847"/>
      <c r="E17" s="847"/>
      <c r="F17" s="847"/>
      <c r="G17" s="847"/>
      <c r="H17" s="847"/>
      <c r="I17" s="847"/>
      <c r="J17" s="847"/>
      <c r="K17" s="847"/>
      <c r="L17" s="847"/>
      <c r="M17" s="847"/>
      <c r="N17" s="847"/>
      <c r="O17" s="847"/>
      <c r="P17" s="848"/>
      <c r="Q17" s="849"/>
      <c r="R17" s="850"/>
      <c r="S17" s="850"/>
      <c r="T17" s="850"/>
      <c r="U17" s="850"/>
      <c r="V17" s="850"/>
      <c r="W17" s="850"/>
      <c r="X17" s="850"/>
      <c r="Y17" s="850"/>
      <c r="Z17" s="850"/>
      <c r="AA17" s="850"/>
      <c r="AB17" s="850"/>
      <c r="AC17" s="850"/>
      <c r="AD17" s="850"/>
      <c r="AE17" s="851"/>
      <c r="AF17" s="852"/>
      <c r="AG17" s="853"/>
      <c r="AH17" s="853"/>
      <c r="AI17" s="853"/>
      <c r="AJ17" s="854"/>
      <c r="AK17" s="835"/>
      <c r="AL17" s="836"/>
      <c r="AM17" s="836"/>
      <c r="AN17" s="836"/>
      <c r="AO17" s="836"/>
      <c r="AP17" s="836"/>
      <c r="AQ17" s="836"/>
      <c r="AR17" s="836"/>
      <c r="AS17" s="836"/>
      <c r="AT17" s="836"/>
      <c r="AU17" s="837"/>
      <c r="AV17" s="837"/>
      <c r="AW17" s="837"/>
      <c r="AX17" s="837"/>
      <c r="AY17" s="838"/>
      <c r="AZ17" s="228"/>
      <c r="BA17" s="228"/>
      <c r="BB17" s="228"/>
      <c r="BC17" s="228"/>
      <c r="BD17" s="228"/>
      <c r="BE17" s="229"/>
      <c r="BF17" s="229"/>
      <c r="BG17" s="229"/>
      <c r="BH17" s="229"/>
      <c r="BI17" s="229"/>
      <c r="BJ17" s="229"/>
      <c r="BK17" s="229"/>
      <c r="BL17" s="229"/>
      <c r="BM17" s="229"/>
      <c r="BN17" s="229"/>
      <c r="BO17" s="229"/>
      <c r="BP17" s="229"/>
      <c r="BQ17" s="234">
        <v>11</v>
      </c>
      <c r="BR17" s="235"/>
      <c r="BS17" s="839"/>
      <c r="BT17" s="840"/>
      <c r="BU17" s="840"/>
      <c r="BV17" s="840"/>
      <c r="BW17" s="840"/>
      <c r="BX17" s="840"/>
      <c r="BY17" s="840"/>
      <c r="BZ17" s="840"/>
      <c r="CA17" s="840"/>
      <c r="CB17" s="840"/>
      <c r="CC17" s="840"/>
      <c r="CD17" s="840"/>
      <c r="CE17" s="840"/>
      <c r="CF17" s="840"/>
      <c r="CG17" s="841"/>
      <c r="CH17" s="842"/>
      <c r="CI17" s="843"/>
      <c r="CJ17" s="843"/>
      <c r="CK17" s="843"/>
      <c r="CL17" s="844"/>
      <c r="CM17" s="842"/>
      <c r="CN17" s="843"/>
      <c r="CO17" s="843"/>
      <c r="CP17" s="843"/>
      <c r="CQ17" s="844"/>
      <c r="CR17" s="842"/>
      <c r="CS17" s="843"/>
      <c r="CT17" s="843"/>
      <c r="CU17" s="843"/>
      <c r="CV17" s="844"/>
      <c r="CW17" s="842"/>
      <c r="CX17" s="843"/>
      <c r="CY17" s="843"/>
      <c r="CZ17" s="843"/>
      <c r="DA17" s="844"/>
      <c r="DB17" s="842"/>
      <c r="DC17" s="843"/>
      <c r="DD17" s="843"/>
      <c r="DE17" s="843"/>
      <c r="DF17" s="844"/>
      <c r="DG17" s="842"/>
      <c r="DH17" s="843"/>
      <c r="DI17" s="843"/>
      <c r="DJ17" s="843"/>
      <c r="DK17" s="844"/>
      <c r="DL17" s="842"/>
      <c r="DM17" s="843"/>
      <c r="DN17" s="843"/>
      <c r="DO17" s="843"/>
      <c r="DP17" s="844"/>
      <c r="DQ17" s="842"/>
      <c r="DR17" s="843"/>
      <c r="DS17" s="843"/>
      <c r="DT17" s="843"/>
      <c r="DU17" s="844"/>
      <c r="DV17" s="839"/>
      <c r="DW17" s="840"/>
      <c r="DX17" s="840"/>
      <c r="DY17" s="840"/>
      <c r="DZ17" s="845"/>
      <c r="EA17" s="230"/>
    </row>
    <row r="18" spans="1:131" s="231" customFormat="1" ht="26.25" customHeight="1" x14ac:dyDescent="0.15">
      <c r="A18" s="234">
        <v>12</v>
      </c>
      <c r="B18" s="846"/>
      <c r="C18" s="847"/>
      <c r="D18" s="847"/>
      <c r="E18" s="847"/>
      <c r="F18" s="847"/>
      <c r="G18" s="847"/>
      <c r="H18" s="847"/>
      <c r="I18" s="847"/>
      <c r="J18" s="847"/>
      <c r="K18" s="847"/>
      <c r="L18" s="847"/>
      <c r="M18" s="847"/>
      <c r="N18" s="847"/>
      <c r="O18" s="847"/>
      <c r="P18" s="848"/>
      <c r="Q18" s="849"/>
      <c r="R18" s="850"/>
      <c r="S18" s="850"/>
      <c r="T18" s="850"/>
      <c r="U18" s="850"/>
      <c r="V18" s="850"/>
      <c r="W18" s="850"/>
      <c r="X18" s="850"/>
      <c r="Y18" s="850"/>
      <c r="Z18" s="850"/>
      <c r="AA18" s="850"/>
      <c r="AB18" s="850"/>
      <c r="AC18" s="850"/>
      <c r="AD18" s="850"/>
      <c r="AE18" s="851"/>
      <c r="AF18" s="852"/>
      <c r="AG18" s="853"/>
      <c r="AH18" s="853"/>
      <c r="AI18" s="853"/>
      <c r="AJ18" s="854"/>
      <c r="AK18" s="835"/>
      <c r="AL18" s="836"/>
      <c r="AM18" s="836"/>
      <c r="AN18" s="836"/>
      <c r="AO18" s="836"/>
      <c r="AP18" s="836"/>
      <c r="AQ18" s="836"/>
      <c r="AR18" s="836"/>
      <c r="AS18" s="836"/>
      <c r="AT18" s="836"/>
      <c r="AU18" s="837"/>
      <c r="AV18" s="837"/>
      <c r="AW18" s="837"/>
      <c r="AX18" s="837"/>
      <c r="AY18" s="838"/>
      <c r="AZ18" s="228"/>
      <c r="BA18" s="228"/>
      <c r="BB18" s="228"/>
      <c r="BC18" s="228"/>
      <c r="BD18" s="228"/>
      <c r="BE18" s="229"/>
      <c r="BF18" s="229"/>
      <c r="BG18" s="229"/>
      <c r="BH18" s="229"/>
      <c r="BI18" s="229"/>
      <c r="BJ18" s="229"/>
      <c r="BK18" s="229"/>
      <c r="BL18" s="229"/>
      <c r="BM18" s="229"/>
      <c r="BN18" s="229"/>
      <c r="BO18" s="229"/>
      <c r="BP18" s="229"/>
      <c r="BQ18" s="234">
        <v>12</v>
      </c>
      <c r="BR18" s="235"/>
      <c r="BS18" s="839"/>
      <c r="BT18" s="840"/>
      <c r="BU18" s="840"/>
      <c r="BV18" s="840"/>
      <c r="BW18" s="840"/>
      <c r="BX18" s="840"/>
      <c r="BY18" s="840"/>
      <c r="BZ18" s="840"/>
      <c r="CA18" s="840"/>
      <c r="CB18" s="840"/>
      <c r="CC18" s="840"/>
      <c r="CD18" s="840"/>
      <c r="CE18" s="840"/>
      <c r="CF18" s="840"/>
      <c r="CG18" s="841"/>
      <c r="CH18" s="842"/>
      <c r="CI18" s="843"/>
      <c r="CJ18" s="843"/>
      <c r="CK18" s="843"/>
      <c r="CL18" s="844"/>
      <c r="CM18" s="842"/>
      <c r="CN18" s="843"/>
      <c r="CO18" s="843"/>
      <c r="CP18" s="843"/>
      <c r="CQ18" s="844"/>
      <c r="CR18" s="842"/>
      <c r="CS18" s="843"/>
      <c r="CT18" s="843"/>
      <c r="CU18" s="843"/>
      <c r="CV18" s="844"/>
      <c r="CW18" s="842"/>
      <c r="CX18" s="843"/>
      <c r="CY18" s="843"/>
      <c r="CZ18" s="843"/>
      <c r="DA18" s="844"/>
      <c r="DB18" s="842"/>
      <c r="DC18" s="843"/>
      <c r="DD18" s="843"/>
      <c r="DE18" s="843"/>
      <c r="DF18" s="844"/>
      <c r="DG18" s="842"/>
      <c r="DH18" s="843"/>
      <c r="DI18" s="843"/>
      <c r="DJ18" s="843"/>
      <c r="DK18" s="844"/>
      <c r="DL18" s="842"/>
      <c r="DM18" s="843"/>
      <c r="DN18" s="843"/>
      <c r="DO18" s="843"/>
      <c r="DP18" s="844"/>
      <c r="DQ18" s="842"/>
      <c r="DR18" s="843"/>
      <c r="DS18" s="843"/>
      <c r="DT18" s="843"/>
      <c r="DU18" s="844"/>
      <c r="DV18" s="839"/>
      <c r="DW18" s="840"/>
      <c r="DX18" s="840"/>
      <c r="DY18" s="840"/>
      <c r="DZ18" s="845"/>
      <c r="EA18" s="230"/>
    </row>
    <row r="19" spans="1:131" s="231" customFormat="1" ht="26.25" customHeight="1" x14ac:dyDescent="0.15">
      <c r="A19" s="234">
        <v>13</v>
      </c>
      <c r="B19" s="846"/>
      <c r="C19" s="847"/>
      <c r="D19" s="847"/>
      <c r="E19" s="847"/>
      <c r="F19" s="847"/>
      <c r="G19" s="847"/>
      <c r="H19" s="847"/>
      <c r="I19" s="847"/>
      <c r="J19" s="847"/>
      <c r="K19" s="847"/>
      <c r="L19" s="847"/>
      <c r="M19" s="847"/>
      <c r="N19" s="847"/>
      <c r="O19" s="847"/>
      <c r="P19" s="848"/>
      <c r="Q19" s="849"/>
      <c r="R19" s="850"/>
      <c r="S19" s="850"/>
      <c r="T19" s="850"/>
      <c r="U19" s="850"/>
      <c r="V19" s="850"/>
      <c r="W19" s="850"/>
      <c r="X19" s="850"/>
      <c r="Y19" s="850"/>
      <c r="Z19" s="850"/>
      <c r="AA19" s="850"/>
      <c r="AB19" s="850"/>
      <c r="AC19" s="850"/>
      <c r="AD19" s="850"/>
      <c r="AE19" s="851"/>
      <c r="AF19" s="852"/>
      <c r="AG19" s="853"/>
      <c r="AH19" s="853"/>
      <c r="AI19" s="853"/>
      <c r="AJ19" s="854"/>
      <c r="AK19" s="835"/>
      <c r="AL19" s="836"/>
      <c r="AM19" s="836"/>
      <c r="AN19" s="836"/>
      <c r="AO19" s="836"/>
      <c r="AP19" s="836"/>
      <c r="AQ19" s="836"/>
      <c r="AR19" s="836"/>
      <c r="AS19" s="836"/>
      <c r="AT19" s="836"/>
      <c r="AU19" s="837"/>
      <c r="AV19" s="837"/>
      <c r="AW19" s="837"/>
      <c r="AX19" s="837"/>
      <c r="AY19" s="838"/>
      <c r="AZ19" s="228"/>
      <c r="BA19" s="228"/>
      <c r="BB19" s="228"/>
      <c r="BC19" s="228"/>
      <c r="BD19" s="228"/>
      <c r="BE19" s="229"/>
      <c r="BF19" s="229"/>
      <c r="BG19" s="229"/>
      <c r="BH19" s="229"/>
      <c r="BI19" s="229"/>
      <c r="BJ19" s="229"/>
      <c r="BK19" s="229"/>
      <c r="BL19" s="229"/>
      <c r="BM19" s="229"/>
      <c r="BN19" s="229"/>
      <c r="BO19" s="229"/>
      <c r="BP19" s="229"/>
      <c r="BQ19" s="234">
        <v>13</v>
      </c>
      <c r="BR19" s="235"/>
      <c r="BS19" s="839"/>
      <c r="BT19" s="840"/>
      <c r="BU19" s="840"/>
      <c r="BV19" s="840"/>
      <c r="BW19" s="840"/>
      <c r="BX19" s="840"/>
      <c r="BY19" s="840"/>
      <c r="BZ19" s="840"/>
      <c r="CA19" s="840"/>
      <c r="CB19" s="840"/>
      <c r="CC19" s="840"/>
      <c r="CD19" s="840"/>
      <c r="CE19" s="840"/>
      <c r="CF19" s="840"/>
      <c r="CG19" s="841"/>
      <c r="CH19" s="842"/>
      <c r="CI19" s="843"/>
      <c r="CJ19" s="843"/>
      <c r="CK19" s="843"/>
      <c r="CL19" s="844"/>
      <c r="CM19" s="842"/>
      <c r="CN19" s="843"/>
      <c r="CO19" s="843"/>
      <c r="CP19" s="843"/>
      <c r="CQ19" s="844"/>
      <c r="CR19" s="842"/>
      <c r="CS19" s="843"/>
      <c r="CT19" s="843"/>
      <c r="CU19" s="843"/>
      <c r="CV19" s="844"/>
      <c r="CW19" s="842"/>
      <c r="CX19" s="843"/>
      <c r="CY19" s="843"/>
      <c r="CZ19" s="843"/>
      <c r="DA19" s="844"/>
      <c r="DB19" s="842"/>
      <c r="DC19" s="843"/>
      <c r="DD19" s="843"/>
      <c r="DE19" s="843"/>
      <c r="DF19" s="844"/>
      <c r="DG19" s="842"/>
      <c r="DH19" s="843"/>
      <c r="DI19" s="843"/>
      <c r="DJ19" s="843"/>
      <c r="DK19" s="844"/>
      <c r="DL19" s="842"/>
      <c r="DM19" s="843"/>
      <c r="DN19" s="843"/>
      <c r="DO19" s="843"/>
      <c r="DP19" s="844"/>
      <c r="DQ19" s="842"/>
      <c r="DR19" s="843"/>
      <c r="DS19" s="843"/>
      <c r="DT19" s="843"/>
      <c r="DU19" s="844"/>
      <c r="DV19" s="839"/>
      <c r="DW19" s="840"/>
      <c r="DX19" s="840"/>
      <c r="DY19" s="840"/>
      <c r="DZ19" s="845"/>
      <c r="EA19" s="230"/>
    </row>
    <row r="20" spans="1:131" s="231" customFormat="1" ht="26.25" customHeight="1" x14ac:dyDescent="0.15">
      <c r="A20" s="234">
        <v>14</v>
      </c>
      <c r="B20" s="846"/>
      <c r="C20" s="847"/>
      <c r="D20" s="847"/>
      <c r="E20" s="847"/>
      <c r="F20" s="847"/>
      <c r="G20" s="847"/>
      <c r="H20" s="847"/>
      <c r="I20" s="847"/>
      <c r="J20" s="847"/>
      <c r="K20" s="847"/>
      <c r="L20" s="847"/>
      <c r="M20" s="847"/>
      <c r="N20" s="847"/>
      <c r="O20" s="847"/>
      <c r="P20" s="848"/>
      <c r="Q20" s="849"/>
      <c r="R20" s="850"/>
      <c r="S20" s="850"/>
      <c r="T20" s="850"/>
      <c r="U20" s="850"/>
      <c r="V20" s="850"/>
      <c r="W20" s="850"/>
      <c r="X20" s="850"/>
      <c r="Y20" s="850"/>
      <c r="Z20" s="850"/>
      <c r="AA20" s="850"/>
      <c r="AB20" s="850"/>
      <c r="AC20" s="850"/>
      <c r="AD20" s="850"/>
      <c r="AE20" s="851"/>
      <c r="AF20" s="852"/>
      <c r="AG20" s="853"/>
      <c r="AH20" s="853"/>
      <c r="AI20" s="853"/>
      <c r="AJ20" s="854"/>
      <c r="AK20" s="835"/>
      <c r="AL20" s="836"/>
      <c r="AM20" s="836"/>
      <c r="AN20" s="836"/>
      <c r="AO20" s="836"/>
      <c r="AP20" s="836"/>
      <c r="AQ20" s="836"/>
      <c r="AR20" s="836"/>
      <c r="AS20" s="836"/>
      <c r="AT20" s="836"/>
      <c r="AU20" s="837"/>
      <c r="AV20" s="837"/>
      <c r="AW20" s="837"/>
      <c r="AX20" s="837"/>
      <c r="AY20" s="838"/>
      <c r="AZ20" s="228"/>
      <c r="BA20" s="228"/>
      <c r="BB20" s="228"/>
      <c r="BC20" s="228"/>
      <c r="BD20" s="228"/>
      <c r="BE20" s="229"/>
      <c r="BF20" s="229"/>
      <c r="BG20" s="229"/>
      <c r="BH20" s="229"/>
      <c r="BI20" s="229"/>
      <c r="BJ20" s="229"/>
      <c r="BK20" s="229"/>
      <c r="BL20" s="229"/>
      <c r="BM20" s="229"/>
      <c r="BN20" s="229"/>
      <c r="BO20" s="229"/>
      <c r="BP20" s="229"/>
      <c r="BQ20" s="234">
        <v>14</v>
      </c>
      <c r="BR20" s="235"/>
      <c r="BS20" s="839"/>
      <c r="BT20" s="840"/>
      <c r="BU20" s="840"/>
      <c r="BV20" s="840"/>
      <c r="BW20" s="840"/>
      <c r="BX20" s="840"/>
      <c r="BY20" s="840"/>
      <c r="BZ20" s="840"/>
      <c r="CA20" s="840"/>
      <c r="CB20" s="840"/>
      <c r="CC20" s="840"/>
      <c r="CD20" s="840"/>
      <c r="CE20" s="840"/>
      <c r="CF20" s="840"/>
      <c r="CG20" s="841"/>
      <c r="CH20" s="842"/>
      <c r="CI20" s="843"/>
      <c r="CJ20" s="843"/>
      <c r="CK20" s="843"/>
      <c r="CL20" s="844"/>
      <c r="CM20" s="842"/>
      <c r="CN20" s="843"/>
      <c r="CO20" s="843"/>
      <c r="CP20" s="843"/>
      <c r="CQ20" s="844"/>
      <c r="CR20" s="842"/>
      <c r="CS20" s="843"/>
      <c r="CT20" s="843"/>
      <c r="CU20" s="843"/>
      <c r="CV20" s="844"/>
      <c r="CW20" s="842"/>
      <c r="CX20" s="843"/>
      <c r="CY20" s="843"/>
      <c r="CZ20" s="843"/>
      <c r="DA20" s="844"/>
      <c r="DB20" s="842"/>
      <c r="DC20" s="843"/>
      <c r="DD20" s="843"/>
      <c r="DE20" s="843"/>
      <c r="DF20" s="844"/>
      <c r="DG20" s="842"/>
      <c r="DH20" s="843"/>
      <c r="DI20" s="843"/>
      <c r="DJ20" s="843"/>
      <c r="DK20" s="844"/>
      <c r="DL20" s="842"/>
      <c r="DM20" s="843"/>
      <c r="DN20" s="843"/>
      <c r="DO20" s="843"/>
      <c r="DP20" s="844"/>
      <c r="DQ20" s="842"/>
      <c r="DR20" s="843"/>
      <c r="DS20" s="843"/>
      <c r="DT20" s="843"/>
      <c r="DU20" s="844"/>
      <c r="DV20" s="839"/>
      <c r="DW20" s="840"/>
      <c r="DX20" s="840"/>
      <c r="DY20" s="840"/>
      <c r="DZ20" s="845"/>
      <c r="EA20" s="230"/>
    </row>
    <row r="21" spans="1:131" s="231" customFormat="1" ht="26.25" customHeight="1" thickBot="1" x14ac:dyDescent="0.2">
      <c r="A21" s="234">
        <v>15</v>
      </c>
      <c r="B21" s="846"/>
      <c r="C21" s="847"/>
      <c r="D21" s="847"/>
      <c r="E21" s="847"/>
      <c r="F21" s="847"/>
      <c r="G21" s="847"/>
      <c r="H21" s="847"/>
      <c r="I21" s="847"/>
      <c r="J21" s="847"/>
      <c r="K21" s="847"/>
      <c r="L21" s="847"/>
      <c r="M21" s="847"/>
      <c r="N21" s="847"/>
      <c r="O21" s="847"/>
      <c r="P21" s="848"/>
      <c r="Q21" s="849"/>
      <c r="R21" s="850"/>
      <c r="S21" s="850"/>
      <c r="T21" s="850"/>
      <c r="U21" s="850"/>
      <c r="V21" s="850"/>
      <c r="W21" s="850"/>
      <c r="X21" s="850"/>
      <c r="Y21" s="850"/>
      <c r="Z21" s="850"/>
      <c r="AA21" s="850"/>
      <c r="AB21" s="850"/>
      <c r="AC21" s="850"/>
      <c r="AD21" s="850"/>
      <c r="AE21" s="851"/>
      <c r="AF21" s="852"/>
      <c r="AG21" s="853"/>
      <c r="AH21" s="853"/>
      <c r="AI21" s="853"/>
      <c r="AJ21" s="854"/>
      <c r="AK21" s="835"/>
      <c r="AL21" s="836"/>
      <c r="AM21" s="836"/>
      <c r="AN21" s="836"/>
      <c r="AO21" s="836"/>
      <c r="AP21" s="836"/>
      <c r="AQ21" s="836"/>
      <c r="AR21" s="836"/>
      <c r="AS21" s="836"/>
      <c r="AT21" s="836"/>
      <c r="AU21" s="837"/>
      <c r="AV21" s="837"/>
      <c r="AW21" s="837"/>
      <c r="AX21" s="837"/>
      <c r="AY21" s="838"/>
      <c r="AZ21" s="228"/>
      <c r="BA21" s="228"/>
      <c r="BB21" s="228"/>
      <c r="BC21" s="228"/>
      <c r="BD21" s="228"/>
      <c r="BE21" s="229"/>
      <c r="BF21" s="229"/>
      <c r="BG21" s="229"/>
      <c r="BH21" s="229"/>
      <c r="BI21" s="229"/>
      <c r="BJ21" s="229"/>
      <c r="BK21" s="229"/>
      <c r="BL21" s="229"/>
      <c r="BM21" s="229"/>
      <c r="BN21" s="229"/>
      <c r="BO21" s="229"/>
      <c r="BP21" s="229"/>
      <c r="BQ21" s="234">
        <v>15</v>
      </c>
      <c r="BR21" s="235"/>
      <c r="BS21" s="839"/>
      <c r="BT21" s="840"/>
      <c r="BU21" s="840"/>
      <c r="BV21" s="840"/>
      <c r="BW21" s="840"/>
      <c r="BX21" s="840"/>
      <c r="BY21" s="840"/>
      <c r="BZ21" s="840"/>
      <c r="CA21" s="840"/>
      <c r="CB21" s="840"/>
      <c r="CC21" s="840"/>
      <c r="CD21" s="840"/>
      <c r="CE21" s="840"/>
      <c r="CF21" s="840"/>
      <c r="CG21" s="841"/>
      <c r="CH21" s="842"/>
      <c r="CI21" s="843"/>
      <c r="CJ21" s="843"/>
      <c r="CK21" s="843"/>
      <c r="CL21" s="844"/>
      <c r="CM21" s="842"/>
      <c r="CN21" s="843"/>
      <c r="CO21" s="843"/>
      <c r="CP21" s="843"/>
      <c r="CQ21" s="844"/>
      <c r="CR21" s="842"/>
      <c r="CS21" s="843"/>
      <c r="CT21" s="843"/>
      <c r="CU21" s="843"/>
      <c r="CV21" s="844"/>
      <c r="CW21" s="842"/>
      <c r="CX21" s="843"/>
      <c r="CY21" s="843"/>
      <c r="CZ21" s="843"/>
      <c r="DA21" s="844"/>
      <c r="DB21" s="842"/>
      <c r="DC21" s="843"/>
      <c r="DD21" s="843"/>
      <c r="DE21" s="843"/>
      <c r="DF21" s="844"/>
      <c r="DG21" s="842"/>
      <c r="DH21" s="843"/>
      <c r="DI21" s="843"/>
      <c r="DJ21" s="843"/>
      <c r="DK21" s="844"/>
      <c r="DL21" s="842"/>
      <c r="DM21" s="843"/>
      <c r="DN21" s="843"/>
      <c r="DO21" s="843"/>
      <c r="DP21" s="844"/>
      <c r="DQ21" s="842"/>
      <c r="DR21" s="843"/>
      <c r="DS21" s="843"/>
      <c r="DT21" s="843"/>
      <c r="DU21" s="844"/>
      <c r="DV21" s="839"/>
      <c r="DW21" s="840"/>
      <c r="DX21" s="840"/>
      <c r="DY21" s="840"/>
      <c r="DZ21" s="845"/>
      <c r="EA21" s="230"/>
    </row>
    <row r="22" spans="1:131" s="231" customFormat="1" ht="26.25" customHeight="1" x14ac:dyDescent="0.15">
      <c r="A22" s="234">
        <v>16</v>
      </c>
      <c r="B22" s="846"/>
      <c r="C22" s="847"/>
      <c r="D22" s="847"/>
      <c r="E22" s="847"/>
      <c r="F22" s="847"/>
      <c r="G22" s="847"/>
      <c r="H22" s="847"/>
      <c r="I22" s="847"/>
      <c r="J22" s="847"/>
      <c r="K22" s="847"/>
      <c r="L22" s="847"/>
      <c r="M22" s="847"/>
      <c r="N22" s="847"/>
      <c r="O22" s="847"/>
      <c r="P22" s="848"/>
      <c r="Q22" s="865"/>
      <c r="R22" s="866"/>
      <c r="S22" s="866"/>
      <c r="T22" s="866"/>
      <c r="U22" s="866"/>
      <c r="V22" s="866"/>
      <c r="W22" s="866"/>
      <c r="X22" s="866"/>
      <c r="Y22" s="866"/>
      <c r="Z22" s="866"/>
      <c r="AA22" s="866"/>
      <c r="AB22" s="866"/>
      <c r="AC22" s="866"/>
      <c r="AD22" s="866"/>
      <c r="AE22" s="867"/>
      <c r="AF22" s="852"/>
      <c r="AG22" s="853"/>
      <c r="AH22" s="853"/>
      <c r="AI22" s="853"/>
      <c r="AJ22" s="854"/>
      <c r="AK22" s="868"/>
      <c r="AL22" s="869"/>
      <c r="AM22" s="869"/>
      <c r="AN22" s="869"/>
      <c r="AO22" s="869"/>
      <c r="AP22" s="869"/>
      <c r="AQ22" s="869"/>
      <c r="AR22" s="869"/>
      <c r="AS22" s="869"/>
      <c r="AT22" s="869"/>
      <c r="AU22" s="870"/>
      <c r="AV22" s="870"/>
      <c r="AW22" s="870"/>
      <c r="AX22" s="870"/>
      <c r="AY22" s="871"/>
      <c r="AZ22" s="872" t="s">
        <v>387</v>
      </c>
      <c r="BA22" s="872"/>
      <c r="BB22" s="872"/>
      <c r="BC22" s="872"/>
      <c r="BD22" s="873"/>
      <c r="BE22" s="229"/>
      <c r="BF22" s="229"/>
      <c r="BG22" s="229"/>
      <c r="BH22" s="229"/>
      <c r="BI22" s="229"/>
      <c r="BJ22" s="229"/>
      <c r="BK22" s="229"/>
      <c r="BL22" s="229"/>
      <c r="BM22" s="229"/>
      <c r="BN22" s="229"/>
      <c r="BO22" s="229"/>
      <c r="BP22" s="229"/>
      <c r="BQ22" s="234">
        <v>16</v>
      </c>
      <c r="BR22" s="235"/>
      <c r="BS22" s="839"/>
      <c r="BT22" s="840"/>
      <c r="BU22" s="840"/>
      <c r="BV22" s="840"/>
      <c r="BW22" s="840"/>
      <c r="BX22" s="840"/>
      <c r="BY22" s="840"/>
      <c r="BZ22" s="840"/>
      <c r="CA22" s="840"/>
      <c r="CB22" s="840"/>
      <c r="CC22" s="840"/>
      <c r="CD22" s="840"/>
      <c r="CE22" s="840"/>
      <c r="CF22" s="840"/>
      <c r="CG22" s="841"/>
      <c r="CH22" s="842"/>
      <c r="CI22" s="843"/>
      <c r="CJ22" s="843"/>
      <c r="CK22" s="843"/>
      <c r="CL22" s="844"/>
      <c r="CM22" s="842"/>
      <c r="CN22" s="843"/>
      <c r="CO22" s="843"/>
      <c r="CP22" s="843"/>
      <c r="CQ22" s="844"/>
      <c r="CR22" s="842"/>
      <c r="CS22" s="843"/>
      <c r="CT22" s="843"/>
      <c r="CU22" s="843"/>
      <c r="CV22" s="844"/>
      <c r="CW22" s="842"/>
      <c r="CX22" s="843"/>
      <c r="CY22" s="843"/>
      <c r="CZ22" s="843"/>
      <c r="DA22" s="844"/>
      <c r="DB22" s="842"/>
      <c r="DC22" s="843"/>
      <c r="DD22" s="843"/>
      <c r="DE22" s="843"/>
      <c r="DF22" s="844"/>
      <c r="DG22" s="842"/>
      <c r="DH22" s="843"/>
      <c r="DI22" s="843"/>
      <c r="DJ22" s="843"/>
      <c r="DK22" s="844"/>
      <c r="DL22" s="842"/>
      <c r="DM22" s="843"/>
      <c r="DN22" s="843"/>
      <c r="DO22" s="843"/>
      <c r="DP22" s="844"/>
      <c r="DQ22" s="842"/>
      <c r="DR22" s="843"/>
      <c r="DS22" s="843"/>
      <c r="DT22" s="843"/>
      <c r="DU22" s="844"/>
      <c r="DV22" s="839"/>
      <c r="DW22" s="840"/>
      <c r="DX22" s="840"/>
      <c r="DY22" s="840"/>
      <c r="DZ22" s="845"/>
      <c r="EA22" s="230"/>
    </row>
    <row r="23" spans="1:131" s="231" customFormat="1" ht="26.25" customHeight="1" thickBot="1" x14ac:dyDescent="0.2">
      <c r="A23" s="236" t="s">
        <v>388</v>
      </c>
      <c r="B23" s="855" t="s">
        <v>389</v>
      </c>
      <c r="C23" s="856"/>
      <c r="D23" s="856"/>
      <c r="E23" s="856"/>
      <c r="F23" s="856"/>
      <c r="G23" s="856"/>
      <c r="H23" s="856"/>
      <c r="I23" s="856"/>
      <c r="J23" s="856"/>
      <c r="K23" s="856"/>
      <c r="L23" s="856"/>
      <c r="M23" s="856"/>
      <c r="N23" s="856"/>
      <c r="O23" s="856"/>
      <c r="P23" s="857"/>
      <c r="Q23" s="858">
        <v>57168</v>
      </c>
      <c r="R23" s="859"/>
      <c r="S23" s="859"/>
      <c r="T23" s="859"/>
      <c r="U23" s="859"/>
      <c r="V23" s="859">
        <v>56692</v>
      </c>
      <c r="W23" s="859"/>
      <c r="X23" s="859"/>
      <c r="Y23" s="859"/>
      <c r="Z23" s="859"/>
      <c r="AA23" s="859">
        <v>476</v>
      </c>
      <c r="AB23" s="859"/>
      <c r="AC23" s="859"/>
      <c r="AD23" s="859"/>
      <c r="AE23" s="860"/>
      <c r="AF23" s="861">
        <v>398</v>
      </c>
      <c r="AG23" s="859"/>
      <c r="AH23" s="859"/>
      <c r="AI23" s="859"/>
      <c r="AJ23" s="862"/>
      <c r="AK23" s="863"/>
      <c r="AL23" s="864"/>
      <c r="AM23" s="864"/>
      <c r="AN23" s="864"/>
      <c r="AO23" s="864"/>
      <c r="AP23" s="859">
        <v>63964</v>
      </c>
      <c r="AQ23" s="859"/>
      <c r="AR23" s="859"/>
      <c r="AS23" s="859"/>
      <c r="AT23" s="859"/>
      <c r="AU23" s="875"/>
      <c r="AV23" s="875"/>
      <c r="AW23" s="875"/>
      <c r="AX23" s="875"/>
      <c r="AY23" s="876"/>
      <c r="AZ23" s="877" t="s">
        <v>127</v>
      </c>
      <c r="BA23" s="878"/>
      <c r="BB23" s="878"/>
      <c r="BC23" s="878"/>
      <c r="BD23" s="879"/>
      <c r="BE23" s="229"/>
      <c r="BF23" s="229"/>
      <c r="BG23" s="229"/>
      <c r="BH23" s="229"/>
      <c r="BI23" s="229"/>
      <c r="BJ23" s="229"/>
      <c r="BK23" s="229"/>
      <c r="BL23" s="229"/>
      <c r="BM23" s="229"/>
      <c r="BN23" s="229"/>
      <c r="BO23" s="229"/>
      <c r="BP23" s="229"/>
      <c r="BQ23" s="234">
        <v>17</v>
      </c>
      <c r="BR23" s="235"/>
      <c r="BS23" s="839"/>
      <c r="BT23" s="840"/>
      <c r="BU23" s="840"/>
      <c r="BV23" s="840"/>
      <c r="BW23" s="840"/>
      <c r="BX23" s="840"/>
      <c r="BY23" s="840"/>
      <c r="BZ23" s="840"/>
      <c r="CA23" s="840"/>
      <c r="CB23" s="840"/>
      <c r="CC23" s="840"/>
      <c r="CD23" s="840"/>
      <c r="CE23" s="840"/>
      <c r="CF23" s="840"/>
      <c r="CG23" s="841"/>
      <c r="CH23" s="842"/>
      <c r="CI23" s="843"/>
      <c r="CJ23" s="843"/>
      <c r="CK23" s="843"/>
      <c r="CL23" s="844"/>
      <c r="CM23" s="842"/>
      <c r="CN23" s="843"/>
      <c r="CO23" s="843"/>
      <c r="CP23" s="843"/>
      <c r="CQ23" s="844"/>
      <c r="CR23" s="842"/>
      <c r="CS23" s="843"/>
      <c r="CT23" s="843"/>
      <c r="CU23" s="843"/>
      <c r="CV23" s="844"/>
      <c r="CW23" s="842"/>
      <c r="CX23" s="843"/>
      <c r="CY23" s="843"/>
      <c r="CZ23" s="843"/>
      <c r="DA23" s="844"/>
      <c r="DB23" s="842"/>
      <c r="DC23" s="843"/>
      <c r="DD23" s="843"/>
      <c r="DE23" s="843"/>
      <c r="DF23" s="844"/>
      <c r="DG23" s="842"/>
      <c r="DH23" s="843"/>
      <c r="DI23" s="843"/>
      <c r="DJ23" s="843"/>
      <c r="DK23" s="844"/>
      <c r="DL23" s="842"/>
      <c r="DM23" s="843"/>
      <c r="DN23" s="843"/>
      <c r="DO23" s="843"/>
      <c r="DP23" s="844"/>
      <c r="DQ23" s="842"/>
      <c r="DR23" s="843"/>
      <c r="DS23" s="843"/>
      <c r="DT23" s="843"/>
      <c r="DU23" s="844"/>
      <c r="DV23" s="839"/>
      <c r="DW23" s="840"/>
      <c r="DX23" s="840"/>
      <c r="DY23" s="840"/>
      <c r="DZ23" s="845"/>
      <c r="EA23" s="230"/>
    </row>
    <row r="24" spans="1:131" s="231" customFormat="1" ht="26.25" customHeight="1" x14ac:dyDescent="0.15">
      <c r="A24" s="874" t="s">
        <v>390</v>
      </c>
      <c r="B24" s="874"/>
      <c r="C24" s="874"/>
      <c r="D24" s="874"/>
      <c r="E24" s="874"/>
      <c r="F24" s="874"/>
      <c r="G24" s="874"/>
      <c r="H24" s="874"/>
      <c r="I24" s="874"/>
      <c r="J24" s="874"/>
      <c r="K24" s="874"/>
      <c r="L24" s="874"/>
      <c r="M24" s="874"/>
      <c r="N24" s="874"/>
      <c r="O24" s="874"/>
      <c r="P24" s="874"/>
      <c r="Q24" s="874"/>
      <c r="R24" s="874"/>
      <c r="S24" s="874"/>
      <c r="T24" s="874"/>
      <c r="U24" s="874"/>
      <c r="V24" s="874"/>
      <c r="W24" s="874"/>
      <c r="X24" s="874"/>
      <c r="Y24" s="874"/>
      <c r="Z24" s="874"/>
      <c r="AA24" s="874"/>
      <c r="AB24" s="874"/>
      <c r="AC24" s="874"/>
      <c r="AD24" s="874"/>
      <c r="AE24" s="874"/>
      <c r="AF24" s="874"/>
      <c r="AG24" s="874"/>
      <c r="AH24" s="874"/>
      <c r="AI24" s="874"/>
      <c r="AJ24" s="874"/>
      <c r="AK24" s="874"/>
      <c r="AL24" s="874"/>
      <c r="AM24" s="874"/>
      <c r="AN24" s="874"/>
      <c r="AO24" s="874"/>
      <c r="AP24" s="874"/>
      <c r="AQ24" s="874"/>
      <c r="AR24" s="874"/>
      <c r="AS24" s="874"/>
      <c r="AT24" s="874"/>
      <c r="AU24" s="874"/>
      <c r="AV24" s="874"/>
      <c r="AW24" s="874"/>
      <c r="AX24" s="874"/>
      <c r="AY24" s="874"/>
      <c r="AZ24" s="228"/>
      <c r="BA24" s="228"/>
      <c r="BB24" s="228"/>
      <c r="BC24" s="228"/>
      <c r="BD24" s="228"/>
      <c r="BE24" s="229"/>
      <c r="BF24" s="229"/>
      <c r="BG24" s="229"/>
      <c r="BH24" s="229"/>
      <c r="BI24" s="229"/>
      <c r="BJ24" s="229"/>
      <c r="BK24" s="229"/>
      <c r="BL24" s="229"/>
      <c r="BM24" s="229"/>
      <c r="BN24" s="229"/>
      <c r="BO24" s="229"/>
      <c r="BP24" s="229"/>
      <c r="BQ24" s="234">
        <v>18</v>
      </c>
      <c r="BR24" s="235"/>
      <c r="BS24" s="839"/>
      <c r="BT24" s="840"/>
      <c r="BU24" s="840"/>
      <c r="BV24" s="840"/>
      <c r="BW24" s="840"/>
      <c r="BX24" s="840"/>
      <c r="BY24" s="840"/>
      <c r="BZ24" s="840"/>
      <c r="CA24" s="840"/>
      <c r="CB24" s="840"/>
      <c r="CC24" s="840"/>
      <c r="CD24" s="840"/>
      <c r="CE24" s="840"/>
      <c r="CF24" s="840"/>
      <c r="CG24" s="841"/>
      <c r="CH24" s="842"/>
      <c r="CI24" s="843"/>
      <c r="CJ24" s="843"/>
      <c r="CK24" s="843"/>
      <c r="CL24" s="844"/>
      <c r="CM24" s="842"/>
      <c r="CN24" s="843"/>
      <c r="CO24" s="843"/>
      <c r="CP24" s="843"/>
      <c r="CQ24" s="844"/>
      <c r="CR24" s="842"/>
      <c r="CS24" s="843"/>
      <c r="CT24" s="843"/>
      <c r="CU24" s="843"/>
      <c r="CV24" s="844"/>
      <c r="CW24" s="842"/>
      <c r="CX24" s="843"/>
      <c r="CY24" s="843"/>
      <c r="CZ24" s="843"/>
      <c r="DA24" s="844"/>
      <c r="DB24" s="842"/>
      <c r="DC24" s="843"/>
      <c r="DD24" s="843"/>
      <c r="DE24" s="843"/>
      <c r="DF24" s="844"/>
      <c r="DG24" s="842"/>
      <c r="DH24" s="843"/>
      <c r="DI24" s="843"/>
      <c r="DJ24" s="843"/>
      <c r="DK24" s="844"/>
      <c r="DL24" s="842"/>
      <c r="DM24" s="843"/>
      <c r="DN24" s="843"/>
      <c r="DO24" s="843"/>
      <c r="DP24" s="844"/>
      <c r="DQ24" s="842"/>
      <c r="DR24" s="843"/>
      <c r="DS24" s="843"/>
      <c r="DT24" s="843"/>
      <c r="DU24" s="844"/>
      <c r="DV24" s="839"/>
      <c r="DW24" s="840"/>
      <c r="DX24" s="840"/>
      <c r="DY24" s="840"/>
      <c r="DZ24" s="845"/>
      <c r="EA24" s="230"/>
    </row>
    <row r="25" spans="1:131" ht="26.25" customHeight="1" thickBot="1" x14ac:dyDescent="0.2">
      <c r="A25" s="790" t="s">
        <v>391</v>
      </c>
      <c r="B25" s="790"/>
      <c r="C25" s="790"/>
      <c r="D25" s="790"/>
      <c r="E25" s="790"/>
      <c r="F25" s="790"/>
      <c r="G25" s="790"/>
      <c r="H25" s="790"/>
      <c r="I25" s="790"/>
      <c r="J25" s="790"/>
      <c r="K25" s="790"/>
      <c r="L25" s="790"/>
      <c r="M25" s="790"/>
      <c r="N25" s="790"/>
      <c r="O25" s="790"/>
      <c r="P25" s="790"/>
      <c r="Q25" s="790"/>
      <c r="R25" s="790"/>
      <c r="S25" s="790"/>
      <c r="T25" s="790"/>
      <c r="U25" s="790"/>
      <c r="V25" s="790"/>
      <c r="W25" s="790"/>
      <c r="X25" s="790"/>
      <c r="Y25" s="790"/>
      <c r="Z25" s="790"/>
      <c r="AA25" s="790"/>
      <c r="AB25" s="790"/>
      <c r="AC25" s="790"/>
      <c r="AD25" s="790"/>
      <c r="AE25" s="790"/>
      <c r="AF25" s="790"/>
      <c r="AG25" s="790"/>
      <c r="AH25" s="790"/>
      <c r="AI25" s="790"/>
      <c r="AJ25" s="790"/>
      <c r="AK25" s="790"/>
      <c r="AL25" s="790"/>
      <c r="AM25" s="790"/>
      <c r="AN25" s="790"/>
      <c r="AO25" s="790"/>
      <c r="AP25" s="790"/>
      <c r="AQ25" s="790"/>
      <c r="AR25" s="790"/>
      <c r="AS25" s="790"/>
      <c r="AT25" s="790"/>
      <c r="AU25" s="790"/>
      <c r="AV25" s="790"/>
      <c r="AW25" s="790"/>
      <c r="AX25" s="790"/>
      <c r="AY25" s="790"/>
      <c r="AZ25" s="790"/>
      <c r="BA25" s="790"/>
      <c r="BB25" s="790"/>
      <c r="BC25" s="790"/>
      <c r="BD25" s="790"/>
      <c r="BE25" s="790"/>
      <c r="BF25" s="790"/>
      <c r="BG25" s="790"/>
      <c r="BH25" s="790"/>
      <c r="BI25" s="790"/>
      <c r="BJ25" s="228"/>
      <c r="BK25" s="228"/>
      <c r="BL25" s="228"/>
      <c r="BM25" s="228"/>
      <c r="BN25" s="228"/>
      <c r="BO25" s="237"/>
      <c r="BP25" s="237"/>
      <c r="BQ25" s="234">
        <v>19</v>
      </c>
      <c r="BR25" s="235"/>
      <c r="BS25" s="839"/>
      <c r="BT25" s="840"/>
      <c r="BU25" s="840"/>
      <c r="BV25" s="840"/>
      <c r="BW25" s="840"/>
      <c r="BX25" s="840"/>
      <c r="BY25" s="840"/>
      <c r="BZ25" s="840"/>
      <c r="CA25" s="840"/>
      <c r="CB25" s="840"/>
      <c r="CC25" s="840"/>
      <c r="CD25" s="840"/>
      <c r="CE25" s="840"/>
      <c r="CF25" s="840"/>
      <c r="CG25" s="841"/>
      <c r="CH25" s="842"/>
      <c r="CI25" s="843"/>
      <c r="CJ25" s="843"/>
      <c r="CK25" s="843"/>
      <c r="CL25" s="844"/>
      <c r="CM25" s="842"/>
      <c r="CN25" s="843"/>
      <c r="CO25" s="843"/>
      <c r="CP25" s="843"/>
      <c r="CQ25" s="844"/>
      <c r="CR25" s="842"/>
      <c r="CS25" s="843"/>
      <c r="CT25" s="843"/>
      <c r="CU25" s="843"/>
      <c r="CV25" s="844"/>
      <c r="CW25" s="842"/>
      <c r="CX25" s="843"/>
      <c r="CY25" s="843"/>
      <c r="CZ25" s="843"/>
      <c r="DA25" s="844"/>
      <c r="DB25" s="842"/>
      <c r="DC25" s="843"/>
      <c r="DD25" s="843"/>
      <c r="DE25" s="843"/>
      <c r="DF25" s="844"/>
      <c r="DG25" s="842"/>
      <c r="DH25" s="843"/>
      <c r="DI25" s="843"/>
      <c r="DJ25" s="843"/>
      <c r="DK25" s="844"/>
      <c r="DL25" s="842"/>
      <c r="DM25" s="843"/>
      <c r="DN25" s="843"/>
      <c r="DO25" s="843"/>
      <c r="DP25" s="844"/>
      <c r="DQ25" s="842"/>
      <c r="DR25" s="843"/>
      <c r="DS25" s="843"/>
      <c r="DT25" s="843"/>
      <c r="DU25" s="844"/>
      <c r="DV25" s="839"/>
      <c r="DW25" s="840"/>
      <c r="DX25" s="840"/>
      <c r="DY25" s="840"/>
      <c r="DZ25" s="845"/>
      <c r="EA25" s="226"/>
    </row>
    <row r="26" spans="1:131" ht="26.25" customHeight="1" x14ac:dyDescent="0.15">
      <c r="A26" s="792" t="s">
        <v>368</v>
      </c>
      <c r="B26" s="793"/>
      <c r="C26" s="793"/>
      <c r="D26" s="793"/>
      <c r="E26" s="793"/>
      <c r="F26" s="793"/>
      <c r="G26" s="793"/>
      <c r="H26" s="793"/>
      <c r="I26" s="793"/>
      <c r="J26" s="793"/>
      <c r="K26" s="793"/>
      <c r="L26" s="793"/>
      <c r="M26" s="793"/>
      <c r="N26" s="793"/>
      <c r="O26" s="793"/>
      <c r="P26" s="794"/>
      <c r="Q26" s="798" t="s">
        <v>392</v>
      </c>
      <c r="R26" s="799"/>
      <c r="S26" s="799"/>
      <c r="T26" s="799"/>
      <c r="U26" s="800"/>
      <c r="V26" s="798" t="s">
        <v>393</v>
      </c>
      <c r="W26" s="799"/>
      <c r="X26" s="799"/>
      <c r="Y26" s="799"/>
      <c r="Z26" s="800"/>
      <c r="AA26" s="798" t="s">
        <v>394</v>
      </c>
      <c r="AB26" s="799"/>
      <c r="AC26" s="799"/>
      <c r="AD26" s="799"/>
      <c r="AE26" s="799"/>
      <c r="AF26" s="880" t="s">
        <v>395</v>
      </c>
      <c r="AG26" s="881"/>
      <c r="AH26" s="881"/>
      <c r="AI26" s="881"/>
      <c r="AJ26" s="882"/>
      <c r="AK26" s="799" t="s">
        <v>396</v>
      </c>
      <c r="AL26" s="799"/>
      <c r="AM26" s="799"/>
      <c r="AN26" s="799"/>
      <c r="AO26" s="800"/>
      <c r="AP26" s="798" t="s">
        <v>397</v>
      </c>
      <c r="AQ26" s="799"/>
      <c r="AR26" s="799"/>
      <c r="AS26" s="799"/>
      <c r="AT26" s="800"/>
      <c r="AU26" s="798" t="s">
        <v>398</v>
      </c>
      <c r="AV26" s="799"/>
      <c r="AW26" s="799"/>
      <c r="AX26" s="799"/>
      <c r="AY26" s="800"/>
      <c r="AZ26" s="798" t="s">
        <v>399</v>
      </c>
      <c r="BA26" s="799"/>
      <c r="BB26" s="799"/>
      <c r="BC26" s="799"/>
      <c r="BD26" s="800"/>
      <c r="BE26" s="798" t="s">
        <v>375</v>
      </c>
      <c r="BF26" s="799"/>
      <c r="BG26" s="799"/>
      <c r="BH26" s="799"/>
      <c r="BI26" s="805"/>
      <c r="BJ26" s="228"/>
      <c r="BK26" s="228"/>
      <c r="BL26" s="228"/>
      <c r="BM26" s="228"/>
      <c r="BN26" s="228"/>
      <c r="BO26" s="237"/>
      <c r="BP26" s="237"/>
      <c r="BQ26" s="234">
        <v>20</v>
      </c>
      <c r="BR26" s="235"/>
      <c r="BS26" s="839"/>
      <c r="BT26" s="840"/>
      <c r="BU26" s="840"/>
      <c r="BV26" s="840"/>
      <c r="BW26" s="840"/>
      <c r="BX26" s="840"/>
      <c r="BY26" s="840"/>
      <c r="BZ26" s="840"/>
      <c r="CA26" s="840"/>
      <c r="CB26" s="840"/>
      <c r="CC26" s="840"/>
      <c r="CD26" s="840"/>
      <c r="CE26" s="840"/>
      <c r="CF26" s="840"/>
      <c r="CG26" s="841"/>
      <c r="CH26" s="842"/>
      <c r="CI26" s="843"/>
      <c r="CJ26" s="843"/>
      <c r="CK26" s="843"/>
      <c r="CL26" s="844"/>
      <c r="CM26" s="842"/>
      <c r="CN26" s="843"/>
      <c r="CO26" s="843"/>
      <c r="CP26" s="843"/>
      <c r="CQ26" s="844"/>
      <c r="CR26" s="842"/>
      <c r="CS26" s="843"/>
      <c r="CT26" s="843"/>
      <c r="CU26" s="843"/>
      <c r="CV26" s="844"/>
      <c r="CW26" s="842"/>
      <c r="CX26" s="843"/>
      <c r="CY26" s="843"/>
      <c r="CZ26" s="843"/>
      <c r="DA26" s="844"/>
      <c r="DB26" s="842"/>
      <c r="DC26" s="843"/>
      <c r="DD26" s="843"/>
      <c r="DE26" s="843"/>
      <c r="DF26" s="844"/>
      <c r="DG26" s="842"/>
      <c r="DH26" s="843"/>
      <c r="DI26" s="843"/>
      <c r="DJ26" s="843"/>
      <c r="DK26" s="844"/>
      <c r="DL26" s="842"/>
      <c r="DM26" s="843"/>
      <c r="DN26" s="843"/>
      <c r="DO26" s="843"/>
      <c r="DP26" s="844"/>
      <c r="DQ26" s="842"/>
      <c r="DR26" s="843"/>
      <c r="DS26" s="843"/>
      <c r="DT26" s="843"/>
      <c r="DU26" s="844"/>
      <c r="DV26" s="839"/>
      <c r="DW26" s="840"/>
      <c r="DX26" s="840"/>
      <c r="DY26" s="840"/>
      <c r="DZ26" s="845"/>
      <c r="EA26" s="226"/>
    </row>
    <row r="27" spans="1:131" ht="26.25" customHeight="1" thickBot="1" x14ac:dyDescent="0.2">
      <c r="A27" s="795"/>
      <c r="B27" s="796"/>
      <c r="C27" s="796"/>
      <c r="D27" s="796"/>
      <c r="E27" s="796"/>
      <c r="F27" s="796"/>
      <c r="G27" s="796"/>
      <c r="H27" s="796"/>
      <c r="I27" s="796"/>
      <c r="J27" s="796"/>
      <c r="K27" s="796"/>
      <c r="L27" s="796"/>
      <c r="M27" s="796"/>
      <c r="N27" s="796"/>
      <c r="O27" s="796"/>
      <c r="P27" s="797"/>
      <c r="Q27" s="801"/>
      <c r="R27" s="802"/>
      <c r="S27" s="802"/>
      <c r="T27" s="802"/>
      <c r="U27" s="803"/>
      <c r="V27" s="801"/>
      <c r="W27" s="802"/>
      <c r="X27" s="802"/>
      <c r="Y27" s="802"/>
      <c r="Z27" s="803"/>
      <c r="AA27" s="801"/>
      <c r="AB27" s="802"/>
      <c r="AC27" s="802"/>
      <c r="AD27" s="802"/>
      <c r="AE27" s="802"/>
      <c r="AF27" s="883"/>
      <c r="AG27" s="884"/>
      <c r="AH27" s="884"/>
      <c r="AI27" s="884"/>
      <c r="AJ27" s="885"/>
      <c r="AK27" s="802"/>
      <c r="AL27" s="802"/>
      <c r="AM27" s="802"/>
      <c r="AN27" s="802"/>
      <c r="AO27" s="803"/>
      <c r="AP27" s="801"/>
      <c r="AQ27" s="802"/>
      <c r="AR27" s="802"/>
      <c r="AS27" s="802"/>
      <c r="AT27" s="803"/>
      <c r="AU27" s="801"/>
      <c r="AV27" s="802"/>
      <c r="AW27" s="802"/>
      <c r="AX27" s="802"/>
      <c r="AY27" s="803"/>
      <c r="AZ27" s="801"/>
      <c r="BA27" s="802"/>
      <c r="BB27" s="802"/>
      <c r="BC27" s="802"/>
      <c r="BD27" s="803"/>
      <c r="BE27" s="801"/>
      <c r="BF27" s="802"/>
      <c r="BG27" s="802"/>
      <c r="BH27" s="802"/>
      <c r="BI27" s="807"/>
      <c r="BJ27" s="228"/>
      <c r="BK27" s="228"/>
      <c r="BL27" s="228"/>
      <c r="BM27" s="228"/>
      <c r="BN27" s="228"/>
      <c r="BO27" s="237"/>
      <c r="BP27" s="237"/>
      <c r="BQ27" s="234">
        <v>21</v>
      </c>
      <c r="BR27" s="235"/>
      <c r="BS27" s="839"/>
      <c r="BT27" s="840"/>
      <c r="BU27" s="840"/>
      <c r="BV27" s="840"/>
      <c r="BW27" s="840"/>
      <c r="BX27" s="840"/>
      <c r="BY27" s="840"/>
      <c r="BZ27" s="840"/>
      <c r="CA27" s="840"/>
      <c r="CB27" s="840"/>
      <c r="CC27" s="840"/>
      <c r="CD27" s="840"/>
      <c r="CE27" s="840"/>
      <c r="CF27" s="840"/>
      <c r="CG27" s="841"/>
      <c r="CH27" s="842"/>
      <c r="CI27" s="843"/>
      <c r="CJ27" s="843"/>
      <c r="CK27" s="843"/>
      <c r="CL27" s="844"/>
      <c r="CM27" s="842"/>
      <c r="CN27" s="843"/>
      <c r="CO27" s="843"/>
      <c r="CP27" s="843"/>
      <c r="CQ27" s="844"/>
      <c r="CR27" s="842"/>
      <c r="CS27" s="843"/>
      <c r="CT27" s="843"/>
      <c r="CU27" s="843"/>
      <c r="CV27" s="844"/>
      <c r="CW27" s="842"/>
      <c r="CX27" s="843"/>
      <c r="CY27" s="843"/>
      <c r="CZ27" s="843"/>
      <c r="DA27" s="844"/>
      <c r="DB27" s="842"/>
      <c r="DC27" s="843"/>
      <c r="DD27" s="843"/>
      <c r="DE27" s="843"/>
      <c r="DF27" s="844"/>
      <c r="DG27" s="842"/>
      <c r="DH27" s="843"/>
      <c r="DI27" s="843"/>
      <c r="DJ27" s="843"/>
      <c r="DK27" s="844"/>
      <c r="DL27" s="842"/>
      <c r="DM27" s="843"/>
      <c r="DN27" s="843"/>
      <c r="DO27" s="843"/>
      <c r="DP27" s="844"/>
      <c r="DQ27" s="842"/>
      <c r="DR27" s="843"/>
      <c r="DS27" s="843"/>
      <c r="DT27" s="843"/>
      <c r="DU27" s="844"/>
      <c r="DV27" s="839"/>
      <c r="DW27" s="840"/>
      <c r="DX27" s="840"/>
      <c r="DY27" s="840"/>
      <c r="DZ27" s="845"/>
      <c r="EA27" s="226"/>
    </row>
    <row r="28" spans="1:131" ht="26.25" customHeight="1" thickTop="1" x14ac:dyDescent="0.15">
      <c r="A28" s="238">
        <v>1</v>
      </c>
      <c r="B28" s="814" t="s">
        <v>400</v>
      </c>
      <c r="C28" s="815"/>
      <c r="D28" s="815"/>
      <c r="E28" s="815"/>
      <c r="F28" s="815"/>
      <c r="G28" s="815"/>
      <c r="H28" s="815"/>
      <c r="I28" s="815"/>
      <c r="J28" s="815"/>
      <c r="K28" s="815"/>
      <c r="L28" s="815"/>
      <c r="M28" s="815"/>
      <c r="N28" s="815"/>
      <c r="O28" s="815"/>
      <c r="P28" s="816"/>
      <c r="Q28" s="888">
        <v>9054</v>
      </c>
      <c r="R28" s="889"/>
      <c r="S28" s="889"/>
      <c r="T28" s="889"/>
      <c r="U28" s="889"/>
      <c r="V28" s="889">
        <v>8764</v>
      </c>
      <c r="W28" s="889"/>
      <c r="X28" s="889"/>
      <c r="Y28" s="889"/>
      <c r="Z28" s="889"/>
      <c r="AA28" s="889">
        <v>290</v>
      </c>
      <c r="AB28" s="889"/>
      <c r="AC28" s="889"/>
      <c r="AD28" s="889"/>
      <c r="AE28" s="890"/>
      <c r="AF28" s="891">
        <v>290</v>
      </c>
      <c r="AG28" s="889"/>
      <c r="AH28" s="889"/>
      <c r="AI28" s="889"/>
      <c r="AJ28" s="892"/>
      <c r="AK28" s="893">
        <v>821</v>
      </c>
      <c r="AL28" s="894"/>
      <c r="AM28" s="894"/>
      <c r="AN28" s="894"/>
      <c r="AO28" s="894"/>
      <c r="AP28" s="894" t="s">
        <v>581</v>
      </c>
      <c r="AQ28" s="894"/>
      <c r="AR28" s="894"/>
      <c r="AS28" s="894"/>
      <c r="AT28" s="894"/>
      <c r="AU28" s="894" t="s">
        <v>581</v>
      </c>
      <c r="AV28" s="894"/>
      <c r="AW28" s="894"/>
      <c r="AX28" s="894"/>
      <c r="AY28" s="894"/>
      <c r="AZ28" s="895" t="s">
        <v>581</v>
      </c>
      <c r="BA28" s="895"/>
      <c r="BB28" s="895"/>
      <c r="BC28" s="895"/>
      <c r="BD28" s="895"/>
      <c r="BE28" s="886"/>
      <c r="BF28" s="886"/>
      <c r="BG28" s="886"/>
      <c r="BH28" s="886"/>
      <c r="BI28" s="887"/>
      <c r="BJ28" s="228"/>
      <c r="BK28" s="228"/>
      <c r="BL28" s="228"/>
      <c r="BM28" s="228"/>
      <c r="BN28" s="228"/>
      <c r="BO28" s="237"/>
      <c r="BP28" s="237"/>
      <c r="BQ28" s="234">
        <v>22</v>
      </c>
      <c r="BR28" s="235"/>
      <c r="BS28" s="839"/>
      <c r="BT28" s="840"/>
      <c r="BU28" s="840"/>
      <c r="BV28" s="840"/>
      <c r="BW28" s="840"/>
      <c r="BX28" s="840"/>
      <c r="BY28" s="840"/>
      <c r="BZ28" s="840"/>
      <c r="CA28" s="840"/>
      <c r="CB28" s="840"/>
      <c r="CC28" s="840"/>
      <c r="CD28" s="840"/>
      <c r="CE28" s="840"/>
      <c r="CF28" s="840"/>
      <c r="CG28" s="841"/>
      <c r="CH28" s="842"/>
      <c r="CI28" s="843"/>
      <c r="CJ28" s="843"/>
      <c r="CK28" s="843"/>
      <c r="CL28" s="844"/>
      <c r="CM28" s="842"/>
      <c r="CN28" s="843"/>
      <c r="CO28" s="843"/>
      <c r="CP28" s="843"/>
      <c r="CQ28" s="844"/>
      <c r="CR28" s="842"/>
      <c r="CS28" s="843"/>
      <c r="CT28" s="843"/>
      <c r="CU28" s="843"/>
      <c r="CV28" s="844"/>
      <c r="CW28" s="842"/>
      <c r="CX28" s="843"/>
      <c r="CY28" s="843"/>
      <c r="CZ28" s="843"/>
      <c r="DA28" s="844"/>
      <c r="DB28" s="842"/>
      <c r="DC28" s="843"/>
      <c r="DD28" s="843"/>
      <c r="DE28" s="843"/>
      <c r="DF28" s="844"/>
      <c r="DG28" s="842"/>
      <c r="DH28" s="843"/>
      <c r="DI28" s="843"/>
      <c r="DJ28" s="843"/>
      <c r="DK28" s="844"/>
      <c r="DL28" s="842"/>
      <c r="DM28" s="843"/>
      <c r="DN28" s="843"/>
      <c r="DO28" s="843"/>
      <c r="DP28" s="844"/>
      <c r="DQ28" s="842"/>
      <c r="DR28" s="843"/>
      <c r="DS28" s="843"/>
      <c r="DT28" s="843"/>
      <c r="DU28" s="844"/>
      <c r="DV28" s="839"/>
      <c r="DW28" s="840"/>
      <c r="DX28" s="840"/>
      <c r="DY28" s="840"/>
      <c r="DZ28" s="845"/>
      <c r="EA28" s="226"/>
    </row>
    <row r="29" spans="1:131" ht="26.25" customHeight="1" x14ac:dyDescent="0.15">
      <c r="A29" s="238">
        <v>2</v>
      </c>
      <c r="B29" s="846" t="s">
        <v>401</v>
      </c>
      <c r="C29" s="847"/>
      <c r="D29" s="847"/>
      <c r="E29" s="847"/>
      <c r="F29" s="847"/>
      <c r="G29" s="847"/>
      <c r="H29" s="847"/>
      <c r="I29" s="847"/>
      <c r="J29" s="847"/>
      <c r="K29" s="847"/>
      <c r="L29" s="847"/>
      <c r="M29" s="847"/>
      <c r="N29" s="847"/>
      <c r="O29" s="847"/>
      <c r="P29" s="848"/>
      <c r="Q29" s="849">
        <v>8931</v>
      </c>
      <c r="R29" s="850"/>
      <c r="S29" s="850"/>
      <c r="T29" s="850"/>
      <c r="U29" s="850"/>
      <c r="V29" s="850">
        <v>8457</v>
      </c>
      <c r="W29" s="850"/>
      <c r="X29" s="850"/>
      <c r="Y29" s="850"/>
      <c r="Z29" s="850"/>
      <c r="AA29" s="850">
        <v>474</v>
      </c>
      <c r="AB29" s="850"/>
      <c r="AC29" s="850"/>
      <c r="AD29" s="850"/>
      <c r="AE29" s="851"/>
      <c r="AF29" s="852">
        <v>474</v>
      </c>
      <c r="AG29" s="853"/>
      <c r="AH29" s="853"/>
      <c r="AI29" s="853"/>
      <c r="AJ29" s="854"/>
      <c r="AK29" s="900">
        <v>1317</v>
      </c>
      <c r="AL29" s="896"/>
      <c r="AM29" s="896"/>
      <c r="AN29" s="896"/>
      <c r="AO29" s="896"/>
      <c r="AP29" s="896" t="s">
        <v>581</v>
      </c>
      <c r="AQ29" s="896"/>
      <c r="AR29" s="896"/>
      <c r="AS29" s="896"/>
      <c r="AT29" s="896"/>
      <c r="AU29" s="896" t="s">
        <v>581</v>
      </c>
      <c r="AV29" s="896"/>
      <c r="AW29" s="896"/>
      <c r="AX29" s="896"/>
      <c r="AY29" s="896"/>
      <c r="AZ29" s="897" t="s">
        <v>581</v>
      </c>
      <c r="BA29" s="897"/>
      <c r="BB29" s="897"/>
      <c r="BC29" s="897"/>
      <c r="BD29" s="897"/>
      <c r="BE29" s="898"/>
      <c r="BF29" s="898"/>
      <c r="BG29" s="898"/>
      <c r="BH29" s="898"/>
      <c r="BI29" s="899"/>
      <c r="BJ29" s="228"/>
      <c r="BK29" s="228"/>
      <c r="BL29" s="228"/>
      <c r="BM29" s="228"/>
      <c r="BN29" s="228"/>
      <c r="BO29" s="237"/>
      <c r="BP29" s="237"/>
      <c r="BQ29" s="234">
        <v>23</v>
      </c>
      <c r="BR29" s="235"/>
      <c r="BS29" s="839"/>
      <c r="BT29" s="840"/>
      <c r="BU29" s="840"/>
      <c r="BV29" s="840"/>
      <c r="BW29" s="840"/>
      <c r="BX29" s="840"/>
      <c r="BY29" s="840"/>
      <c r="BZ29" s="840"/>
      <c r="CA29" s="840"/>
      <c r="CB29" s="840"/>
      <c r="CC29" s="840"/>
      <c r="CD29" s="840"/>
      <c r="CE29" s="840"/>
      <c r="CF29" s="840"/>
      <c r="CG29" s="841"/>
      <c r="CH29" s="842"/>
      <c r="CI29" s="843"/>
      <c r="CJ29" s="843"/>
      <c r="CK29" s="843"/>
      <c r="CL29" s="844"/>
      <c r="CM29" s="842"/>
      <c r="CN29" s="843"/>
      <c r="CO29" s="843"/>
      <c r="CP29" s="843"/>
      <c r="CQ29" s="844"/>
      <c r="CR29" s="842"/>
      <c r="CS29" s="843"/>
      <c r="CT29" s="843"/>
      <c r="CU29" s="843"/>
      <c r="CV29" s="844"/>
      <c r="CW29" s="842"/>
      <c r="CX29" s="843"/>
      <c r="CY29" s="843"/>
      <c r="CZ29" s="843"/>
      <c r="DA29" s="844"/>
      <c r="DB29" s="842"/>
      <c r="DC29" s="843"/>
      <c r="DD29" s="843"/>
      <c r="DE29" s="843"/>
      <c r="DF29" s="844"/>
      <c r="DG29" s="842"/>
      <c r="DH29" s="843"/>
      <c r="DI29" s="843"/>
      <c r="DJ29" s="843"/>
      <c r="DK29" s="844"/>
      <c r="DL29" s="842"/>
      <c r="DM29" s="843"/>
      <c r="DN29" s="843"/>
      <c r="DO29" s="843"/>
      <c r="DP29" s="844"/>
      <c r="DQ29" s="842"/>
      <c r="DR29" s="843"/>
      <c r="DS29" s="843"/>
      <c r="DT29" s="843"/>
      <c r="DU29" s="844"/>
      <c r="DV29" s="839"/>
      <c r="DW29" s="840"/>
      <c r="DX29" s="840"/>
      <c r="DY29" s="840"/>
      <c r="DZ29" s="845"/>
      <c r="EA29" s="226"/>
    </row>
    <row r="30" spans="1:131" ht="26.25" customHeight="1" x14ac:dyDescent="0.15">
      <c r="A30" s="238">
        <v>3</v>
      </c>
      <c r="B30" s="846" t="s">
        <v>402</v>
      </c>
      <c r="C30" s="847"/>
      <c r="D30" s="847"/>
      <c r="E30" s="847"/>
      <c r="F30" s="847"/>
      <c r="G30" s="847"/>
      <c r="H30" s="847"/>
      <c r="I30" s="847"/>
      <c r="J30" s="847"/>
      <c r="K30" s="847"/>
      <c r="L30" s="847"/>
      <c r="M30" s="847"/>
      <c r="N30" s="847"/>
      <c r="O30" s="847"/>
      <c r="P30" s="848"/>
      <c r="Q30" s="849">
        <v>1412</v>
      </c>
      <c r="R30" s="850"/>
      <c r="S30" s="850"/>
      <c r="T30" s="850"/>
      <c r="U30" s="850"/>
      <c r="V30" s="850">
        <v>1411</v>
      </c>
      <c r="W30" s="850"/>
      <c r="X30" s="850"/>
      <c r="Y30" s="850"/>
      <c r="Z30" s="850"/>
      <c r="AA30" s="850">
        <v>1</v>
      </c>
      <c r="AB30" s="850"/>
      <c r="AC30" s="850"/>
      <c r="AD30" s="850"/>
      <c r="AE30" s="851"/>
      <c r="AF30" s="852">
        <v>1</v>
      </c>
      <c r="AG30" s="853"/>
      <c r="AH30" s="853"/>
      <c r="AI30" s="853"/>
      <c r="AJ30" s="854"/>
      <c r="AK30" s="900">
        <v>387</v>
      </c>
      <c r="AL30" s="896"/>
      <c r="AM30" s="896"/>
      <c r="AN30" s="896"/>
      <c r="AO30" s="896"/>
      <c r="AP30" s="896" t="s">
        <v>581</v>
      </c>
      <c r="AQ30" s="896"/>
      <c r="AR30" s="896"/>
      <c r="AS30" s="896"/>
      <c r="AT30" s="896"/>
      <c r="AU30" s="896" t="s">
        <v>581</v>
      </c>
      <c r="AV30" s="896"/>
      <c r="AW30" s="896"/>
      <c r="AX30" s="896"/>
      <c r="AY30" s="896"/>
      <c r="AZ30" s="897" t="s">
        <v>581</v>
      </c>
      <c r="BA30" s="897"/>
      <c r="BB30" s="897"/>
      <c r="BC30" s="897"/>
      <c r="BD30" s="897"/>
      <c r="BE30" s="898"/>
      <c r="BF30" s="898"/>
      <c r="BG30" s="898"/>
      <c r="BH30" s="898"/>
      <c r="BI30" s="899"/>
      <c r="BJ30" s="228"/>
      <c r="BK30" s="228"/>
      <c r="BL30" s="228"/>
      <c r="BM30" s="228"/>
      <c r="BN30" s="228"/>
      <c r="BO30" s="237"/>
      <c r="BP30" s="237"/>
      <c r="BQ30" s="234">
        <v>24</v>
      </c>
      <c r="BR30" s="235"/>
      <c r="BS30" s="839"/>
      <c r="BT30" s="840"/>
      <c r="BU30" s="840"/>
      <c r="BV30" s="840"/>
      <c r="BW30" s="840"/>
      <c r="BX30" s="840"/>
      <c r="BY30" s="840"/>
      <c r="BZ30" s="840"/>
      <c r="CA30" s="840"/>
      <c r="CB30" s="840"/>
      <c r="CC30" s="840"/>
      <c r="CD30" s="840"/>
      <c r="CE30" s="840"/>
      <c r="CF30" s="840"/>
      <c r="CG30" s="841"/>
      <c r="CH30" s="842"/>
      <c r="CI30" s="843"/>
      <c r="CJ30" s="843"/>
      <c r="CK30" s="843"/>
      <c r="CL30" s="844"/>
      <c r="CM30" s="842"/>
      <c r="CN30" s="843"/>
      <c r="CO30" s="843"/>
      <c r="CP30" s="843"/>
      <c r="CQ30" s="844"/>
      <c r="CR30" s="842"/>
      <c r="CS30" s="843"/>
      <c r="CT30" s="843"/>
      <c r="CU30" s="843"/>
      <c r="CV30" s="844"/>
      <c r="CW30" s="842"/>
      <c r="CX30" s="843"/>
      <c r="CY30" s="843"/>
      <c r="CZ30" s="843"/>
      <c r="DA30" s="844"/>
      <c r="DB30" s="842"/>
      <c r="DC30" s="843"/>
      <c r="DD30" s="843"/>
      <c r="DE30" s="843"/>
      <c r="DF30" s="844"/>
      <c r="DG30" s="842"/>
      <c r="DH30" s="843"/>
      <c r="DI30" s="843"/>
      <c r="DJ30" s="843"/>
      <c r="DK30" s="844"/>
      <c r="DL30" s="842"/>
      <c r="DM30" s="843"/>
      <c r="DN30" s="843"/>
      <c r="DO30" s="843"/>
      <c r="DP30" s="844"/>
      <c r="DQ30" s="842"/>
      <c r="DR30" s="843"/>
      <c r="DS30" s="843"/>
      <c r="DT30" s="843"/>
      <c r="DU30" s="844"/>
      <c r="DV30" s="839"/>
      <c r="DW30" s="840"/>
      <c r="DX30" s="840"/>
      <c r="DY30" s="840"/>
      <c r="DZ30" s="845"/>
      <c r="EA30" s="226"/>
    </row>
    <row r="31" spans="1:131" ht="26.25" customHeight="1" x14ac:dyDescent="0.15">
      <c r="A31" s="238">
        <v>4</v>
      </c>
      <c r="B31" s="846" t="s">
        <v>403</v>
      </c>
      <c r="C31" s="847"/>
      <c r="D31" s="847"/>
      <c r="E31" s="847"/>
      <c r="F31" s="847"/>
      <c r="G31" s="847"/>
      <c r="H31" s="847"/>
      <c r="I31" s="847"/>
      <c r="J31" s="847"/>
      <c r="K31" s="847"/>
      <c r="L31" s="847"/>
      <c r="M31" s="847"/>
      <c r="N31" s="847"/>
      <c r="O31" s="847"/>
      <c r="P31" s="848"/>
      <c r="Q31" s="849">
        <v>1698</v>
      </c>
      <c r="R31" s="850"/>
      <c r="S31" s="850"/>
      <c r="T31" s="850"/>
      <c r="U31" s="850"/>
      <c r="V31" s="850">
        <v>1778</v>
      </c>
      <c r="W31" s="850"/>
      <c r="X31" s="850"/>
      <c r="Y31" s="850"/>
      <c r="Z31" s="850"/>
      <c r="AA31" s="850">
        <v>-80</v>
      </c>
      <c r="AB31" s="850"/>
      <c r="AC31" s="850"/>
      <c r="AD31" s="850"/>
      <c r="AE31" s="851"/>
      <c r="AF31" s="852">
        <v>761</v>
      </c>
      <c r="AG31" s="853"/>
      <c r="AH31" s="853"/>
      <c r="AI31" s="853"/>
      <c r="AJ31" s="854"/>
      <c r="AK31" s="900">
        <v>7</v>
      </c>
      <c r="AL31" s="896"/>
      <c r="AM31" s="896"/>
      <c r="AN31" s="896"/>
      <c r="AO31" s="896"/>
      <c r="AP31" s="896">
        <v>7582</v>
      </c>
      <c r="AQ31" s="896"/>
      <c r="AR31" s="896"/>
      <c r="AS31" s="896"/>
      <c r="AT31" s="896"/>
      <c r="AU31" s="896">
        <v>190</v>
      </c>
      <c r="AV31" s="896"/>
      <c r="AW31" s="896"/>
      <c r="AX31" s="896"/>
      <c r="AY31" s="896"/>
      <c r="AZ31" s="897" t="s">
        <v>581</v>
      </c>
      <c r="BA31" s="897"/>
      <c r="BB31" s="897"/>
      <c r="BC31" s="897"/>
      <c r="BD31" s="897"/>
      <c r="BE31" s="898" t="s">
        <v>404</v>
      </c>
      <c r="BF31" s="898"/>
      <c r="BG31" s="898"/>
      <c r="BH31" s="898"/>
      <c r="BI31" s="899"/>
      <c r="BJ31" s="228"/>
      <c r="BK31" s="228"/>
      <c r="BL31" s="228"/>
      <c r="BM31" s="228"/>
      <c r="BN31" s="228"/>
      <c r="BO31" s="237"/>
      <c r="BP31" s="237"/>
      <c r="BQ31" s="234">
        <v>25</v>
      </c>
      <c r="BR31" s="235"/>
      <c r="BS31" s="839"/>
      <c r="BT31" s="840"/>
      <c r="BU31" s="840"/>
      <c r="BV31" s="840"/>
      <c r="BW31" s="840"/>
      <c r="BX31" s="840"/>
      <c r="BY31" s="840"/>
      <c r="BZ31" s="840"/>
      <c r="CA31" s="840"/>
      <c r="CB31" s="840"/>
      <c r="CC31" s="840"/>
      <c r="CD31" s="840"/>
      <c r="CE31" s="840"/>
      <c r="CF31" s="840"/>
      <c r="CG31" s="841"/>
      <c r="CH31" s="842"/>
      <c r="CI31" s="843"/>
      <c r="CJ31" s="843"/>
      <c r="CK31" s="843"/>
      <c r="CL31" s="844"/>
      <c r="CM31" s="842"/>
      <c r="CN31" s="843"/>
      <c r="CO31" s="843"/>
      <c r="CP31" s="843"/>
      <c r="CQ31" s="844"/>
      <c r="CR31" s="842"/>
      <c r="CS31" s="843"/>
      <c r="CT31" s="843"/>
      <c r="CU31" s="843"/>
      <c r="CV31" s="844"/>
      <c r="CW31" s="842"/>
      <c r="CX31" s="843"/>
      <c r="CY31" s="843"/>
      <c r="CZ31" s="843"/>
      <c r="DA31" s="844"/>
      <c r="DB31" s="842"/>
      <c r="DC31" s="843"/>
      <c r="DD31" s="843"/>
      <c r="DE31" s="843"/>
      <c r="DF31" s="844"/>
      <c r="DG31" s="842"/>
      <c r="DH31" s="843"/>
      <c r="DI31" s="843"/>
      <c r="DJ31" s="843"/>
      <c r="DK31" s="844"/>
      <c r="DL31" s="842"/>
      <c r="DM31" s="843"/>
      <c r="DN31" s="843"/>
      <c r="DO31" s="843"/>
      <c r="DP31" s="844"/>
      <c r="DQ31" s="842"/>
      <c r="DR31" s="843"/>
      <c r="DS31" s="843"/>
      <c r="DT31" s="843"/>
      <c r="DU31" s="844"/>
      <c r="DV31" s="839"/>
      <c r="DW31" s="840"/>
      <c r="DX31" s="840"/>
      <c r="DY31" s="840"/>
      <c r="DZ31" s="845"/>
      <c r="EA31" s="226"/>
    </row>
    <row r="32" spans="1:131" ht="26.25" customHeight="1" x14ac:dyDescent="0.15">
      <c r="A32" s="238">
        <v>5</v>
      </c>
      <c r="B32" s="846" t="s">
        <v>405</v>
      </c>
      <c r="C32" s="847"/>
      <c r="D32" s="847"/>
      <c r="E32" s="847"/>
      <c r="F32" s="847"/>
      <c r="G32" s="847"/>
      <c r="H32" s="847"/>
      <c r="I32" s="847"/>
      <c r="J32" s="847"/>
      <c r="K32" s="847"/>
      <c r="L32" s="847"/>
      <c r="M32" s="847"/>
      <c r="N32" s="847"/>
      <c r="O32" s="847"/>
      <c r="P32" s="848"/>
      <c r="Q32" s="849">
        <v>12740</v>
      </c>
      <c r="R32" s="850"/>
      <c r="S32" s="850"/>
      <c r="T32" s="850"/>
      <c r="U32" s="850"/>
      <c r="V32" s="850">
        <v>12470</v>
      </c>
      <c r="W32" s="850"/>
      <c r="X32" s="850"/>
      <c r="Y32" s="850"/>
      <c r="Z32" s="850"/>
      <c r="AA32" s="850">
        <v>270</v>
      </c>
      <c r="AB32" s="850"/>
      <c r="AC32" s="850"/>
      <c r="AD32" s="850"/>
      <c r="AE32" s="851"/>
      <c r="AF32" s="852">
        <v>3730</v>
      </c>
      <c r="AG32" s="853"/>
      <c r="AH32" s="853"/>
      <c r="AI32" s="853"/>
      <c r="AJ32" s="854"/>
      <c r="AK32" s="900">
        <v>1045</v>
      </c>
      <c r="AL32" s="896"/>
      <c r="AM32" s="896"/>
      <c r="AN32" s="896"/>
      <c r="AO32" s="896"/>
      <c r="AP32" s="896">
        <v>2537</v>
      </c>
      <c r="AQ32" s="896"/>
      <c r="AR32" s="896"/>
      <c r="AS32" s="896"/>
      <c r="AT32" s="896"/>
      <c r="AU32" s="896">
        <v>1372</v>
      </c>
      <c r="AV32" s="896"/>
      <c r="AW32" s="896"/>
      <c r="AX32" s="896"/>
      <c r="AY32" s="896"/>
      <c r="AZ32" s="897" t="s">
        <v>581</v>
      </c>
      <c r="BA32" s="897"/>
      <c r="BB32" s="897"/>
      <c r="BC32" s="897"/>
      <c r="BD32" s="897"/>
      <c r="BE32" s="898" t="s">
        <v>406</v>
      </c>
      <c r="BF32" s="898"/>
      <c r="BG32" s="898"/>
      <c r="BH32" s="898"/>
      <c r="BI32" s="899"/>
      <c r="BJ32" s="228"/>
      <c r="BK32" s="228"/>
      <c r="BL32" s="228"/>
      <c r="BM32" s="228"/>
      <c r="BN32" s="228"/>
      <c r="BO32" s="237"/>
      <c r="BP32" s="237"/>
      <c r="BQ32" s="234">
        <v>26</v>
      </c>
      <c r="BR32" s="235"/>
      <c r="BS32" s="839"/>
      <c r="BT32" s="840"/>
      <c r="BU32" s="840"/>
      <c r="BV32" s="840"/>
      <c r="BW32" s="840"/>
      <c r="BX32" s="840"/>
      <c r="BY32" s="840"/>
      <c r="BZ32" s="840"/>
      <c r="CA32" s="840"/>
      <c r="CB32" s="840"/>
      <c r="CC32" s="840"/>
      <c r="CD32" s="840"/>
      <c r="CE32" s="840"/>
      <c r="CF32" s="840"/>
      <c r="CG32" s="841"/>
      <c r="CH32" s="842"/>
      <c r="CI32" s="843"/>
      <c r="CJ32" s="843"/>
      <c r="CK32" s="843"/>
      <c r="CL32" s="844"/>
      <c r="CM32" s="842"/>
      <c r="CN32" s="843"/>
      <c r="CO32" s="843"/>
      <c r="CP32" s="843"/>
      <c r="CQ32" s="844"/>
      <c r="CR32" s="842"/>
      <c r="CS32" s="843"/>
      <c r="CT32" s="843"/>
      <c r="CU32" s="843"/>
      <c r="CV32" s="844"/>
      <c r="CW32" s="842"/>
      <c r="CX32" s="843"/>
      <c r="CY32" s="843"/>
      <c r="CZ32" s="843"/>
      <c r="DA32" s="844"/>
      <c r="DB32" s="842"/>
      <c r="DC32" s="843"/>
      <c r="DD32" s="843"/>
      <c r="DE32" s="843"/>
      <c r="DF32" s="844"/>
      <c r="DG32" s="842"/>
      <c r="DH32" s="843"/>
      <c r="DI32" s="843"/>
      <c r="DJ32" s="843"/>
      <c r="DK32" s="844"/>
      <c r="DL32" s="842"/>
      <c r="DM32" s="843"/>
      <c r="DN32" s="843"/>
      <c r="DO32" s="843"/>
      <c r="DP32" s="844"/>
      <c r="DQ32" s="842"/>
      <c r="DR32" s="843"/>
      <c r="DS32" s="843"/>
      <c r="DT32" s="843"/>
      <c r="DU32" s="844"/>
      <c r="DV32" s="839"/>
      <c r="DW32" s="840"/>
      <c r="DX32" s="840"/>
      <c r="DY32" s="840"/>
      <c r="DZ32" s="845"/>
      <c r="EA32" s="226"/>
    </row>
    <row r="33" spans="1:131" ht="26.25" customHeight="1" x14ac:dyDescent="0.15">
      <c r="A33" s="238">
        <v>6</v>
      </c>
      <c r="B33" s="846" t="s">
        <v>407</v>
      </c>
      <c r="C33" s="847"/>
      <c r="D33" s="847"/>
      <c r="E33" s="847"/>
      <c r="F33" s="847"/>
      <c r="G33" s="847"/>
      <c r="H33" s="847"/>
      <c r="I33" s="847"/>
      <c r="J33" s="847"/>
      <c r="K33" s="847"/>
      <c r="L33" s="847"/>
      <c r="M33" s="847"/>
      <c r="N33" s="847"/>
      <c r="O33" s="847"/>
      <c r="P33" s="848"/>
      <c r="Q33" s="849">
        <v>3070</v>
      </c>
      <c r="R33" s="850"/>
      <c r="S33" s="850"/>
      <c r="T33" s="850"/>
      <c r="U33" s="850"/>
      <c r="V33" s="850">
        <v>2537</v>
      </c>
      <c r="W33" s="850"/>
      <c r="X33" s="850"/>
      <c r="Y33" s="850"/>
      <c r="Z33" s="850"/>
      <c r="AA33" s="850">
        <v>533</v>
      </c>
      <c r="AB33" s="850"/>
      <c r="AC33" s="850"/>
      <c r="AD33" s="850"/>
      <c r="AE33" s="851"/>
      <c r="AF33" s="852">
        <v>1848</v>
      </c>
      <c r="AG33" s="853"/>
      <c r="AH33" s="853"/>
      <c r="AI33" s="853"/>
      <c r="AJ33" s="854"/>
      <c r="AK33" s="900">
        <v>900</v>
      </c>
      <c r="AL33" s="896"/>
      <c r="AM33" s="896"/>
      <c r="AN33" s="896"/>
      <c r="AO33" s="896"/>
      <c r="AP33" s="896">
        <v>7148</v>
      </c>
      <c r="AQ33" s="896"/>
      <c r="AR33" s="896"/>
      <c r="AS33" s="896"/>
      <c r="AT33" s="896"/>
      <c r="AU33" s="896">
        <v>4253</v>
      </c>
      <c r="AV33" s="896"/>
      <c r="AW33" s="896"/>
      <c r="AX33" s="896"/>
      <c r="AY33" s="896"/>
      <c r="AZ33" s="897" t="s">
        <v>581</v>
      </c>
      <c r="BA33" s="897"/>
      <c r="BB33" s="897"/>
      <c r="BC33" s="897"/>
      <c r="BD33" s="897"/>
      <c r="BE33" s="898" t="s">
        <v>408</v>
      </c>
      <c r="BF33" s="898"/>
      <c r="BG33" s="898"/>
      <c r="BH33" s="898"/>
      <c r="BI33" s="899"/>
      <c r="BJ33" s="228"/>
      <c r="BK33" s="228"/>
      <c r="BL33" s="228"/>
      <c r="BM33" s="228"/>
      <c r="BN33" s="228"/>
      <c r="BO33" s="237"/>
      <c r="BP33" s="237"/>
      <c r="BQ33" s="234">
        <v>27</v>
      </c>
      <c r="BR33" s="235"/>
      <c r="BS33" s="839"/>
      <c r="BT33" s="840"/>
      <c r="BU33" s="840"/>
      <c r="BV33" s="840"/>
      <c r="BW33" s="840"/>
      <c r="BX33" s="840"/>
      <c r="BY33" s="840"/>
      <c r="BZ33" s="840"/>
      <c r="CA33" s="840"/>
      <c r="CB33" s="840"/>
      <c r="CC33" s="840"/>
      <c r="CD33" s="840"/>
      <c r="CE33" s="840"/>
      <c r="CF33" s="840"/>
      <c r="CG33" s="841"/>
      <c r="CH33" s="842"/>
      <c r="CI33" s="843"/>
      <c r="CJ33" s="843"/>
      <c r="CK33" s="843"/>
      <c r="CL33" s="844"/>
      <c r="CM33" s="842"/>
      <c r="CN33" s="843"/>
      <c r="CO33" s="843"/>
      <c r="CP33" s="843"/>
      <c r="CQ33" s="844"/>
      <c r="CR33" s="842"/>
      <c r="CS33" s="843"/>
      <c r="CT33" s="843"/>
      <c r="CU33" s="843"/>
      <c r="CV33" s="844"/>
      <c r="CW33" s="842"/>
      <c r="CX33" s="843"/>
      <c r="CY33" s="843"/>
      <c r="CZ33" s="843"/>
      <c r="DA33" s="844"/>
      <c r="DB33" s="842"/>
      <c r="DC33" s="843"/>
      <c r="DD33" s="843"/>
      <c r="DE33" s="843"/>
      <c r="DF33" s="844"/>
      <c r="DG33" s="842"/>
      <c r="DH33" s="843"/>
      <c r="DI33" s="843"/>
      <c r="DJ33" s="843"/>
      <c r="DK33" s="844"/>
      <c r="DL33" s="842"/>
      <c r="DM33" s="843"/>
      <c r="DN33" s="843"/>
      <c r="DO33" s="843"/>
      <c r="DP33" s="844"/>
      <c r="DQ33" s="842"/>
      <c r="DR33" s="843"/>
      <c r="DS33" s="843"/>
      <c r="DT33" s="843"/>
      <c r="DU33" s="844"/>
      <c r="DV33" s="839"/>
      <c r="DW33" s="840"/>
      <c r="DX33" s="840"/>
      <c r="DY33" s="840"/>
      <c r="DZ33" s="845"/>
      <c r="EA33" s="226"/>
    </row>
    <row r="34" spans="1:131" ht="26.25" customHeight="1" x14ac:dyDescent="0.15">
      <c r="A34" s="238">
        <v>7</v>
      </c>
      <c r="B34" s="846" t="s">
        <v>409</v>
      </c>
      <c r="C34" s="847"/>
      <c r="D34" s="847"/>
      <c r="E34" s="847"/>
      <c r="F34" s="847"/>
      <c r="G34" s="847"/>
      <c r="H34" s="847"/>
      <c r="I34" s="847"/>
      <c r="J34" s="847"/>
      <c r="K34" s="847"/>
      <c r="L34" s="847"/>
      <c r="M34" s="847"/>
      <c r="N34" s="847"/>
      <c r="O34" s="847"/>
      <c r="P34" s="848"/>
      <c r="Q34" s="849">
        <v>37</v>
      </c>
      <c r="R34" s="850"/>
      <c r="S34" s="850"/>
      <c r="T34" s="850"/>
      <c r="U34" s="850"/>
      <c r="V34" s="850">
        <v>36</v>
      </c>
      <c r="W34" s="850"/>
      <c r="X34" s="850"/>
      <c r="Y34" s="850"/>
      <c r="Z34" s="850"/>
      <c r="AA34" s="850">
        <v>1</v>
      </c>
      <c r="AB34" s="850"/>
      <c r="AC34" s="850"/>
      <c r="AD34" s="850"/>
      <c r="AE34" s="851"/>
      <c r="AF34" s="852">
        <v>1</v>
      </c>
      <c r="AG34" s="853"/>
      <c r="AH34" s="853"/>
      <c r="AI34" s="853"/>
      <c r="AJ34" s="854"/>
      <c r="AK34" s="900">
        <v>36</v>
      </c>
      <c r="AL34" s="896"/>
      <c r="AM34" s="896"/>
      <c r="AN34" s="896"/>
      <c r="AO34" s="896"/>
      <c r="AP34" s="896" t="s">
        <v>581</v>
      </c>
      <c r="AQ34" s="896"/>
      <c r="AR34" s="896"/>
      <c r="AS34" s="896"/>
      <c r="AT34" s="896"/>
      <c r="AU34" s="896" t="s">
        <v>581</v>
      </c>
      <c r="AV34" s="896"/>
      <c r="AW34" s="896"/>
      <c r="AX34" s="896"/>
      <c r="AY34" s="896"/>
      <c r="AZ34" s="897" t="s">
        <v>581</v>
      </c>
      <c r="BA34" s="897"/>
      <c r="BB34" s="897"/>
      <c r="BC34" s="897"/>
      <c r="BD34" s="897"/>
      <c r="BE34" s="898" t="s">
        <v>410</v>
      </c>
      <c r="BF34" s="898"/>
      <c r="BG34" s="898"/>
      <c r="BH34" s="898"/>
      <c r="BI34" s="899"/>
      <c r="BJ34" s="228"/>
      <c r="BK34" s="228"/>
      <c r="BL34" s="228"/>
      <c r="BM34" s="228"/>
      <c r="BN34" s="228"/>
      <c r="BO34" s="237"/>
      <c r="BP34" s="237"/>
      <c r="BQ34" s="234">
        <v>28</v>
      </c>
      <c r="BR34" s="235"/>
      <c r="BS34" s="839"/>
      <c r="BT34" s="840"/>
      <c r="BU34" s="840"/>
      <c r="BV34" s="840"/>
      <c r="BW34" s="840"/>
      <c r="BX34" s="840"/>
      <c r="BY34" s="840"/>
      <c r="BZ34" s="840"/>
      <c r="CA34" s="840"/>
      <c r="CB34" s="840"/>
      <c r="CC34" s="840"/>
      <c r="CD34" s="840"/>
      <c r="CE34" s="840"/>
      <c r="CF34" s="840"/>
      <c r="CG34" s="841"/>
      <c r="CH34" s="842"/>
      <c r="CI34" s="843"/>
      <c r="CJ34" s="843"/>
      <c r="CK34" s="843"/>
      <c r="CL34" s="844"/>
      <c r="CM34" s="842"/>
      <c r="CN34" s="843"/>
      <c r="CO34" s="843"/>
      <c r="CP34" s="843"/>
      <c r="CQ34" s="844"/>
      <c r="CR34" s="842"/>
      <c r="CS34" s="843"/>
      <c r="CT34" s="843"/>
      <c r="CU34" s="843"/>
      <c r="CV34" s="844"/>
      <c r="CW34" s="842"/>
      <c r="CX34" s="843"/>
      <c r="CY34" s="843"/>
      <c r="CZ34" s="843"/>
      <c r="DA34" s="844"/>
      <c r="DB34" s="842"/>
      <c r="DC34" s="843"/>
      <c r="DD34" s="843"/>
      <c r="DE34" s="843"/>
      <c r="DF34" s="844"/>
      <c r="DG34" s="842"/>
      <c r="DH34" s="843"/>
      <c r="DI34" s="843"/>
      <c r="DJ34" s="843"/>
      <c r="DK34" s="844"/>
      <c r="DL34" s="842"/>
      <c r="DM34" s="843"/>
      <c r="DN34" s="843"/>
      <c r="DO34" s="843"/>
      <c r="DP34" s="844"/>
      <c r="DQ34" s="842"/>
      <c r="DR34" s="843"/>
      <c r="DS34" s="843"/>
      <c r="DT34" s="843"/>
      <c r="DU34" s="844"/>
      <c r="DV34" s="839"/>
      <c r="DW34" s="840"/>
      <c r="DX34" s="840"/>
      <c r="DY34" s="840"/>
      <c r="DZ34" s="845"/>
      <c r="EA34" s="226"/>
    </row>
    <row r="35" spans="1:131" ht="26.25" customHeight="1" x14ac:dyDescent="0.15">
      <c r="A35" s="238">
        <v>8</v>
      </c>
      <c r="B35" s="846" t="s">
        <v>411</v>
      </c>
      <c r="C35" s="847"/>
      <c r="D35" s="847"/>
      <c r="E35" s="847"/>
      <c r="F35" s="847"/>
      <c r="G35" s="847"/>
      <c r="H35" s="847"/>
      <c r="I35" s="847"/>
      <c r="J35" s="847"/>
      <c r="K35" s="847"/>
      <c r="L35" s="847"/>
      <c r="M35" s="847"/>
      <c r="N35" s="847"/>
      <c r="O35" s="847"/>
      <c r="P35" s="848"/>
      <c r="Q35" s="849">
        <v>261</v>
      </c>
      <c r="R35" s="850"/>
      <c r="S35" s="850"/>
      <c r="T35" s="850"/>
      <c r="U35" s="850"/>
      <c r="V35" s="850">
        <v>261</v>
      </c>
      <c r="W35" s="850"/>
      <c r="X35" s="850"/>
      <c r="Y35" s="850"/>
      <c r="Z35" s="850"/>
      <c r="AA35" s="850">
        <v>0</v>
      </c>
      <c r="AB35" s="850"/>
      <c r="AC35" s="850"/>
      <c r="AD35" s="850"/>
      <c r="AE35" s="851"/>
      <c r="AF35" s="852">
        <v>0</v>
      </c>
      <c r="AG35" s="853"/>
      <c r="AH35" s="853"/>
      <c r="AI35" s="853"/>
      <c r="AJ35" s="854"/>
      <c r="AK35" s="900">
        <v>52</v>
      </c>
      <c r="AL35" s="896"/>
      <c r="AM35" s="896"/>
      <c r="AN35" s="896"/>
      <c r="AO35" s="896"/>
      <c r="AP35" s="896">
        <v>281</v>
      </c>
      <c r="AQ35" s="896"/>
      <c r="AR35" s="896"/>
      <c r="AS35" s="896"/>
      <c r="AT35" s="896"/>
      <c r="AU35" s="896">
        <v>222</v>
      </c>
      <c r="AV35" s="896"/>
      <c r="AW35" s="896"/>
      <c r="AX35" s="896"/>
      <c r="AY35" s="896"/>
      <c r="AZ35" s="897" t="s">
        <v>581</v>
      </c>
      <c r="BA35" s="897"/>
      <c r="BB35" s="897"/>
      <c r="BC35" s="897"/>
      <c r="BD35" s="897"/>
      <c r="BE35" s="898" t="s">
        <v>410</v>
      </c>
      <c r="BF35" s="898"/>
      <c r="BG35" s="898"/>
      <c r="BH35" s="898"/>
      <c r="BI35" s="899"/>
      <c r="BJ35" s="228"/>
      <c r="BK35" s="228"/>
      <c r="BL35" s="228"/>
      <c r="BM35" s="228"/>
      <c r="BN35" s="228"/>
      <c r="BO35" s="237"/>
      <c r="BP35" s="237"/>
      <c r="BQ35" s="234">
        <v>29</v>
      </c>
      <c r="BR35" s="235"/>
      <c r="BS35" s="839"/>
      <c r="BT35" s="840"/>
      <c r="BU35" s="840"/>
      <c r="BV35" s="840"/>
      <c r="BW35" s="840"/>
      <c r="BX35" s="840"/>
      <c r="BY35" s="840"/>
      <c r="BZ35" s="840"/>
      <c r="CA35" s="840"/>
      <c r="CB35" s="840"/>
      <c r="CC35" s="840"/>
      <c r="CD35" s="840"/>
      <c r="CE35" s="840"/>
      <c r="CF35" s="840"/>
      <c r="CG35" s="841"/>
      <c r="CH35" s="842"/>
      <c r="CI35" s="843"/>
      <c r="CJ35" s="843"/>
      <c r="CK35" s="843"/>
      <c r="CL35" s="844"/>
      <c r="CM35" s="842"/>
      <c r="CN35" s="843"/>
      <c r="CO35" s="843"/>
      <c r="CP35" s="843"/>
      <c r="CQ35" s="844"/>
      <c r="CR35" s="842"/>
      <c r="CS35" s="843"/>
      <c r="CT35" s="843"/>
      <c r="CU35" s="843"/>
      <c r="CV35" s="844"/>
      <c r="CW35" s="842"/>
      <c r="CX35" s="843"/>
      <c r="CY35" s="843"/>
      <c r="CZ35" s="843"/>
      <c r="DA35" s="844"/>
      <c r="DB35" s="842"/>
      <c r="DC35" s="843"/>
      <c r="DD35" s="843"/>
      <c r="DE35" s="843"/>
      <c r="DF35" s="844"/>
      <c r="DG35" s="842"/>
      <c r="DH35" s="843"/>
      <c r="DI35" s="843"/>
      <c r="DJ35" s="843"/>
      <c r="DK35" s="844"/>
      <c r="DL35" s="842"/>
      <c r="DM35" s="843"/>
      <c r="DN35" s="843"/>
      <c r="DO35" s="843"/>
      <c r="DP35" s="844"/>
      <c r="DQ35" s="842"/>
      <c r="DR35" s="843"/>
      <c r="DS35" s="843"/>
      <c r="DT35" s="843"/>
      <c r="DU35" s="844"/>
      <c r="DV35" s="839"/>
      <c r="DW35" s="840"/>
      <c r="DX35" s="840"/>
      <c r="DY35" s="840"/>
      <c r="DZ35" s="845"/>
      <c r="EA35" s="226"/>
    </row>
    <row r="36" spans="1:131" ht="26.25" customHeight="1" x14ac:dyDescent="0.15">
      <c r="A36" s="238">
        <v>9</v>
      </c>
      <c r="B36" s="846" t="s">
        <v>412</v>
      </c>
      <c r="C36" s="847"/>
      <c r="D36" s="847"/>
      <c r="E36" s="847"/>
      <c r="F36" s="847"/>
      <c r="G36" s="847"/>
      <c r="H36" s="847"/>
      <c r="I36" s="847"/>
      <c r="J36" s="847"/>
      <c r="K36" s="847"/>
      <c r="L36" s="847"/>
      <c r="M36" s="847"/>
      <c r="N36" s="847"/>
      <c r="O36" s="847"/>
      <c r="P36" s="848"/>
      <c r="Q36" s="849">
        <v>21</v>
      </c>
      <c r="R36" s="850"/>
      <c r="S36" s="850"/>
      <c r="T36" s="850"/>
      <c r="U36" s="850"/>
      <c r="V36" s="850">
        <v>145</v>
      </c>
      <c r="W36" s="850"/>
      <c r="X36" s="850"/>
      <c r="Y36" s="850"/>
      <c r="Z36" s="850"/>
      <c r="AA36" s="850">
        <v>-124</v>
      </c>
      <c r="AB36" s="850"/>
      <c r="AC36" s="850"/>
      <c r="AD36" s="850"/>
      <c r="AE36" s="851"/>
      <c r="AF36" s="852">
        <v>20</v>
      </c>
      <c r="AG36" s="853"/>
      <c r="AH36" s="853"/>
      <c r="AI36" s="853"/>
      <c r="AJ36" s="854"/>
      <c r="AK36" s="900">
        <v>18</v>
      </c>
      <c r="AL36" s="896"/>
      <c r="AM36" s="896"/>
      <c r="AN36" s="896"/>
      <c r="AO36" s="896"/>
      <c r="AP36" s="896">
        <v>14</v>
      </c>
      <c r="AQ36" s="896"/>
      <c r="AR36" s="896"/>
      <c r="AS36" s="896"/>
      <c r="AT36" s="896"/>
      <c r="AU36" s="896" t="s">
        <v>581</v>
      </c>
      <c r="AV36" s="896"/>
      <c r="AW36" s="896"/>
      <c r="AX36" s="896"/>
      <c r="AY36" s="896"/>
      <c r="AZ36" s="897" t="s">
        <v>581</v>
      </c>
      <c r="BA36" s="897"/>
      <c r="BB36" s="897"/>
      <c r="BC36" s="897"/>
      <c r="BD36" s="897"/>
      <c r="BE36" s="898" t="s">
        <v>410</v>
      </c>
      <c r="BF36" s="898"/>
      <c r="BG36" s="898"/>
      <c r="BH36" s="898"/>
      <c r="BI36" s="899"/>
      <c r="BJ36" s="228"/>
      <c r="BK36" s="228"/>
      <c r="BL36" s="228"/>
      <c r="BM36" s="228"/>
      <c r="BN36" s="228"/>
      <c r="BO36" s="237"/>
      <c r="BP36" s="237"/>
      <c r="BQ36" s="234">
        <v>30</v>
      </c>
      <c r="BR36" s="235"/>
      <c r="BS36" s="839"/>
      <c r="BT36" s="840"/>
      <c r="BU36" s="840"/>
      <c r="BV36" s="840"/>
      <c r="BW36" s="840"/>
      <c r="BX36" s="840"/>
      <c r="BY36" s="840"/>
      <c r="BZ36" s="840"/>
      <c r="CA36" s="840"/>
      <c r="CB36" s="840"/>
      <c r="CC36" s="840"/>
      <c r="CD36" s="840"/>
      <c r="CE36" s="840"/>
      <c r="CF36" s="840"/>
      <c r="CG36" s="841"/>
      <c r="CH36" s="842"/>
      <c r="CI36" s="843"/>
      <c r="CJ36" s="843"/>
      <c r="CK36" s="843"/>
      <c r="CL36" s="844"/>
      <c r="CM36" s="842"/>
      <c r="CN36" s="843"/>
      <c r="CO36" s="843"/>
      <c r="CP36" s="843"/>
      <c r="CQ36" s="844"/>
      <c r="CR36" s="842"/>
      <c r="CS36" s="843"/>
      <c r="CT36" s="843"/>
      <c r="CU36" s="843"/>
      <c r="CV36" s="844"/>
      <c r="CW36" s="842"/>
      <c r="CX36" s="843"/>
      <c r="CY36" s="843"/>
      <c r="CZ36" s="843"/>
      <c r="DA36" s="844"/>
      <c r="DB36" s="842"/>
      <c r="DC36" s="843"/>
      <c r="DD36" s="843"/>
      <c r="DE36" s="843"/>
      <c r="DF36" s="844"/>
      <c r="DG36" s="842"/>
      <c r="DH36" s="843"/>
      <c r="DI36" s="843"/>
      <c r="DJ36" s="843"/>
      <c r="DK36" s="844"/>
      <c r="DL36" s="842"/>
      <c r="DM36" s="843"/>
      <c r="DN36" s="843"/>
      <c r="DO36" s="843"/>
      <c r="DP36" s="844"/>
      <c r="DQ36" s="842"/>
      <c r="DR36" s="843"/>
      <c r="DS36" s="843"/>
      <c r="DT36" s="843"/>
      <c r="DU36" s="844"/>
      <c r="DV36" s="839"/>
      <c r="DW36" s="840"/>
      <c r="DX36" s="840"/>
      <c r="DY36" s="840"/>
      <c r="DZ36" s="845"/>
      <c r="EA36" s="226"/>
    </row>
    <row r="37" spans="1:131" ht="26.25" customHeight="1" x14ac:dyDescent="0.15">
      <c r="A37" s="238">
        <v>10</v>
      </c>
      <c r="B37" s="846" t="s">
        <v>413</v>
      </c>
      <c r="C37" s="847"/>
      <c r="D37" s="847"/>
      <c r="E37" s="847"/>
      <c r="F37" s="847"/>
      <c r="G37" s="847"/>
      <c r="H37" s="847"/>
      <c r="I37" s="847"/>
      <c r="J37" s="847"/>
      <c r="K37" s="847"/>
      <c r="L37" s="847"/>
      <c r="M37" s="847"/>
      <c r="N37" s="847"/>
      <c r="O37" s="847"/>
      <c r="P37" s="848"/>
      <c r="Q37" s="849">
        <v>28</v>
      </c>
      <c r="R37" s="850"/>
      <c r="S37" s="850"/>
      <c r="T37" s="850"/>
      <c r="U37" s="850"/>
      <c r="V37" s="850">
        <v>4</v>
      </c>
      <c r="W37" s="850"/>
      <c r="X37" s="850"/>
      <c r="Y37" s="850"/>
      <c r="Z37" s="850"/>
      <c r="AA37" s="850">
        <v>24</v>
      </c>
      <c r="AB37" s="850"/>
      <c r="AC37" s="850"/>
      <c r="AD37" s="850"/>
      <c r="AE37" s="851"/>
      <c r="AF37" s="852">
        <v>36</v>
      </c>
      <c r="AG37" s="853"/>
      <c r="AH37" s="853"/>
      <c r="AI37" s="853"/>
      <c r="AJ37" s="854"/>
      <c r="AK37" s="900" t="s">
        <v>598</v>
      </c>
      <c r="AL37" s="896"/>
      <c r="AM37" s="896"/>
      <c r="AN37" s="896"/>
      <c r="AO37" s="896"/>
      <c r="AP37" s="896" t="s">
        <v>581</v>
      </c>
      <c r="AQ37" s="896"/>
      <c r="AR37" s="896"/>
      <c r="AS37" s="896"/>
      <c r="AT37" s="896"/>
      <c r="AU37" s="896" t="s">
        <v>581</v>
      </c>
      <c r="AV37" s="896"/>
      <c r="AW37" s="896"/>
      <c r="AX37" s="896"/>
      <c r="AY37" s="896"/>
      <c r="AZ37" s="897" t="s">
        <v>581</v>
      </c>
      <c r="BA37" s="897"/>
      <c r="BB37" s="897"/>
      <c r="BC37" s="897"/>
      <c r="BD37" s="897"/>
      <c r="BE37" s="898" t="s">
        <v>410</v>
      </c>
      <c r="BF37" s="898"/>
      <c r="BG37" s="898"/>
      <c r="BH37" s="898"/>
      <c r="BI37" s="899"/>
      <c r="BJ37" s="228"/>
      <c r="BK37" s="228"/>
      <c r="BL37" s="228"/>
      <c r="BM37" s="228"/>
      <c r="BN37" s="228"/>
      <c r="BO37" s="237"/>
      <c r="BP37" s="237"/>
      <c r="BQ37" s="234">
        <v>31</v>
      </c>
      <c r="BR37" s="235"/>
      <c r="BS37" s="839"/>
      <c r="BT37" s="840"/>
      <c r="BU37" s="840"/>
      <c r="BV37" s="840"/>
      <c r="BW37" s="840"/>
      <c r="BX37" s="840"/>
      <c r="BY37" s="840"/>
      <c r="BZ37" s="840"/>
      <c r="CA37" s="840"/>
      <c r="CB37" s="840"/>
      <c r="CC37" s="840"/>
      <c r="CD37" s="840"/>
      <c r="CE37" s="840"/>
      <c r="CF37" s="840"/>
      <c r="CG37" s="841"/>
      <c r="CH37" s="842"/>
      <c r="CI37" s="843"/>
      <c r="CJ37" s="843"/>
      <c r="CK37" s="843"/>
      <c r="CL37" s="844"/>
      <c r="CM37" s="842"/>
      <c r="CN37" s="843"/>
      <c r="CO37" s="843"/>
      <c r="CP37" s="843"/>
      <c r="CQ37" s="844"/>
      <c r="CR37" s="842"/>
      <c r="CS37" s="843"/>
      <c r="CT37" s="843"/>
      <c r="CU37" s="843"/>
      <c r="CV37" s="844"/>
      <c r="CW37" s="842"/>
      <c r="CX37" s="843"/>
      <c r="CY37" s="843"/>
      <c r="CZ37" s="843"/>
      <c r="DA37" s="844"/>
      <c r="DB37" s="842"/>
      <c r="DC37" s="843"/>
      <c r="DD37" s="843"/>
      <c r="DE37" s="843"/>
      <c r="DF37" s="844"/>
      <c r="DG37" s="842"/>
      <c r="DH37" s="843"/>
      <c r="DI37" s="843"/>
      <c r="DJ37" s="843"/>
      <c r="DK37" s="844"/>
      <c r="DL37" s="842"/>
      <c r="DM37" s="843"/>
      <c r="DN37" s="843"/>
      <c r="DO37" s="843"/>
      <c r="DP37" s="844"/>
      <c r="DQ37" s="842"/>
      <c r="DR37" s="843"/>
      <c r="DS37" s="843"/>
      <c r="DT37" s="843"/>
      <c r="DU37" s="844"/>
      <c r="DV37" s="839"/>
      <c r="DW37" s="840"/>
      <c r="DX37" s="840"/>
      <c r="DY37" s="840"/>
      <c r="DZ37" s="845"/>
      <c r="EA37" s="226"/>
    </row>
    <row r="38" spans="1:131" ht="26.25" customHeight="1" x14ac:dyDescent="0.15">
      <c r="A38" s="238">
        <v>11</v>
      </c>
      <c r="B38" s="846"/>
      <c r="C38" s="847"/>
      <c r="D38" s="847"/>
      <c r="E38" s="847"/>
      <c r="F38" s="847"/>
      <c r="G38" s="847"/>
      <c r="H38" s="847"/>
      <c r="I38" s="847"/>
      <c r="J38" s="847"/>
      <c r="K38" s="847"/>
      <c r="L38" s="847"/>
      <c r="M38" s="847"/>
      <c r="N38" s="847"/>
      <c r="O38" s="847"/>
      <c r="P38" s="848"/>
      <c r="Q38" s="849"/>
      <c r="R38" s="850"/>
      <c r="S38" s="850"/>
      <c r="T38" s="850"/>
      <c r="U38" s="850"/>
      <c r="V38" s="850"/>
      <c r="W38" s="850"/>
      <c r="X38" s="850"/>
      <c r="Y38" s="850"/>
      <c r="Z38" s="850"/>
      <c r="AA38" s="850"/>
      <c r="AB38" s="850"/>
      <c r="AC38" s="850"/>
      <c r="AD38" s="850"/>
      <c r="AE38" s="851"/>
      <c r="AF38" s="852"/>
      <c r="AG38" s="853"/>
      <c r="AH38" s="853"/>
      <c r="AI38" s="853"/>
      <c r="AJ38" s="854"/>
      <c r="AK38" s="900"/>
      <c r="AL38" s="896"/>
      <c r="AM38" s="896"/>
      <c r="AN38" s="896"/>
      <c r="AO38" s="896"/>
      <c r="AP38" s="896"/>
      <c r="AQ38" s="896"/>
      <c r="AR38" s="896"/>
      <c r="AS38" s="896"/>
      <c r="AT38" s="896"/>
      <c r="AU38" s="896"/>
      <c r="AV38" s="896"/>
      <c r="AW38" s="896"/>
      <c r="AX38" s="896"/>
      <c r="AY38" s="896"/>
      <c r="AZ38" s="897"/>
      <c r="BA38" s="897"/>
      <c r="BB38" s="897"/>
      <c r="BC38" s="897"/>
      <c r="BD38" s="897"/>
      <c r="BE38" s="898"/>
      <c r="BF38" s="898"/>
      <c r="BG38" s="898"/>
      <c r="BH38" s="898"/>
      <c r="BI38" s="899"/>
      <c r="BJ38" s="228"/>
      <c r="BK38" s="228"/>
      <c r="BL38" s="228"/>
      <c r="BM38" s="228"/>
      <c r="BN38" s="228"/>
      <c r="BO38" s="237"/>
      <c r="BP38" s="237"/>
      <c r="BQ38" s="234">
        <v>32</v>
      </c>
      <c r="BR38" s="235"/>
      <c r="BS38" s="839"/>
      <c r="BT38" s="840"/>
      <c r="BU38" s="840"/>
      <c r="BV38" s="840"/>
      <c r="BW38" s="840"/>
      <c r="BX38" s="840"/>
      <c r="BY38" s="840"/>
      <c r="BZ38" s="840"/>
      <c r="CA38" s="840"/>
      <c r="CB38" s="840"/>
      <c r="CC38" s="840"/>
      <c r="CD38" s="840"/>
      <c r="CE38" s="840"/>
      <c r="CF38" s="840"/>
      <c r="CG38" s="841"/>
      <c r="CH38" s="842"/>
      <c r="CI38" s="843"/>
      <c r="CJ38" s="843"/>
      <c r="CK38" s="843"/>
      <c r="CL38" s="844"/>
      <c r="CM38" s="842"/>
      <c r="CN38" s="843"/>
      <c r="CO38" s="843"/>
      <c r="CP38" s="843"/>
      <c r="CQ38" s="844"/>
      <c r="CR38" s="842"/>
      <c r="CS38" s="843"/>
      <c r="CT38" s="843"/>
      <c r="CU38" s="843"/>
      <c r="CV38" s="844"/>
      <c r="CW38" s="842"/>
      <c r="CX38" s="843"/>
      <c r="CY38" s="843"/>
      <c r="CZ38" s="843"/>
      <c r="DA38" s="844"/>
      <c r="DB38" s="842"/>
      <c r="DC38" s="843"/>
      <c r="DD38" s="843"/>
      <c r="DE38" s="843"/>
      <c r="DF38" s="844"/>
      <c r="DG38" s="842"/>
      <c r="DH38" s="843"/>
      <c r="DI38" s="843"/>
      <c r="DJ38" s="843"/>
      <c r="DK38" s="844"/>
      <c r="DL38" s="842"/>
      <c r="DM38" s="843"/>
      <c r="DN38" s="843"/>
      <c r="DO38" s="843"/>
      <c r="DP38" s="844"/>
      <c r="DQ38" s="842"/>
      <c r="DR38" s="843"/>
      <c r="DS38" s="843"/>
      <c r="DT38" s="843"/>
      <c r="DU38" s="844"/>
      <c r="DV38" s="839"/>
      <c r="DW38" s="840"/>
      <c r="DX38" s="840"/>
      <c r="DY38" s="840"/>
      <c r="DZ38" s="845"/>
      <c r="EA38" s="226"/>
    </row>
    <row r="39" spans="1:131" ht="26.25" customHeight="1" x14ac:dyDescent="0.15">
      <c r="A39" s="238">
        <v>12</v>
      </c>
      <c r="B39" s="846"/>
      <c r="C39" s="847"/>
      <c r="D39" s="847"/>
      <c r="E39" s="847"/>
      <c r="F39" s="847"/>
      <c r="G39" s="847"/>
      <c r="H39" s="847"/>
      <c r="I39" s="847"/>
      <c r="J39" s="847"/>
      <c r="K39" s="847"/>
      <c r="L39" s="847"/>
      <c r="M39" s="847"/>
      <c r="N39" s="847"/>
      <c r="O39" s="847"/>
      <c r="P39" s="848"/>
      <c r="Q39" s="849"/>
      <c r="R39" s="850"/>
      <c r="S39" s="850"/>
      <c r="T39" s="850"/>
      <c r="U39" s="850"/>
      <c r="V39" s="850"/>
      <c r="W39" s="850"/>
      <c r="X39" s="850"/>
      <c r="Y39" s="850"/>
      <c r="Z39" s="850"/>
      <c r="AA39" s="850"/>
      <c r="AB39" s="850"/>
      <c r="AC39" s="850"/>
      <c r="AD39" s="850"/>
      <c r="AE39" s="851"/>
      <c r="AF39" s="852"/>
      <c r="AG39" s="853"/>
      <c r="AH39" s="853"/>
      <c r="AI39" s="853"/>
      <c r="AJ39" s="854"/>
      <c r="AK39" s="900"/>
      <c r="AL39" s="896"/>
      <c r="AM39" s="896"/>
      <c r="AN39" s="896"/>
      <c r="AO39" s="896"/>
      <c r="AP39" s="896"/>
      <c r="AQ39" s="896"/>
      <c r="AR39" s="896"/>
      <c r="AS39" s="896"/>
      <c r="AT39" s="896"/>
      <c r="AU39" s="896"/>
      <c r="AV39" s="896"/>
      <c r="AW39" s="896"/>
      <c r="AX39" s="896"/>
      <c r="AY39" s="896"/>
      <c r="AZ39" s="897"/>
      <c r="BA39" s="897"/>
      <c r="BB39" s="897"/>
      <c r="BC39" s="897"/>
      <c r="BD39" s="897"/>
      <c r="BE39" s="898"/>
      <c r="BF39" s="898"/>
      <c r="BG39" s="898"/>
      <c r="BH39" s="898"/>
      <c r="BI39" s="899"/>
      <c r="BJ39" s="228"/>
      <c r="BK39" s="228"/>
      <c r="BL39" s="228"/>
      <c r="BM39" s="228"/>
      <c r="BN39" s="228"/>
      <c r="BO39" s="237"/>
      <c r="BP39" s="237"/>
      <c r="BQ39" s="234">
        <v>33</v>
      </c>
      <c r="BR39" s="235"/>
      <c r="BS39" s="839"/>
      <c r="BT39" s="840"/>
      <c r="BU39" s="840"/>
      <c r="BV39" s="840"/>
      <c r="BW39" s="840"/>
      <c r="BX39" s="840"/>
      <c r="BY39" s="840"/>
      <c r="BZ39" s="840"/>
      <c r="CA39" s="840"/>
      <c r="CB39" s="840"/>
      <c r="CC39" s="840"/>
      <c r="CD39" s="840"/>
      <c r="CE39" s="840"/>
      <c r="CF39" s="840"/>
      <c r="CG39" s="841"/>
      <c r="CH39" s="842"/>
      <c r="CI39" s="843"/>
      <c r="CJ39" s="843"/>
      <c r="CK39" s="843"/>
      <c r="CL39" s="844"/>
      <c r="CM39" s="842"/>
      <c r="CN39" s="843"/>
      <c r="CO39" s="843"/>
      <c r="CP39" s="843"/>
      <c r="CQ39" s="844"/>
      <c r="CR39" s="842"/>
      <c r="CS39" s="843"/>
      <c r="CT39" s="843"/>
      <c r="CU39" s="843"/>
      <c r="CV39" s="844"/>
      <c r="CW39" s="842"/>
      <c r="CX39" s="843"/>
      <c r="CY39" s="843"/>
      <c r="CZ39" s="843"/>
      <c r="DA39" s="844"/>
      <c r="DB39" s="842"/>
      <c r="DC39" s="843"/>
      <c r="DD39" s="843"/>
      <c r="DE39" s="843"/>
      <c r="DF39" s="844"/>
      <c r="DG39" s="842"/>
      <c r="DH39" s="843"/>
      <c r="DI39" s="843"/>
      <c r="DJ39" s="843"/>
      <c r="DK39" s="844"/>
      <c r="DL39" s="842"/>
      <c r="DM39" s="843"/>
      <c r="DN39" s="843"/>
      <c r="DO39" s="843"/>
      <c r="DP39" s="844"/>
      <c r="DQ39" s="842"/>
      <c r="DR39" s="843"/>
      <c r="DS39" s="843"/>
      <c r="DT39" s="843"/>
      <c r="DU39" s="844"/>
      <c r="DV39" s="839"/>
      <c r="DW39" s="840"/>
      <c r="DX39" s="840"/>
      <c r="DY39" s="840"/>
      <c r="DZ39" s="845"/>
      <c r="EA39" s="226"/>
    </row>
    <row r="40" spans="1:131" ht="26.25" customHeight="1" x14ac:dyDescent="0.15">
      <c r="A40" s="234">
        <v>13</v>
      </c>
      <c r="B40" s="846"/>
      <c r="C40" s="847"/>
      <c r="D40" s="847"/>
      <c r="E40" s="847"/>
      <c r="F40" s="847"/>
      <c r="G40" s="847"/>
      <c r="H40" s="847"/>
      <c r="I40" s="847"/>
      <c r="J40" s="847"/>
      <c r="K40" s="847"/>
      <c r="L40" s="847"/>
      <c r="M40" s="847"/>
      <c r="N40" s="847"/>
      <c r="O40" s="847"/>
      <c r="P40" s="848"/>
      <c r="Q40" s="849"/>
      <c r="R40" s="850"/>
      <c r="S40" s="850"/>
      <c r="T40" s="850"/>
      <c r="U40" s="850"/>
      <c r="V40" s="850"/>
      <c r="W40" s="850"/>
      <c r="X40" s="850"/>
      <c r="Y40" s="850"/>
      <c r="Z40" s="850"/>
      <c r="AA40" s="850"/>
      <c r="AB40" s="850"/>
      <c r="AC40" s="850"/>
      <c r="AD40" s="850"/>
      <c r="AE40" s="851"/>
      <c r="AF40" s="852"/>
      <c r="AG40" s="853"/>
      <c r="AH40" s="853"/>
      <c r="AI40" s="853"/>
      <c r="AJ40" s="854"/>
      <c r="AK40" s="900"/>
      <c r="AL40" s="896"/>
      <c r="AM40" s="896"/>
      <c r="AN40" s="896"/>
      <c r="AO40" s="896"/>
      <c r="AP40" s="896"/>
      <c r="AQ40" s="896"/>
      <c r="AR40" s="896"/>
      <c r="AS40" s="896"/>
      <c r="AT40" s="896"/>
      <c r="AU40" s="896"/>
      <c r="AV40" s="896"/>
      <c r="AW40" s="896"/>
      <c r="AX40" s="896"/>
      <c r="AY40" s="896"/>
      <c r="AZ40" s="897"/>
      <c r="BA40" s="897"/>
      <c r="BB40" s="897"/>
      <c r="BC40" s="897"/>
      <c r="BD40" s="897"/>
      <c r="BE40" s="898"/>
      <c r="BF40" s="898"/>
      <c r="BG40" s="898"/>
      <c r="BH40" s="898"/>
      <c r="BI40" s="899"/>
      <c r="BJ40" s="228"/>
      <c r="BK40" s="228"/>
      <c r="BL40" s="228"/>
      <c r="BM40" s="228"/>
      <c r="BN40" s="228"/>
      <c r="BO40" s="237"/>
      <c r="BP40" s="237"/>
      <c r="BQ40" s="234">
        <v>34</v>
      </c>
      <c r="BR40" s="235"/>
      <c r="BS40" s="839"/>
      <c r="BT40" s="840"/>
      <c r="BU40" s="840"/>
      <c r="BV40" s="840"/>
      <c r="BW40" s="840"/>
      <c r="BX40" s="840"/>
      <c r="BY40" s="840"/>
      <c r="BZ40" s="840"/>
      <c r="CA40" s="840"/>
      <c r="CB40" s="840"/>
      <c r="CC40" s="840"/>
      <c r="CD40" s="840"/>
      <c r="CE40" s="840"/>
      <c r="CF40" s="840"/>
      <c r="CG40" s="841"/>
      <c r="CH40" s="842"/>
      <c r="CI40" s="843"/>
      <c r="CJ40" s="843"/>
      <c r="CK40" s="843"/>
      <c r="CL40" s="844"/>
      <c r="CM40" s="842"/>
      <c r="CN40" s="843"/>
      <c r="CO40" s="843"/>
      <c r="CP40" s="843"/>
      <c r="CQ40" s="844"/>
      <c r="CR40" s="842"/>
      <c r="CS40" s="843"/>
      <c r="CT40" s="843"/>
      <c r="CU40" s="843"/>
      <c r="CV40" s="844"/>
      <c r="CW40" s="842"/>
      <c r="CX40" s="843"/>
      <c r="CY40" s="843"/>
      <c r="CZ40" s="843"/>
      <c r="DA40" s="844"/>
      <c r="DB40" s="842"/>
      <c r="DC40" s="843"/>
      <c r="DD40" s="843"/>
      <c r="DE40" s="843"/>
      <c r="DF40" s="844"/>
      <c r="DG40" s="842"/>
      <c r="DH40" s="843"/>
      <c r="DI40" s="843"/>
      <c r="DJ40" s="843"/>
      <c r="DK40" s="844"/>
      <c r="DL40" s="842"/>
      <c r="DM40" s="843"/>
      <c r="DN40" s="843"/>
      <c r="DO40" s="843"/>
      <c r="DP40" s="844"/>
      <c r="DQ40" s="842"/>
      <c r="DR40" s="843"/>
      <c r="DS40" s="843"/>
      <c r="DT40" s="843"/>
      <c r="DU40" s="844"/>
      <c r="DV40" s="839"/>
      <c r="DW40" s="840"/>
      <c r="DX40" s="840"/>
      <c r="DY40" s="840"/>
      <c r="DZ40" s="845"/>
      <c r="EA40" s="226"/>
    </row>
    <row r="41" spans="1:131" ht="26.25" customHeight="1" x14ac:dyDescent="0.15">
      <c r="A41" s="234">
        <v>14</v>
      </c>
      <c r="B41" s="846"/>
      <c r="C41" s="847"/>
      <c r="D41" s="847"/>
      <c r="E41" s="847"/>
      <c r="F41" s="847"/>
      <c r="G41" s="847"/>
      <c r="H41" s="847"/>
      <c r="I41" s="847"/>
      <c r="J41" s="847"/>
      <c r="K41" s="847"/>
      <c r="L41" s="847"/>
      <c r="M41" s="847"/>
      <c r="N41" s="847"/>
      <c r="O41" s="847"/>
      <c r="P41" s="848"/>
      <c r="Q41" s="849"/>
      <c r="R41" s="850"/>
      <c r="S41" s="850"/>
      <c r="T41" s="850"/>
      <c r="U41" s="850"/>
      <c r="V41" s="850"/>
      <c r="W41" s="850"/>
      <c r="X41" s="850"/>
      <c r="Y41" s="850"/>
      <c r="Z41" s="850"/>
      <c r="AA41" s="850"/>
      <c r="AB41" s="850"/>
      <c r="AC41" s="850"/>
      <c r="AD41" s="850"/>
      <c r="AE41" s="851"/>
      <c r="AF41" s="852"/>
      <c r="AG41" s="853"/>
      <c r="AH41" s="853"/>
      <c r="AI41" s="853"/>
      <c r="AJ41" s="854"/>
      <c r="AK41" s="900"/>
      <c r="AL41" s="896"/>
      <c r="AM41" s="896"/>
      <c r="AN41" s="896"/>
      <c r="AO41" s="896"/>
      <c r="AP41" s="896"/>
      <c r="AQ41" s="896"/>
      <c r="AR41" s="896"/>
      <c r="AS41" s="896"/>
      <c r="AT41" s="896"/>
      <c r="AU41" s="896"/>
      <c r="AV41" s="896"/>
      <c r="AW41" s="896"/>
      <c r="AX41" s="896"/>
      <c r="AY41" s="896"/>
      <c r="AZ41" s="897"/>
      <c r="BA41" s="897"/>
      <c r="BB41" s="897"/>
      <c r="BC41" s="897"/>
      <c r="BD41" s="897"/>
      <c r="BE41" s="898"/>
      <c r="BF41" s="898"/>
      <c r="BG41" s="898"/>
      <c r="BH41" s="898"/>
      <c r="BI41" s="899"/>
      <c r="BJ41" s="228"/>
      <c r="BK41" s="228"/>
      <c r="BL41" s="228"/>
      <c r="BM41" s="228"/>
      <c r="BN41" s="228"/>
      <c r="BO41" s="237"/>
      <c r="BP41" s="237"/>
      <c r="BQ41" s="234">
        <v>35</v>
      </c>
      <c r="BR41" s="235"/>
      <c r="BS41" s="839"/>
      <c r="BT41" s="840"/>
      <c r="BU41" s="840"/>
      <c r="BV41" s="840"/>
      <c r="BW41" s="840"/>
      <c r="BX41" s="840"/>
      <c r="BY41" s="840"/>
      <c r="BZ41" s="840"/>
      <c r="CA41" s="840"/>
      <c r="CB41" s="840"/>
      <c r="CC41" s="840"/>
      <c r="CD41" s="840"/>
      <c r="CE41" s="840"/>
      <c r="CF41" s="840"/>
      <c r="CG41" s="841"/>
      <c r="CH41" s="842"/>
      <c r="CI41" s="843"/>
      <c r="CJ41" s="843"/>
      <c r="CK41" s="843"/>
      <c r="CL41" s="844"/>
      <c r="CM41" s="842"/>
      <c r="CN41" s="843"/>
      <c r="CO41" s="843"/>
      <c r="CP41" s="843"/>
      <c r="CQ41" s="844"/>
      <c r="CR41" s="842"/>
      <c r="CS41" s="843"/>
      <c r="CT41" s="843"/>
      <c r="CU41" s="843"/>
      <c r="CV41" s="844"/>
      <c r="CW41" s="842"/>
      <c r="CX41" s="843"/>
      <c r="CY41" s="843"/>
      <c r="CZ41" s="843"/>
      <c r="DA41" s="844"/>
      <c r="DB41" s="842"/>
      <c r="DC41" s="843"/>
      <c r="DD41" s="843"/>
      <c r="DE41" s="843"/>
      <c r="DF41" s="844"/>
      <c r="DG41" s="842"/>
      <c r="DH41" s="843"/>
      <c r="DI41" s="843"/>
      <c r="DJ41" s="843"/>
      <c r="DK41" s="844"/>
      <c r="DL41" s="842"/>
      <c r="DM41" s="843"/>
      <c r="DN41" s="843"/>
      <c r="DO41" s="843"/>
      <c r="DP41" s="844"/>
      <c r="DQ41" s="842"/>
      <c r="DR41" s="843"/>
      <c r="DS41" s="843"/>
      <c r="DT41" s="843"/>
      <c r="DU41" s="844"/>
      <c r="DV41" s="839"/>
      <c r="DW41" s="840"/>
      <c r="DX41" s="840"/>
      <c r="DY41" s="840"/>
      <c r="DZ41" s="845"/>
      <c r="EA41" s="226"/>
    </row>
    <row r="42" spans="1:131" ht="26.25" customHeight="1" x14ac:dyDescent="0.15">
      <c r="A42" s="234">
        <v>15</v>
      </c>
      <c r="B42" s="846"/>
      <c r="C42" s="847"/>
      <c r="D42" s="847"/>
      <c r="E42" s="847"/>
      <c r="F42" s="847"/>
      <c r="G42" s="847"/>
      <c r="H42" s="847"/>
      <c r="I42" s="847"/>
      <c r="J42" s="847"/>
      <c r="K42" s="847"/>
      <c r="L42" s="847"/>
      <c r="M42" s="847"/>
      <c r="N42" s="847"/>
      <c r="O42" s="847"/>
      <c r="P42" s="848"/>
      <c r="Q42" s="849"/>
      <c r="R42" s="850"/>
      <c r="S42" s="850"/>
      <c r="T42" s="850"/>
      <c r="U42" s="850"/>
      <c r="V42" s="850"/>
      <c r="W42" s="850"/>
      <c r="X42" s="850"/>
      <c r="Y42" s="850"/>
      <c r="Z42" s="850"/>
      <c r="AA42" s="850"/>
      <c r="AB42" s="850"/>
      <c r="AC42" s="850"/>
      <c r="AD42" s="850"/>
      <c r="AE42" s="851"/>
      <c r="AF42" s="852"/>
      <c r="AG42" s="853"/>
      <c r="AH42" s="853"/>
      <c r="AI42" s="853"/>
      <c r="AJ42" s="854"/>
      <c r="AK42" s="900"/>
      <c r="AL42" s="896"/>
      <c r="AM42" s="896"/>
      <c r="AN42" s="896"/>
      <c r="AO42" s="896"/>
      <c r="AP42" s="896"/>
      <c r="AQ42" s="896"/>
      <c r="AR42" s="896"/>
      <c r="AS42" s="896"/>
      <c r="AT42" s="896"/>
      <c r="AU42" s="896"/>
      <c r="AV42" s="896"/>
      <c r="AW42" s="896"/>
      <c r="AX42" s="896"/>
      <c r="AY42" s="896"/>
      <c r="AZ42" s="897"/>
      <c r="BA42" s="897"/>
      <c r="BB42" s="897"/>
      <c r="BC42" s="897"/>
      <c r="BD42" s="897"/>
      <c r="BE42" s="898"/>
      <c r="BF42" s="898"/>
      <c r="BG42" s="898"/>
      <c r="BH42" s="898"/>
      <c r="BI42" s="899"/>
      <c r="BJ42" s="228"/>
      <c r="BK42" s="228"/>
      <c r="BL42" s="228"/>
      <c r="BM42" s="228"/>
      <c r="BN42" s="228"/>
      <c r="BO42" s="237"/>
      <c r="BP42" s="237"/>
      <c r="BQ42" s="234">
        <v>36</v>
      </c>
      <c r="BR42" s="235"/>
      <c r="BS42" s="839"/>
      <c r="BT42" s="840"/>
      <c r="BU42" s="840"/>
      <c r="BV42" s="840"/>
      <c r="BW42" s="840"/>
      <c r="BX42" s="840"/>
      <c r="BY42" s="840"/>
      <c r="BZ42" s="840"/>
      <c r="CA42" s="840"/>
      <c r="CB42" s="840"/>
      <c r="CC42" s="840"/>
      <c r="CD42" s="840"/>
      <c r="CE42" s="840"/>
      <c r="CF42" s="840"/>
      <c r="CG42" s="841"/>
      <c r="CH42" s="842"/>
      <c r="CI42" s="843"/>
      <c r="CJ42" s="843"/>
      <c r="CK42" s="843"/>
      <c r="CL42" s="844"/>
      <c r="CM42" s="842"/>
      <c r="CN42" s="843"/>
      <c r="CO42" s="843"/>
      <c r="CP42" s="843"/>
      <c r="CQ42" s="844"/>
      <c r="CR42" s="842"/>
      <c r="CS42" s="843"/>
      <c r="CT42" s="843"/>
      <c r="CU42" s="843"/>
      <c r="CV42" s="844"/>
      <c r="CW42" s="842"/>
      <c r="CX42" s="843"/>
      <c r="CY42" s="843"/>
      <c r="CZ42" s="843"/>
      <c r="DA42" s="844"/>
      <c r="DB42" s="842"/>
      <c r="DC42" s="843"/>
      <c r="DD42" s="843"/>
      <c r="DE42" s="843"/>
      <c r="DF42" s="844"/>
      <c r="DG42" s="842"/>
      <c r="DH42" s="843"/>
      <c r="DI42" s="843"/>
      <c r="DJ42" s="843"/>
      <c r="DK42" s="844"/>
      <c r="DL42" s="842"/>
      <c r="DM42" s="843"/>
      <c r="DN42" s="843"/>
      <c r="DO42" s="843"/>
      <c r="DP42" s="844"/>
      <c r="DQ42" s="842"/>
      <c r="DR42" s="843"/>
      <c r="DS42" s="843"/>
      <c r="DT42" s="843"/>
      <c r="DU42" s="844"/>
      <c r="DV42" s="839"/>
      <c r="DW42" s="840"/>
      <c r="DX42" s="840"/>
      <c r="DY42" s="840"/>
      <c r="DZ42" s="845"/>
      <c r="EA42" s="226"/>
    </row>
    <row r="43" spans="1:131" ht="26.25" customHeight="1" x14ac:dyDescent="0.15">
      <c r="A43" s="234">
        <v>16</v>
      </c>
      <c r="B43" s="846"/>
      <c r="C43" s="847"/>
      <c r="D43" s="847"/>
      <c r="E43" s="847"/>
      <c r="F43" s="847"/>
      <c r="G43" s="847"/>
      <c r="H43" s="847"/>
      <c r="I43" s="847"/>
      <c r="J43" s="847"/>
      <c r="K43" s="847"/>
      <c r="L43" s="847"/>
      <c r="M43" s="847"/>
      <c r="N43" s="847"/>
      <c r="O43" s="847"/>
      <c r="P43" s="848"/>
      <c r="Q43" s="849"/>
      <c r="R43" s="850"/>
      <c r="S43" s="850"/>
      <c r="T43" s="850"/>
      <c r="U43" s="850"/>
      <c r="V43" s="850"/>
      <c r="W43" s="850"/>
      <c r="X43" s="850"/>
      <c r="Y43" s="850"/>
      <c r="Z43" s="850"/>
      <c r="AA43" s="850"/>
      <c r="AB43" s="850"/>
      <c r="AC43" s="850"/>
      <c r="AD43" s="850"/>
      <c r="AE43" s="851"/>
      <c r="AF43" s="852"/>
      <c r="AG43" s="853"/>
      <c r="AH43" s="853"/>
      <c r="AI43" s="853"/>
      <c r="AJ43" s="854"/>
      <c r="AK43" s="900"/>
      <c r="AL43" s="896"/>
      <c r="AM43" s="896"/>
      <c r="AN43" s="896"/>
      <c r="AO43" s="896"/>
      <c r="AP43" s="896"/>
      <c r="AQ43" s="896"/>
      <c r="AR43" s="896"/>
      <c r="AS43" s="896"/>
      <c r="AT43" s="896"/>
      <c r="AU43" s="896"/>
      <c r="AV43" s="896"/>
      <c r="AW43" s="896"/>
      <c r="AX43" s="896"/>
      <c r="AY43" s="896"/>
      <c r="AZ43" s="897"/>
      <c r="BA43" s="897"/>
      <c r="BB43" s="897"/>
      <c r="BC43" s="897"/>
      <c r="BD43" s="897"/>
      <c r="BE43" s="898"/>
      <c r="BF43" s="898"/>
      <c r="BG43" s="898"/>
      <c r="BH43" s="898"/>
      <c r="BI43" s="899"/>
      <c r="BJ43" s="228"/>
      <c r="BK43" s="228"/>
      <c r="BL43" s="228"/>
      <c r="BM43" s="228"/>
      <c r="BN43" s="228"/>
      <c r="BO43" s="237"/>
      <c r="BP43" s="237"/>
      <c r="BQ43" s="234">
        <v>37</v>
      </c>
      <c r="BR43" s="235"/>
      <c r="BS43" s="839"/>
      <c r="BT43" s="840"/>
      <c r="BU43" s="840"/>
      <c r="BV43" s="840"/>
      <c r="BW43" s="840"/>
      <c r="BX43" s="840"/>
      <c r="BY43" s="840"/>
      <c r="BZ43" s="840"/>
      <c r="CA43" s="840"/>
      <c r="CB43" s="840"/>
      <c r="CC43" s="840"/>
      <c r="CD43" s="840"/>
      <c r="CE43" s="840"/>
      <c r="CF43" s="840"/>
      <c r="CG43" s="841"/>
      <c r="CH43" s="842"/>
      <c r="CI43" s="843"/>
      <c r="CJ43" s="843"/>
      <c r="CK43" s="843"/>
      <c r="CL43" s="844"/>
      <c r="CM43" s="842"/>
      <c r="CN43" s="843"/>
      <c r="CO43" s="843"/>
      <c r="CP43" s="843"/>
      <c r="CQ43" s="844"/>
      <c r="CR43" s="842"/>
      <c r="CS43" s="843"/>
      <c r="CT43" s="843"/>
      <c r="CU43" s="843"/>
      <c r="CV43" s="844"/>
      <c r="CW43" s="842"/>
      <c r="CX43" s="843"/>
      <c r="CY43" s="843"/>
      <c r="CZ43" s="843"/>
      <c r="DA43" s="844"/>
      <c r="DB43" s="842"/>
      <c r="DC43" s="843"/>
      <c r="DD43" s="843"/>
      <c r="DE43" s="843"/>
      <c r="DF43" s="844"/>
      <c r="DG43" s="842"/>
      <c r="DH43" s="843"/>
      <c r="DI43" s="843"/>
      <c r="DJ43" s="843"/>
      <c r="DK43" s="844"/>
      <c r="DL43" s="842"/>
      <c r="DM43" s="843"/>
      <c r="DN43" s="843"/>
      <c r="DO43" s="843"/>
      <c r="DP43" s="844"/>
      <c r="DQ43" s="842"/>
      <c r="DR43" s="843"/>
      <c r="DS43" s="843"/>
      <c r="DT43" s="843"/>
      <c r="DU43" s="844"/>
      <c r="DV43" s="839"/>
      <c r="DW43" s="840"/>
      <c r="DX43" s="840"/>
      <c r="DY43" s="840"/>
      <c r="DZ43" s="845"/>
      <c r="EA43" s="226"/>
    </row>
    <row r="44" spans="1:131" ht="26.25" customHeight="1" x14ac:dyDescent="0.15">
      <c r="A44" s="234">
        <v>17</v>
      </c>
      <c r="B44" s="846"/>
      <c r="C44" s="847"/>
      <c r="D44" s="847"/>
      <c r="E44" s="847"/>
      <c r="F44" s="847"/>
      <c r="G44" s="847"/>
      <c r="H44" s="847"/>
      <c r="I44" s="847"/>
      <c r="J44" s="847"/>
      <c r="K44" s="847"/>
      <c r="L44" s="847"/>
      <c r="M44" s="847"/>
      <c r="N44" s="847"/>
      <c r="O44" s="847"/>
      <c r="P44" s="848"/>
      <c r="Q44" s="849"/>
      <c r="R44" s="850"/>
      <c r="S44" s="850"/>
      <c r="T44" s="850"/>
      <c r="U44" s="850"/>
      <c r="V44" s="850"/>
      <c r="W44" s="850"/>
      <c r="X44" s="850"/>
      <c r="Y44" s="850"/>
      <c r="Z44" s="850"/>
      <c r="AA44" s="850"/>
      <c r="AB44" s="850"/>
      <c r="AC44" s="850"/>
      <c r="AD44" s="850"/>
      <c r="AE44" s="851"/>
      <c r="AF44" s="852"/>
      <c r="AG44" s="853"/>
      <c r="AH44" s="853"/>
      <c r="AI44" s="853"/>
      <c r="AJ44" s="854"/>
      <c r="AK44" s="900"/>
      <c r="AL44" s="896"/>
      <c r="AM44" s="896"/>
      <c r="AN44" s="896"/>
      <c r="AO44" s="896"/>
      <c r="AP44" s="896"/>
      <c r="AQ44" s="896"/>
      <c r="AR44" s="896"/>
      <c r="AS44" s="896"/>
      <c r="AT44" s="896"/>
      <c r="AU44" s="896"/>
      <c r="AV44" s="896"/>
      <c r="AW44" s="896"/>
      <c r="AX44" s="896"/>
      <c r="AY44" s="896"/>
      <c r="AZ44" s="897"/>
      <c r="BA44" s="897"/>
      <c r="BB44" s="897"/>
      <c r="BC44" s="897"/>
      <c r="BD44" s="897"/>
      <c r="BE44" s="898"/>
      <c r="BF44" s="898"/>
      <c r="BG44" s="898"/>
      <c r="BH44" s="898"/>
      <c r="BI44" s="899"/>
      <c r="BJ44" s="228"/>
      <c r="BK44" s="228"/>
      <c r="BL44" s="228"/>
      <c r="BM44" s="228"/>
      <c r="BN44" s="228"/>
      <c r="BO44" s="237"/>
      <c r="BP44" s="237"/>
      <c r="BQ44" s="234">
        <v>38</v>
      </c>
      <c r="BR44" s="235"/>
      <c r="BS44" s="839"/>
      <c r="BT44" s="840"/>
      <c r="BU44" s="840"/>
      <c r="BV44" s="840"/>
      <c r="BW44" s="840"/>
      <c r="BX44" s="840"/>
      <c r="BY44" s="840"/>
      <c r="BZ44" s="840"/>
      <c r="CA44" s="840"/>
      <c r="CB44" s="840"/>
      <c r="CC44" s="840"/>
      <c r="CD44" s="840"/>
      <c r="CE44" s="840"/>
      <c r="CF44" s="840"/>
      <c r="CG44" s="841"/>
      <c r="CH44" s="842"/>
      <c r="CI44" s="843"/>
      <c r="CJ44" s="843"/>
      <c r="CK44" s="843"/>
      <c r="CL44" s="844"/>
      <c r="CM44" s="842"/>
      <c r="CN44" s="843"/>
      <c r="CO44" s="843"/>
      <c r="CP44" s="843"/>
      <c r="CQ44" s="844"/>
      <c r="CR44" s="842"/>
      <c r="CS44" s="843"/>
      <c r="CT44" s="843"/>
      <c r="CU44" s="843"/>
      <c r="CV44" s="844"/>
      <c r="CW44" s="842"/>
      <c r="CX44" s="843"/>
      <c r="CY44" s="843"/>
      <c r="CZ44" s="843"/>
      <c r="DA44" s="844"/>
      <c r="DB44" s="842"/>
      <c r="DC44" s="843"/>
      <c r="DD44" s="843"/>
      <c r="DE44" s="843"/>
      <c r="DF44" s="844"/>
      <c r="DG44" s="842"/>
      <c r="DH44" s="843"/>
      <c r="DI44" s="843"/>
      <c r="DJ44" s="843"/>
      <c r="DK44" s="844"/>
      <c r="DL44" s="842"/>
      <c r="DM44" s="843"/>
      <c r="DN44" s="843"/>
      <c r="DO44" s="843"/>
      <c r="DP44" s="844"/>
      <c r="DQ44" s="842"/>
      <c r="DR44" s="843"/>
      <c r="DS44" s="843"/>
      <c r="DT44" s="843"/>
      <c r="DU44" s="844"/>
      <c r="DV44" s="839"/>
      <c r="DW44" s="840"/>
      <c r="DX44" s="840"/>
      <c r="DY44" s="840"/>
      <c r="DZ44" s="845"/>
      <c r="EA44" s="226"/>
    </row>
    <row r="45" spans="1:131" ht="26.25" customHeight="1" x14ac:dyDescent="0.15">
      <c r="A45" s="234">
        <v>18</v>
      </c>
      <c r="B45" s="846"/>
      <c r="C45" s="847"/>
      <c r="D45" s="847"/>
      <c r="E45" s="847"/>
      <c r="F45" s="847"/>
      <c r="G45" s="847"/>
      <c r="H45" s="847"/>
      <c r="I45" s="847"/>
      <c r="J45" s="847"/>
      <c r="K45" s="847"/>
      <c r="L45" s="847"/>
      <c r="M45" s="847"/>
      <c r="N45" s="847"/>
      <c r="O45" s="847"/>
      <c r="P45" s="848"/>
      <c r="Q45" s="849"/>
      <c r="R45" s="850"/>
      <c r="S45" s="850"/>
      <c r="T45" s="850"/>
      <c r="U45" s="850"/>
      <c r="V45" s="850"/>
      <c r="W45" s="850"/>
      <c r="X45" s="850"/>
      <c r="Y45" s="850"/>
      <c r="Z45" s="850"/>
      <c r="AA45" s="850"/>
      <c r="AB45" s="850"/>
      <c r="AC45" s="850"/>
      <c r="AD45" s="850"/>
      <c r="AE45" s="851"/>
      <c r="AF45" s="852"/>
      <c r="AG45" s="853"/>
      <c r="AH45" s="853"/>
      <c r="AI45" s="853"/>
      <c r="AJ45" s="854"/>
      <c r="AK45" s="900"/>
      <c r="AL45" s="896"/>
      <c r="AM45" s="896"/>
      <c r="AN45" s="896"/>
      <c r="AO45" s="896"/>
      <c r="AP45" s="896"/>
      <c r="AQ45" s="896"/>
      <c r="AR45" s="896"/>
      <c r="AS45" s="896"/>
      <c r="AT45" s="896"/>
      <c r="AU45" s="896"/>
      <c r="AV45" s="896"/>
      <c r="AW45" s="896"/>
      <c r="AX45" s="896"/>
      <c r="AY45" s="896"/>
      <c r="AZ45" s="897"/>
      <c r="BA45" s="897"/>
      <c r="BB45" s="897"/>
      <c r="BC45" s="897"/>
      <c r="BD45" s="897"/>
      <c r="BE45" s="898"/>
      <c r="BF45" s="898"/>
      <c r="BG45" s="898"/>
      <c r="BH45" s="898"/>
      <c r="BI45" s="899"/>
      <c r="BJ45" s="228"/>
      <c r="BK45" s="228"/>
      <c r="BL45" s="228"/>
      <c r="BM45" s="228"/>
      <c r="BN45" s="228"/>
      <c r="BO45" s="237"/>
      <c r="BP45" s="237"/>
      <c r="BQ45" s="234">
        <v>39</v>
      </c>
      <c r="BR45" s="235"/>
      <c r="BS45" s="839"/>
      <c r="BT45" s="840"/>
      <c r="BU45" s="840"/>
      <c r="BV45" s="840"/>
      <c r="BW45" s="840"/>
      <c r="BX45" s="840"/>
      <c r="BY45" s="840"/>
      <c r="BZ45" s="840"/>
      <c r="CA45" s="840"/>
      <c r="CB45" s="840"/>
      <c r="CC45" s="840"/>
      <c r="CD45" s="840"/>
      <c r="CE45" s="840"/>
      <c r="CF45" s="840"/>
      <c r="CG45" s="841"/>
      <c r="CH45" s="842"/>
      <c r="CI45" s="843"/>
      <c r="CJ45" s="843"/>
      <c r="CK45" s="843"/>
      <c r="CL45" s="844"/>
      <c r="CM45" s="842"/>
      <c r="CN45" s="843"/>
      <c r="CO45" s="843"/>
      <c r="CP45" s="843"/>
      <c r="CQ45" s="844"/>
      <c r="CR45" s="842"/>
      <c r="CS45" s="843"/>
      <c r="CT45" s="843"/>
      <c r="CU45" s="843"/>
      <c r="CV45" s="844"/>
      <c r="CW45" s="842"/>
      <c r="CX45" s="843"/>
      <c r="CY45" s="843"/>
      <c r="CZ45" s="843"/>
      <c r="DA45" s="844"/>
      <c r="DB45" s="842"/>
      <c r="DC45" s="843"/>
      <c r="DD45" s="843"/>
      <c r="DE45" s="843"/>
      <c r="DF45" s="844"/>
      <c r="DG45" s="842"/>
      <c r="DH45" s="843"/>
      <c r="DI45" s="843"/>
      <c r="DJ45" s="843"/>
      <c r="DK45" s="844"/>
      <c r="DL45" s="842"/>
      <c r="DM45" s="843"/>
      <c r="DN45" s="843"/>
      <c r="DO45" s="843"/>
      <c r="DP45" s="844"/>
      <c r="DQ45" s="842"/>
      <c r="DR45" s="843"/>
      <c r="DS45" s="843"/>
      <c r="DT45" s="843"/>
      <c r="DU45" s="844"/>
      <c r="DV45" s="839"/>
      <c r="DW45" s="840"/>
      <c r="DX45" s="840"/>
      <c r="DY45" s="840"/>
      <c r="DZ45" s="845"/>
      <c r="EA45" s="226"/>
    </row>
    <row r="46" spans="1:131" ht="26.25" customHeight="1" x14ac:dyDescent="0.15">
      <c r="A46" s="234">
        <v>19</v>
      </c>
      <c r="B46" s="846"/>
      <c r="C46" s="847"/>
      <c r="D46" s="847"/>
      <c r="E46" s="847"/>
      <c r="F46" s="847"/>
      <c r="G46" s="847"/>
      <c r="H46" s="847"/>
      <c r="I46" s="847"/>
      <c r="J46" s="847"/>
      <c r="K46" s="847"/>
      <c r="L46" s="847"/>
      <c r="M46" s="847"/>
      <c r="N46" s="847"/>
      <c r="O46" s="847"/>
      <c r="P46" s="848"/>
      <c r="Q46" s="849"/>
      <c r="R46" s="850"/>
      <c r="S46" s="850"/>
      <c r="T46" s="850"/>
      <c r="U46" s="850"/>
      <c r="V46" s="850"/>
      <c r="W46" s="850"/>
      <c r="X46" s="850"/>
      <c r="Y46" s="850"/>
      <c r="Z46" s="850"/>
      <c r="AA46" s="850"/>
      <c r="AB46" s="850"/>
      <c r="AC46" s="850"/>
      <c r="AD46" s="850"/>
      <c r="AE46" s="851"/>
      <c r="AF46" s="852"/>
      <c r="AG46" s="853"/>
      <c r="AH46" s="853"/>
      <c r="AI46" s="853"/>
      <c r="AJ46" s="854"/>
      <c r="AK46" s="900"/>
      <c r="AL46" s="896"/>
      <c r="AM46" s="896"/>
      <c r="AN46" s="896"/>
      <c r="AO46" s="896"/>
      <c r="AP46" s="896"/>
      <c r="AQ46" s="896"/>
      <c r="AR46" s="896"/>
      <c r="AS46" s="896"/>
      <c r="AT46" s="896"/>
      <c r="AU46" s="896"/>
      <c r="AV46" s="896"/>
      <c r="AW46" s="896"/>
      <c r="AX46" s="896"/>
      <c r="AY46" s="896"/>
      <c r="AZ46" s="897"/>
      <c r="BA46" s="897"/>
      <c r="BB46" s="897"/>
      <c r="BC46" s="897"/>
      <c r="BD46" s="897"/>
      <c r="BE46" s="898"/>
      <c r="BF46" s="898"/>
      <c r="BG46" s="898"/>
      <c r="BH46" s="898"/>
      <c r="BI46" s="899"/>
      <c r="BJ46" s="228"/>
      <c r="BK46" s="228"/>
      <c r="BL46" s="228"/>
      <c r="BM46" s="228"/>
      <c r="BN46" s="228"/>
      <c r="BO46" s="237"/>
      <c r="BP46" s="237"/>
      <c r="BQ46" s="234">
        <v>40</v>
      </c>
      <c r="BR46" s="235"/>
      <c r="BS46" s="839"/>
      <c r="BT46" s="840"/>
      <c r="BU46" s="840"/>
      <c r="BV46" s="840"/>
      <c r="BW46" s="840"/>
      <c r="BX46" s="840"/>
      <c r="BY46" s="840"/>
      <c r="BZ46" s="840"/>
      <c r="CA46" s="840"/>
      <c r="CB46" s="840"/>
      <c r="CC46" s="840"/>
      <c r="CD46" s="840"/>
      <c r="CE46" s="840"/>
      <c r="CF46" s="840"/>
      <c r="CG46" s="841"/>
      <c r="CH46" s="842"/>
      <c r="CI46" s="843"/>
      <c r="CJ46" s="843"/>
      <c r="CK46" s="843"/>
      <c r="CL46" s="844"/>
      <c r="CM46" s="842"/>
      <c r="CN46" s="843"/>
      <c r="CO46" s="843"/>
      <c r="CP46" s="843"/>
      <c r="CQ46" s="844"/>
      <c r="CR46" s="842"/>
      <c r="CS46" s="843"/>
      <c r="CT46" s="843"/>
      <c r="CU46" s="843"/>
      <c r="CV46" s="844"/>
      <c r="CW46" s="842"/>
      <c r="CX46" s="843"/>
      <c r="CY46" s="843"/>
      <c r="CZ46" s="843"/>
      <c r="DA46" s="844"/>
      <c r="DB46" s="842"/>
      <c r="DC46" s="843"/>
      <c r="DD46" s="843"/>
      <c r="DE46" s="843"/>
      <c r="DF46" s="844"/>
      <c r="DG46" s="842"/>
      <c r="DH46" s="843"/>
      <c r="DI46" s="843"/>
      <c r="DJ46" s="843"/>
      <c r="DK46" s="844"/>
      <c r="DL46" s="842"/>
      <c r="DM46" s="843"/>
      <c r="DN46" s="843"/>
      <c r="DO46" s="843"/>
      <c r="DP46" s="844"/>
      <c r="DQ46" s="842"/>
      <c r="DR46" s="843"/>
      <c r="DS46" s="843"/>
      <c r="DT46" s="843"/>
      <c r="DU46" s="844"/>
      <c r="DV46" s="839"/>
      <c r="DW46" s="840"/>
      <c r="DX46" s="840"/>
      <c r="DY46" s="840"/>
      <c r="DZ46" s="845"/>
      <c r="EA46" s="226"/>
    </row>
    <row r="47" spans="1:131" ht="26.25" customHeight="1" x14ac:dyDescent="0.15">
      <c r="A47" s="234">
        <v>20</v>
      </c>
      <c r="B47" s="846"/>
      <c r="C47" s="847"/>
      <c r="D47" s="847"/>
      <c r="E47" s="847"/>
      <c r="F47" s="847"/>
      <c r="G47" s="847"/>
      <c r="H47" s="847"/>
      <c r="I47" s="847"/>
      <c r="J47" s="847"/>
      <c r="K47" s="847"/>
      <c r="L47" s="847"/>
      <c r="M47" s="847"/>
      <c r="N47" s="847"/>
      <c r="O47" s="847"/>
      <c r="P47" s="848"/>
      <c r="Q47" s="849"/>
      <c r="R47" s="850"/>
      <c r="S47" s="850"/>
      <c r="T47" s="850"/>
      <c r="U47" s="850"/>
      <c r="V47" s="850"/>
      <c r="W47" s="850"/>
      <c r="X47" s="850"/>
      <c r="Y47" s="850"/>
      <c r="Z47" s="850"/>
      <c r="AA47" s="850"/>
      <c r="AB47" s="850"/>
      <c r="AC47" s="850"/>
      <c r="AD47" s="850"/>
      <c r="AE47" s="851"/>
      <c r="AF47" s="852"/>
      <c r="AG47" s="853"/>
      <c r="AH47" s="853"/>
      <c r="AI47" s="853"/>
      <c r="AJ47" s="854"/>
      <c r="AK47" s="900"/>
      <c r="AL47" s="896"/>
      <c r="AM47" s="896"/>
      <c r="AN47" s="896"/>
      <c r="AO47" s="896"/>
      <c r="AP47" s="896"/>
      <c r="AQ47" s="896"/>
      <c r="AR47" s="896"/>
      <c r="AS47" s="896"/>
      <c r="AT47" s="896"/>
      <c r="AU47" s="896"/>
      <c r="AV47" s="896"/>
      <c r="AW47" s="896"/>
      <c r="AX47" s="896"/>
      <c r="AY47" s="896"/>
      <c r="AZ47" s="897"/>
      <c r="BA47" s="897"/>
      <c r="BB47" s="897"/>
      <c r="BC47" s="897"/>
      <c r="BD47" s="897"/>
      <c r="BE47" s="898"/>
      <c r="BF47" s="898"/>
      <c r="BG47" s="898"/>
      <c r="BH47" s="898"/>
      <c r="BI47" s="899"/>
      <c r="BJ47" s="228"/>
      <c r="BK47" s="228"/>
      <c r="BL47" s="228"/>
      <c r="BM47" s="228"/>
      <c r="BN47" s="228"/>
      <c r="BO47" s="237"/>
      <c r="BP47" s="237"/>
      <c r="BQ47" s="234">
        <v>41</v>
      </c>
      <c r="BR47" s="235"/>
      <c r="BS47" s="839"/>
      <c r="BT47" s="840"/>
      <c r="BU47" s="840"/>
      <c r="BV47" s="840"/>
      <c r="BW47" s="840"/>
      <c r="BX47" s="840"/>
      <c r="BY47" s="840"/>
      <c r="BZ47" s="840"/>
      <c r="CA47" s="840"/>
      <c r="CB47" s="840"/>
      <c r="CC47" s="840"/>
      <c r="CD47" s="840"/>
      <c r="CE47" s="840"/>
      <c r="CF47" s="840"/>
      <c r="CG47" s="841"/>
      <c r="CH47" s="842"/>
      <c r="CI47" s="843"/>
      <c r="CJ47" s="843"/>
      <c r="CK47" s="843"/>
      <c r="CL47" s="844"/>
      <c r="CM47" s="842"/>
      <c r="CN47" s="843"/>
      <c r="CO47" s="843"/>
      <c r="CP47" s="843"/>
      <c r="CQ47" s="844"/>
      <c r="CR47" s="842"/>
      <c r="CS47" s="843"/>
      <c r="CT47" s="843"/>
      <c r="CU47" s="843"/>
      <c r="CV47" s="844"/>
      <c r="CW47" s="842"/>
      <c r="CX47" s="843"/>
      <c r="CY47" s="843"/>
      <c r="CZ47" s="843"/>
      <c r="DA47" s="844"/>
      <c r="DB47" s="842"/>
      <c r="DC47" s="843"/>
      <c r="DD47" s="843"/>
      <c r="DE47" s="843"/>
      <c r="DF47" s="844"/>
      <c r="DG47" s="842"/>
      <c r="DH47" s="843"/>
      <c r="DI47" s="843"/>
      <c r="DJ47" s="843"/>
      <c r="DK47" s="844"/>
      <c r="DL47" s="842"/>
      <c r="DM47" s="843"/>
      <c r="DN47" s="843"/>
      <c r="DO47" s="843"/>
      <c r="DP47" s="844"/>
      <c r="DQ47" s="842"/>
      <c r="DR47" s="843"/>
      <c r="DS47" s="843"/>
      <c r="DT47" s="843"/>
      <c r="DU47" s="844"/>
      <c r="DV47" s="839"/>
      <c r="DW47" s="840"/>
      <c r="DX47" s="840"/>
      <c r="DY47" s="840"/>
      <c r="DZ47" s="845"/>
      <c r="EA47" s="226"/>
    </row>
    <row r="48" spans="1:131" ht="26.25" customHeight="1" x14ac:dyDescent="0.15">
      <c r="A48" s="234">
        <v>21</v>
      </c>
      <c r="B48" s="846"/>
      <c r="C48" s="847"/>
      <c r="D48" s="847"/>
      <c r="E48" s="847"/>
      <c r="F48" s="847"/>
      <c r="G48" s="847"/>
      <c r="H48" s="847"/>
      <c r="I48" s="847"/>
      <c r="J48" s="847"/>
      <c r="K48" s="847"/>
      <c r="L48" s="847"/>
      <c r="M48" s="847"/>
      <c r="N48" s="847"/>
      <c r="O48" s="847"/>
      <c r="P48" s="848"/>
      <c r="Q48" s="849"/>
      <c r="R48" s="850"/>
      <c r="S48" s="850"/>
      <c r="T48" s="850"/>
      <c r="U48" s="850"/>
      <c r="V48" s="850"/>
      <c r="W48" s="850"/>
      <c r="X48" s="850"/>
      <c r="Y48" s="850"/>
      <c r="Z48" s="850"/>
      <c r="AA48" s="850"/>
      <c r="AB48" s="850"/>
      <c r="AC48" s="850"/>
      <c r="AD48" s="850"/>
      <c r="AE48" s="851"/>
      <c r="AF48" s="852"/>
      <c r="AG48" s="853"/>
      <c r="AH48" s="853"/>
      <c r="AI48" s="853"/>
      <c r="AJ48" s="854"/>
      <c r="AK48" s="900"/>
      <c r="AL48" s="896"/>
      <c r="AM48" s="896"/>
      <c r="AN48" s="896"/>
      <c r="AO48" s="896"/>
      <c r="AP48" s="896"/>
      <c r="AQ48" s="896"/>
      <c r="AR48" s="896"/>
      <c r="AS48" s="896"/>
      <c r="AT48" s="896"/>
      <c r="AU48" s="896"/>
      <c r="AV48" s="896"/>
      <c r="AW48" s="896"/>
      <c r="AX48" s="896"/>
      <c r="AY48" s="896"/>
      <c r="AZ48" s="897"/>
      <c r="BA48" s="897"/>
      <c r="BB48" s="897"/>
      <c r="BC48" s="897"/>
      <c r="BD48" s="897"/>
      <c r="BE48" s="898"/>
      <c r="BF48" s="898"/>
      <c r="BG48" s="898"/>
      <c r="BH48" s="898"/>
      <c r="BI48" s="899"/>
      <c r="BJ48" s="228"/>
      <c r="BK48" s="228"/>
      <c r="BL48" s="228"/>
      <c r="BM48" s="228"/>
      <c r="BN48" s="228"/>
      <c r="BO48" s="237"/>
      <c r="BP48" s="237"/>
      <c r="BQ48" s="234">
        <v>42</v>
      </c>
      <c r="BR48" s="235"/>
      <c r="BS48" s="839"/>
      <c r="BT48" s="840"/>
      <c r="BU48" s="840"/>
      <c r="BV48" s="840"/>
      <c r="BW48" s="840"/>
      <c r="BX48" s="840"/>
      <c r="BY48" s="840"/>
      <c r="BZ48" s="840"/>
      <c r="CA48" s="840"/>
      <c r="CB48" s="840"/>
      <c r="CC48" s="840"/>
      <c r="CD48" s="840"/>
      <c r="CE48" s="840"/>
      <c r="CF48" s="840"/>
      <c r="CG48" s="841"/>
      <c r="CH48" s="842"/>
      <c r="CI48" s="843"/>
      <c r="CJ48" s="843"/>
      <c r="CK48" s="843"/>
      <c r="CL48" s="844"/>
      <c r="CM48" s="842"/>
      <c r="CN48" s="843"/>
      <c r="CO48" s="843"/>
      <c r="CP48" s="843"/>
      <c r="CQ48" s="844"/>
      <c r="CR48" s="842"/>
      <c r="CS48" s="843"/>
      <c r="CT48" s="843"/>
      <c r="CU48" s="843"/>
      <c r="CV48" s="844"/>
      <c r="CW48" s="842"/>
      <c r="CX48" s="843"/>
      <c r="CY48" s="843"/>
      <c r="CZ48" s="843"/>
      <c r="DA48" s="844"/>
      <c r="DB48" s="842"/>
      <c r="DC48" s="843"/>
      <c r="DD48" s="843"/>
      <c r="DE48" s="843"/>
      <c r="DF48" s="844"/>
      <c r="DG48" s="842"/>
      <c r="DH48" s="843"/>
      <c r="DI48" s="843"/>
      <c r="DJ48" s="843"/>
      <c r="DK48" s="844"/>
      <c r="DL48" s="842"/>
      <c r="DM48" s="843"/>
      <c r="DN48" s="843"/>
      <c r="DO48" s="843"/>
      <c r="DP48" s="844"/>
      <c r="DQ48" s="842"/>
      <c r="DR48" s="843"/>
      <c r="DS48" s="843"/>
      <c r="DT48" s="843"/>
      <c r="DU48" s="844"/>
      <c r="DV48" s="839"/>
      <c r="DW48" s="840"/>
      <c r="DX48" s="840"/>
      <c r="DY48" s="840"/>
      <c r="DZ48" s="845"/>
      <c r="EA48" s="226"/>
    </row>
    <row r="49" spans="1:131" ht="26.25" customHeight="1" x14ac:dyDescent="0.15">
      <c r="A49" s="234">
        <v>22</v>
      </c>
      <c r="B49" s="846"/>
      <c r="C49" s="847"/>
      <c r="D49" s="847"/>
      <c r="E49" s="847"/>
      <c r="F49" s="847"/>
      <c r="G49" s="847"/>
      <c r="H49" s="847"/>
      <c r="I49" s="847"/>
      <c r="J49" s="847"/>
      <c r="K49" s="847"/>
      <c r="L49" s="847"/>
      <c r="M49" s="847"/>
      <c r="N49" s="847"/>
      <c r="O49" s="847"/>
      <c r="P49" s="848"/>
      <c r="Q49" s="849"/>
      <c r="R49" s="850"/>
      <c r="S49" s="850"/>
      <c r="T49" s="850"/>
      <c r="U49" s="850"/>
      <c r="V49" s="850"/>
      <c r="W49" s="850"/>
      <c r="X49" s="850"/>
      <c r="Y49" s="850"/>
      <c r="Z49" s="850"/>
      <c r="AA49" s="850"/>
      <c r="AB49" s="850"/>
      <c r="AC49" s="850"/>
      <c r="AD49" s="850"/>
      <c r="AE49" s="851"/>
      <c r="AF49" s="852"/>
      <c r="AG49" s="853"/>
      <c r="AH49" s="853"/>
      <c r="AI49" s="853"/>
      <c r="AJ49" s="854"/>
      <c r="AK49" s="900"/>
      <c r="AL49" s="896"/>
      <c r="AM49" s="896"/>
      <c r="AN49" s="896"/>
      <c r="AO49" s="896"/>
      <c r="AP49" s="896"/>
      <c r="AQ49" s="896"/>
      <c r="AR49" s="896"/>
      <c r="AS49" s="896"/>
      <c r="AT49" s="896"/>
      <c r="AU49" s="896"/>
      <c r="AV49" s="896"/>
      <c r="AW49" s="896"/>
      <c r="AX49" s="896"/>
      <c r="AY49" s="896"/>
      <c r="AZ49" s="897"/>
      <c r="BA49" s="897"/>
      <c r="BB49" s="897"/>
      <c r="BC49" s="897"/>
      <c r="BD49" s="897"/>
      <c r="BE49" s="898"/>
      <c r="BF49" s="898"/>
      <c r="BG49" s="898"/>
      <c r="BH49" s="898"/>
      <c r="BI49" s="899"/>
      <c r="BJ49" s="228"/>
      <c r="BK49" s="228"/>
      <c r="BL49" s="228"/>
      <c r="BM49" s="228"/>
      <c r="BN49" s="228"/>
      <c r="BO49" s="237"/>
      <c r="BP49" s="237"/>
      <c r="BQ49" s="234">
        <v>43</v>
      </c>
      <c r="BR49" s="235"/>
      <c r="BS49" s="839"/>
      <c r="BT49" s="840"/>
      <c r="BU49" s="840"/>
      <c r="BV49" s="840"/>
      <c r="BW49" s="840"/>
      <c r="BX49" s="840"/>
      <c r="BY49" s="840"/>
      <c r="BZ49" s="840"/>
      <c r="CA49" s="840"/>
      <c r="CB49" s="840"/>
      <c r="CC49" s="840"/>
      <c r="CD49" s="840"/>
      <c r="CE49" s="840"/>
      <c r="CF49" s="840"/>
      <c r="CG49" s="841"/>
      <c r="CH49" s="842"/>
      <c r="CI49" s="843"/>
      <c r="CJ49" s="843"/>
      <c r="CK49" s="843"/>
      <c r="CL49" s="844"/>
      <c r="CM49" s="842"/>
      <c r="CN49" s="843"/>
      <c r="CO49" s="843"/>
      <c r="CP49" s="843"/>
      <c r="CQ49" s="844"/>
      <c r="CR49" s="842"/>
      <c r="CS49" s="843"/>
      <c r="CT49" s="843"/>
      <c r="CU49" s="843"/>
      <c r="CV49" s="844"/>
      <c r="CW49" s="842"/>
      <c r="CX49" s="843"/>
      <c r="CY49" s="843"/>
      <c r="CZ49" s="843"/>
      <c r="DA49" s="844"/>
      <c r="DB49" s="842"/>
      <c r="DC49" s="843"/>
      <c r="DD49" s="843"/>
      <c r="DE49" s="843"/>
      <c r="DF49" s="844"/>
      <c r="DG49" s="842"/>
      <c r="DH49" s="843"/>
      <c r="DI49" s="843"/>
      <c r="DJ49" s="843"/>
      <c r="DK49" s="844"/>
      <c r="DL49" s="842"/>
      <c r="DM49" s="843"/>
      <c r="DN49" s="843"/>
      <c r="DO49" s="843"/>
      <c r="DP49" s="844"/>
      <c r="DQ49" s="842"/>
      <c r="DR49" s="843"/>
      <c r="DS49" s="843"/>
      <c r="DT49" s="843"/>
      <c r="DU49" s="844"/>
      <c r="DV49" s="839"/>
      <c r="DW49" s="840"/>
      <c r="DX49" s="840"/>
      <c r="DY49" s="840"/>
      <c r="DZ49" s="845"/>
      <c r="EA49" s="226"/>
    </row>
    <row r="50" spans="1:131" ht="26.25" customHeight="1" x14ac:dyDescent="0.15">
      <c r="A50" s="234">
        <v>23</v>
      </c>
      <c r="B50" s="846"/>
      <c r="C50" s="847"/>
      <c r="D50" s="847"/>
      <c r="E50" s="847"/>
      <c r="F50" s="847"/>
      <c r="G50" s="847"/>
      <c r="H50" s="847"/>
      <c r="I50" s="847"/>
      <c r="J50" s="847"/>
      <c r="K50" s="847"/>
      <c r="L50" s="847"/>
      <c r="M50" s="847"/>
      <c r="N50" s="847"/>
      <c r="O50" s="847"/>
      <c r="P50" s="848"/>
      <c r="Q50" s="901"/>
      <c r="R50" s="902"/>
      <c r="S50" s="902"/>
      <c r="T50" s="902"/>
      <c r="U50" s="902"/>
      <c r="V50" s="902"/>
      <c r="W50" s="902"/>
      <c r="X50" s="902"/>
      <c r="Y50" s="902"/>
      <c r="Z50" s="902"/>
      <c r="AA50" s="902"/>
      <c r="AB50" s="902"/>
      <c r="AC50" s="902"/>
      <c r="AD50" s="902"/>
      <c r="AE50" s="903"/>
      <c r="AF50" s="852"/>
      <c r="AG50" s="853"/>
      <c r="AH50" s="853"/>
      <c r="AI50" s="853"/>
      <c r="AJ50" s="854"/>
      <c r="AK50" s="905"/>
      <c r="AL50" s="902"/>
      <c r="AM50" s="902"/>
      <c r="AN50" s="902"/>
      <c r="AO50" s="902"/>
      <c r="AP50" s="902"/>
      <c r="AQ50" s="902"/>
      <c r="AR50" s="902"/>
      <c r="AS50" s="902"/>
      <c r="AT50" s="902"/>
      <c r="AU50" s="902"/>
      <c r="AV50" s="902"/>
      <c r="AW50" s="902"/>
      <c r="AX50" s="902"/>
      <c r="AY50" s="902"/>
      <c r="AZ50" s="904"/>
      <c r="BA50" s="904"/>
      <c r="BB50" s="904"/>
      <c r="BC50" s="904"/>
      <c r="BD50" s="904"/>
      <c r="BE50" s="898"/>
      <c r="BF50" s="898"/>
      <c r="BG50" s="898"/>
      <c r="BH50" s="898"/>
      <c r="BI50" s="899"/>
      <c r="BJ50" s="228"/>
      <c r="BK50" s="228"/>
      <c r="BL50" s="228"/>
      <c r="BM50" s="228"/>
      <c r="BN50" s="228"/>
      <c r="BO50" s="237"/>
      <c r="BP50" s="237"/>
      <c r="BQ50" s="234">
        <v>44</v>
      </c>
      <c r="BR50" s="235"/>
      <c r="BS50" s="839"/>
      <c r="BT50" s="840"/>
      <c r="BU50" s="840"/>
      <c r="BV50" s="840"/>
      <c r="BW50" s="840"/>
      <c r="BX50" s="840"/>
      <c r="BY50" s="840"/>
      <c r="BZ50" s="840"/>
      <c r="CA50" s="840"/>
      <c r="CB50" s="840"/>
      <c r="CC50" s="840"/>
      <c r="CD50" s="840"/>
      <c r="CE50" s="840"/>
      <c r="CF50" s="840"/>
      <c r="CG50" s="841"/>
      <c r="CH50" s="842"/>
      <c r="CI50" s="843"/>
      <c r="CJ50" s="843"/>
      <c r="CK50" s="843"/>
      <c r="CL50" s="844"/>
      <c r="CM50" s="842"/>
      <c r="CN50" s="843"/>
      <c r="CO50" s="843"/>
      <c r="CP50" s="843"/>
      <c r="CQ50" s="844"/>
      <c r="CR50" s="842"/>
      <c r="CS50" s="843"/>
      <c r="CT50" s="843"/>
      <c r="CU50" s="843"/>
      <c r="CV50" s="844"/>
      <c r="CW50" s="842"/>
      <c r="CX50" s="843"/>
      <c r="CY50" s="843"/>
      <c r="CZ50" s="843"/>
      <c r="DA50" s="844"/>
      <c r="DB50" s="842"/>
      <c r="DC50" s="843"/>
      <c r="DD50" s="843"/>
      <c r="DE50" s="843"/>
      <c r="DF50" s="844"/>
      <c r="DG50" s="842"/>
      <c r="DH50" s="843"/>
      <c r="DI50" s="843"/>
      <c r="DJ50" s="843"/>
      <c r="DK50" s="844"/>
      <c r="DL50" s="842"/>
      <c r="DM50" s="843"/>
      <c r="DN50" s="843"/>
      <c r="DO50" s="843"/>
      <c r="DP50" s="844"/>
      <c r="DQ50" s="842"/>
      <c r="DR50" s="843"/>
      <c r="DS50" s="843"/>
      <c r="DT50" s="843"/>
      <c r="DU50" s="844"/>
      <c r="DV50" s="839"/>
      <c r="DW50" s="840"/>
      <c r="DX50" s="840"/>
      <c r="DY50" s="840"/>
      <c r="DZ50" s="845"/>
      <c r="EA50" s="226"/>
    </row>
    <row r="51" spans="1:131" ht="26.25" customHeight="1" x14ac:dyDescent="0.15">
      <c r="A51" s="234">
        <v>24</v>
      </c>
      <c r="B51" s="846"/>
      <c r="C51" s="847"/>
      <c r="D51" s="847"/>
      <c r="E51" s="847"/>
      <c r="F51" s="847"/>
      <c r="G51" s="847"/>
      <c r="H51" s="847"/>
      <c r="I51" s="847"/>
      <c r="J51" s="847"/>
      <c r="K51" s="847"/>
      <c r="L51" s="847"/>
      <c r="M51" s="847"/>
      <c r="N51" s="847"/>
      <c r="O51" s="847"/>
      <c r="P51" s="848"/>
      <c r="Q51" s="901"/>
      <c r="R51" s="902"/>
      <c r="S51" s="902"/>
      <c r="T51" s="902"/>
      <c r="U51" s="902"/>
      <c r="V51" s="902"/>
      <c r="W51" s="902"/>
      <c r="X51" s="902"/>
      <c r="Y51" s="902"/>
      <c r="Z51" s="902"/>
      <c r="AA51" s="902"/>
      <c r="AB51" s="902"/>
      <c r="AC51" s="902"/>
      <c r="AD51" s="902"/>
      <c r="AE51" s="903"/>
      <c r="AF51" s="852"/>
      <c r="AG51" s="853"/>
      <c r="AH51" s="853"/>
      <c r="AI51" s="853"/>
      <c r="AJ51" s="854"/>
      <c r="AK51" s="905"/>
      <c r="AL51" s="902"/>
      <c r="AM51" s="902"/>
      <c r="AN51" s="902"/>
      <c r="AO51" s="902"/>
      <c r="AP51" s="902"/>
      <c r="AQ51" s="902"/>
      <c r="AR51" s="902"/>
      <c r="AS51" s="902"/>
      <c r="AT51" s="902"/>
      <c r="AU51" s="902"/>
      <c r="AV51" s="902"/>
      <c r="AW51" s="902"/>
      <c r="AX51" s="902"/>
      <c r="AY51" s="902"/>
      <c r="AZ51" s="904"/>
      <c r="BA51" s="904"/>
      <c r="BB51" s="904"/>
      <c r="BC51" s="904"/>
      <c r="BD51" s="904"/>
      <c r="BE51" s="898"/>
      <c r="BF51" s="898"/>
      <c r="BG51" s="898"/>
      <c r="BH51" s="898"/>
      <c r="BI51" s="899"/>
      <c r="BJ51" s="228"/>
      <c r="BK51" s="228"/>
      <c r="BL51" s="228"/>
      <c r="BM51" s="228"/>
      <c r="BN51" s="228"/>
      <c r="BO51" s="237"/>
      <c r="BP51" s="237"/>
      <c r="BQ51" s="234">
        <v>45</v>
      </c>
      <c r="BR51" s="235"/>
      <c r="BS51" s="839"/>
      <c r="BT51" s="840"/>
      <c r="BU51" s="840"/>
      <c r="BV51" s="840"/>
      <c r="BW51" s="840"/>
      <c r="BX51" s="840"/>
      <c r="BY51" s="840"/>
      <c r="BZ51" s="840"/>
      <c r="CA51" s="840"/>
      <c r="CB51" s="840"/>
      <c r="CC51" s="840"/>
      <c r="CD51" s="840"/>
      <c r="CE51" s="840"/>
      <c r="CF51" s="840"/>
      <c r="CG51" s="841"/>
      <c r="CH51" s="842"/>
      <c r="CI51" s="843"/>
      <c r="CJ51" s="843"/>
      <c r="CK51" s="843"/>
      <c r="CL51" s="844"/>
      <c r="CM51" s="842"/>
      <c r="CN51" s="843"/>
      <c r="CO51" s="843"/>
      <c r="CP51" s="843"/>
      <c r="CQ51" s="844"/>
      <c r="CR51" s="842"/>
      <c r="CS51" s="843"/>
      <c r="CT51" s="843"/>
      <c r="CU51" s="843"/>
      <c r="CV51" s="844"/>
      <c r="CW51" s="842"/>
      <c r="CX51" s="843"/>
      <c r="CY51" s="843"/>
      <c r="CZ51" s="843"/>
      <c r="DA51" s="844"/>
      <c r="DB51" s="842"/>
      <c r="DC51" s="843"/>
      <c r="DD51" s="843"/>
      <c r="DE51" s="843"/>
      <c r="DF51" s="844"/>
      <c r="DG51" s="842"/>
      <c r="DH51" s="843"/>
      <c r="DI51" s="843"/>
      <c r="DJ51" s="843"/>
      <c r="DK51" s="844"/>
      <c r="DL51" s="842"/>
      <c r="DM51" s="843"/>
      <c r="DN51" s="843"/>
      <c r="DO51" s="843"/>
      <c r="DP51" s="844"/>
      <c r="DQ51" s="842"/>
      <c r="DR51" s="843"/>
      <c r="DS51" s="843"/>
      <c r="DT51" s="843"/>
      <c r="DU51" s="844"/>
      <c r="DV51" s="839"/>
      <c r="DW51" s="840"/>
      <c r="DX51" s="840"/>
      <c r="DY51" s="840"/>
      <c r="DZ51" s="845"/>
      <c r="EA51" s="226"/>
    </row>
    <row r="52" spans="1:131" ht="26.25" customHeight="1" x14ac:dyDescent="0.15">
      <c r="A52" s="234">
        <v>25</v>
      </c>
      <c r="B52" s="846"/>
      <c r="C52" s="847"/>
      <c r="D52" s="847"/>
      <c r="E52" s="847"/>
      <c r="F52" s="847"/>
      <c r="G52" s="847"/>
      <c r="H52" s="847"/>
      <c r="I52" s="847"/>
      <c r="J52" s="847"/>
      <c r="K52" s="847"/>
      <c r="L52" s="847"/>
      <c r="M52" s="847"/>
      <c r="N52" s="847"/>
      <c r="O52" s="847"/>
      <c r="P52" s="848"/>
      <c r="Q52" s="901"/>
      <c r="R52" s="902"/>
      <c r="S52" s="902"/>
      <c r="T52" s="902"/>
      <c r="U52" s="902"/>
      <c r="V52" s="902"/>
      <c r="W52" s="902"/>
      <c r="X52" s="902"/>
      <c r="Y52" s="902"/>
      <c r="Z52" s="902"/>
      <c r="AA52" s="902"/>
      <c r="AB52" s="902"/>
      <c r="AC52" s="902"/>
      <c r="AD52" s="902"/>
      <c r="AE52" s="903"/>
      <c r="AF52" s="852"/>
      <c r="AG52" s="853"/>
      <c r="AH52" s="853"/>
      <c r="AI52" s="853"/>
      <c r="AJ52" s="854"/>
      <c r="AK52" s="905"/>
      <c r="AL52" s="902"/>
      <c r="AM52" s="902"/>
      <c r="AN52" s="902"/>
      <c r="AO52" s="902"/>
      <c r="AP52" s="902"/>
      <c r="AQ52" s="902"/>
      <c r="AR52" s="902"/>
      <c r="AS52" s="902"/>
      <c r="AT52" s="902"/>
      <c r="AU52" s="902"/>
      <c r="AV52" s="902"/>
      <c r="AW52" s="902"/>
      <c r="AX52" s="902"/>
      <c r="AY52" s="902"/>
      <c r="AZ52" s="904"/>
      <c r="BA52" s="904"/>
      <c r="BB52" s="904"/>
      <c r="BC52" s="904"/>
      <c r="BD52" s="904"/>
      <c r="BE52" s="898"/>
      <c r="BF52" s="898"/>
      <c r="BG52" s="898"/>
      <c r="BH52" s="898"/>
      <c r="BI52" s="899"/>
      <c r="BJ52" s="228"/>
      <c r="BK52" s="228"/>
      <c r="BL52" s="228"/>
      <c r="BM52" s="228"/>
      <c r="BN52" s="228"/>
      <c r="BO52" s="237"/>
      <c r="BP52" s="237"/>
      <c r="BQ52" s="234">
        <v>46</v>
      </c>
      <c r="BR52" s="235"/>
      <c r="BS52" s="839"/>
      <c r="BT52" s="840"/>
      <c r="BU52" s="840"/>
      <c r="BV52" s="840"/>
      <c r="BW52" s="840"/>
      <c r="BX52" s="840"/>
      <c r="BY52" s="840"/>
      <c r="BZ52" s="840"/>
      <c r="CA52" s="840"/>
      <c r="CB52" s="840"/>
      <c r="CC52" s="840"/>
      <c r="CD52" s="840"/>
      <c r="CE52" s="840"/>
      <c r="CF52" s="840"/>
      <c r="CG52" s="841"/>
      <c r="CH52" s="842"/>
      <c r="CI52" s="843"/>
      <c r="CJ52" s="843"/>
      <c r="CK52" s="843"/>
      <c r="CL52" s="844"/>
      <c r="CM52" s="842"/>
      <c r="CN52" s="843"/>
      <c r="CO52" s="843"/>
      <c r="CP52" s="843"/>
      <c r="CQ52" s="844"/>
      <c r="CR52" s="842"/>
      <c r="CS52" s="843"/>
      <c r="CT52" s="843"/>
      <c r="CU52" s="843"/>
      <c r="CV52" s="844"/>
      <c r="CW52" s="842"/>
      <c r="CX52" s="843"/>
      <c r="CY52" s="843"/>
      <c r="CZ52" s="843"/>
      <c r="DA52" s="844"/>
      <c r="DB52" s="842"/>
      <c r="DC52" s="843"/>
      <c r="DD52" s="843"/>
      <c r="DE52" s="843"/>
      <c r="DF52" s="844"/>
      <c r="DG52" s="842"/>
      <c r="DH52" s="843"/>
      <c r="DI52" s="843"/>
      <c r="DJ52" s="843"/>
      <c r="DK52" s="844"/>
      <c r="DL52" s="842"/>
      <c r="DM52" s="843"/>
      <c r="DN52" s="843"/>
      <c r="DO52" s="843"/>
      <c r="DP52" s="844"/>
      <c r="DQ52" s="842"/>
      <c r="DR52" s="843"/>
      <c r="DS52" s="843"/>
      <c r="DT52" s="843"/>
      <c r="DU52" s="844"/>
      <c r="DV52" s="839"/>
      <c r="DW52" s="840"/>
      <c r="DX52" s="840"/>
      <c r="DY52" s="840"/>
      <c r="DZ52" s="845"/>
      <c r="EA52" s="226"/>
    </row>
    <row r="53" spans="1:131" ht="26.25" customHeight="1" x14ac:dyDescent="0.15">
      <c r="A53" s="234">
        <v>26</v>
      </c>
      <c r="B53" s="846"/>
      <c r="C53" s="847"/>
      <c r="D53" s="847"/>
      <c r="E53" s="847"/>
      <c r="F53" s="847"/>
      <c r="G53" s="847"/>
      <c r="H53" s="847"/>
      <c r="I53" s="847"/>
      <c r="J53" s="847"/>
      <c r="K53" s="847"/>
      <c r="L53" s="847"/>
      <c r="M53" s="847"/>
      <c r="N53" s="847"/>
      <c r="O53" s="847"/>
      <c r="P53" s="848"/>
      <c r="Q53" s="901"/>
      <c r="R53" s="902"/>
      <c r="S53" s="902"/>
      <c r="T53" s="902"/>
      <c r="U53" s="902"/>
      <c r="V53" s="902"/>
      <c r="W53" s="902"/>
      <c r="X53" s="902"/>
      <c r="Y53" s="902"/>
      <c r="Z53" s="902"/>
      <c r="AA53" s="902"/>
      <c r="AB53" s="902"/>
      <c r="AC53" s="902"/>
      <c r="AD53" s="902"/>
      <c r="AE53" s="903"/>
      <c r="AF53" s="852"/>
      <c r="AG53" s="853"/>
      <c r="AH53" s="853"/>
      <c r="AI53" s="853"/>
      <c r="AJ53" s="854"/>
      <c r="AK53" s="905"/>
      <c r="AL53" s="902"/>
      <c r="AM53" s="902"/>
      <c r="AN53" s="902"/>
      <c r="AO53" s="902"/>
      <c r="AP53" s="902"/>
      <c r="AQ53" s="902"/>
      <c r="AR53" s="902"/>
      <c r="AS53" s="902"/>
      <c r="AT53" s="902"/>
      <c r="AU53" s="902"/>
      <c r="AV53" s="902"/>
      <c r="AW53" s="902"/>
      <c r="AX53" s="902"/>
      <c r="AY53" s="902"/>
      <c r="AZ53" s="904"/>
      <c r="BA53" s="904"/>
      <c r="BB53" s="904"/>
      <c r="BC53" s="904"/>
      <c r="BD53" s="904"/>
      <c r="BE53" s="898"/>
      <c r="BF53" s="898"/>
      <c r="BG53" s="898"/>
      <c r="BH53" s="898"/>
      <c r="BI53" s="899"/>
      <c r="BJ53" s="228"/>
      <c r="BK53" s="228"/>
      <c r="BL53" s="228"/>
      <c r="BM53" s="228"/>
      <c r="BN53" s="228"/>
      <c r="BO53" s="237"/>
      <c r="BP53" s="237"/>
      <c r="BQ53" s="234">
        <v>47</v>
      </c>
      <c r="BR53" s="235"/>
      <c r="BS53" s="839"/>
      <c r="BT53" s="840"/>
      <c r="BU53" s="840"/>
      <c r="BV53" s="840"/>
      <c r="BW53" s="840"/>
      <c r="BX53" s="840"/>
      <c r="BY53" s="840"/>
      <c r="BZ53" s="840"/>
      <c r="CA53" s="840"/>
      <c r="CB53" s="840"/>
      <c r="CC53" s="840"/>
      <c r="CD53" s="840"/>
      <c r="CE53" s="840"/>
      <c r="CF53" s="840"/>
      <c r="CG53" s="841"/>
      <c r="CH53" s="842"/>
      <c r="CI53" s="843"/>
      <c r="CJ53" s="843"/>
      <c r="CK53" s="843"/>
      <c r="CL53" s="844"/>
      <c r="CM53" s="842"/>
      <c r="CN53" s="843"/>
      <c r="CO53" s="843"/>
      <c r="CP53" s="843"/>
      <c r="CQ53" s="844"/>
      <c r="CR53" s="842"/>
      <c r="CS53" s="843"/>
      <c r="CT53" s="843"/>
      <c r="CU53" s="843"/>
      <c r="CV53" s="844"/>
      <c r="CW53" s="842"/>
      <c r="CX53" s="843"/>
      <c r="CY53" s="843"/>
      <c r="CZ53" s="843"/>
      <c r="DA53" s="844"/>
      <c r="DB53" s="842"/>
      <c r="DC53" s="843"/>
      <c r="DD53" s="843"/>
      <c r="DE53" s="843"/>
      <c r="DF53" s="844"/>
      <c r="DG53" s="842"/>
      <c r="DH53" s="843"/>
      <c r="DI53" s="843"/>
      <c r="DJ53" s="843"/>
      <c r="DK53" s="844"/>
      <c r="DL53" s="842"/>
      <c r="DM53" s="843"/>
      <c r="DN53" s="843"/>
      <c r="DO53" s="843"/>
      <c r="DP53" s="844"/>
      <c r="DQ53" s="842"/>
      <c r="DR53" s="843"/>
      <c r="DS53" s="843"/>
      <c r="DT53" s="843"/>
      <c r="DU53" s="844"/>
      <c r="DV53" s="839"/>
      <c r="DW53" s="840"/>
      <c r="DX53" s="840"/>
      <c r="DY53" s="840"/>
      <c r="DZ53" s="845"/>
      <c r="EA53" s="226"/>
    </row>
    <row r="54" spans="1:131" ht="26.25" customHeight="1" x14ac:dyDescent="0.15">
      <c r="A54" s="234">
        <v>27</v>
      </c>
      <c r="B54" s="846"/>
      <c r="C54" s="847"/>
      <c r="D54" s="847"/>
      <c r="E54" s="847"/>
      <c r="F54" s="847"/>
      <c r="G54" s="847"/>
      <c r="H54" s="847"/>
      <c r="I54" s="847"/>
      <c r="J54" s="847"/>
      <c r="K54" s="847"/>
      <c r="L54" s="847"/>
      <c r="M54" s="847"/>
      <c r="N54" s="847"/>
      <c r="O54" s="847"/>
      <c r="P54" s="848"/>
      <c r="Q54" s="901"/>
      <c r="R54" s="902"/>
      <c r="S54" s="902"/>
      <c r="T54" s="902"/>
      <c r="U54" s="902"/>
      <c r="V54" s="902"/>
      <c r="W54" s="902"/>
      <c r="X54" s="902"/>
      <c r="Y54" s="902"/>
      <c r="Z54" s="902"/>
      <c r="AA54" s="902"/>
      <c r="AB54" s="902"/>
      <c r="AC54" s="902"/>
      <c r="AD54" s="902"/>
      <c r="AE54" s="903"/>
      <c r="AF54" s="852"/>
      <c r="AG54" s="853"/>
      <c r="AH54" s="853"/>
      <c r="AI54" s="853"/>
      <c r="AJ54" s="854"/>
      <c r="AK54" s="905"/>
      <c r="AL54" s="902"/>
      <c r="AM54" s="902"/>
      <c r="AN54" s="902"/>
      <c r="AO54" s="902"/>
      <c r="AP54" s="902"/>
      <c r="AQ54" s="902"/>
      <c r="AR54" s="902"/>
      <c r="AS54" s="902"/>
      <c r="AT54" s="902"/>
      <c r="AU54" s="902"/>
      <c r="AV54" s="902"/>
      <c r="AW54" s="902"/>
      <c r="AX54" s="902"/>
      <c r="AY54" s="902"/>
      <c r="AZ54" s="904"/>
      <c r="BA54" s="904"/>
      <c r="BB54" s="904"/>
      <c r="BC54" s="904"/>
      <c r="BD54" s="904"/>
      <c r="BE54" s="898"/>
      <c r="BF54" s="898"/>
      <c r="BG54" s="898"/>
      <c r="BH54" s="898"/>
      <c r="BI54" s="899"/>
      <c r="BJ54" s="228"/>
      <c r="BK54" s="228"/>
      <c r="BL54" s="228"/>
      <c r="BM54" s="228"/>
      <c r="BN54" s="228"/>
      <c r="BO54" s="237"/>
      <c r="BP54" s="237"/>
      <c r="BQ54" s="234">
        <v>48</v>
      </c>
      <c r="BR54" s="235"/>
      <c r="BS54" s="839"/>
      <c r="BT54" s="840"/>
      <c r="BU54" s="840"/>
      <c r="BV54" s="840"/>
      <c r="BW54" s="840"/>
      <c r="BX54" s="840"/>
      <c r="BY54" s="840"/>
      <c r="BZ54" s="840"/>
      <c r="CA54" s="840"/>
      <c r="CB54" s="840"/>
      <c r="CC54" s="840"/>
      <c r="CD54" s="840"/>
      <c r="CE54" s="840"/>
      <c r="CF54" s="840"/>
      <c r="CG54" s="841"/>
      <c r="CH54" s="842"/>
      <c r="CI54" s="843"/>
      <c r="CJ54" s="843"/>
      <c r="CK54" s="843"/>
      <c r="CL54" s="844"/>
      <c r="CM54" s="842"/>
      <c r="CN54" s="843"/>
      <c r="CO54" s="843"/>
      <c r="CP54" s="843"/>
      <c r="CQ54" s="844"/>
      <c r="CR54" s="842"/>
      <c r="CS54" s="843"/>
      <c r="CT54" s="843"/>
      <c r="CU54" s="843"/>
      <c r="CV54" s="844"/>
      <c r="CW54" s="842"/>
      <c r="CX54" s="843"/>
      <c r="CY54" s="843"/>
      <c r="CZ54" s="843"/>
      <c r="DA54" s="844"/>
      <c r="DB54" s="842"/>
      <c r="DC54" s="843"/>
      <c r="DD54" s="843"/>
      <c r="DE54" s="843"/>
      <c r="DF54" s="844"/>
      <c r="DG54" s="842"/>
      <c r="DH54" s="843"/>
      <c r="DI54" s="843"/>
      <c r="DJ54" s="843"/>
      <c r="DK54" s="844"/>
      <c r="DL54" s="842"/>
      <c r="DM54" s="843"/>
      <c r="DN54" s="843"/>
      <c r="DO54" s="843"/>
      <c r="DP54" s="844"/>
      <c r="DQ54" s="842"/>
      <c r="DR54" s="843"/>
      <c r="DS54" s="843"/>
      <c r="DT54" s="843"/>
      <c r="DU54" s="844"/>
      <c r="DV54" s="839"/>
      <c r="DW54" s="840"/>
      <c r="DX54" s="840"/>
      <c r="DY54" s="840"/>
      <c r="DZ54" s="845"/>
      <c r="EA54" s="226"/>
    </row>
    <row r="55" spans="1:131" ht="26.25" customHeight="1" x14ac:dyDescent="0.15">
      <c r="A55" s="234">
        <v>28</v>
      </c>
      <c r="B55" s="846"/>
      <c r="C55" s="847"/>
      <c r="D55" s="847"/>
      <c r="E55" s="847"/>
      <c r="F55" s="847"/>
      <c r="G55" s="847"/>
      <c r="H55" s="847"/>
      <c r="I55" s="847"/>
      <c r="J55" s="847"/>
      <c r="K55" s="847"/>
      <c r="L55" s="847"/>
      <c r="M55" s="847"/>
      <c r="N55" s="847"/>
      <c r="O55" s="847"/>
      <c r="P55" s="848"/>
      <c r="Q55" s="901"/>
      <c r="R55" s="902"/>
      <c r="S55" s="902"/>
      <c r="T55" s="902"/>
      <c r="U55" s="902"/>
      <c r="V55" s="902"/>
      <c r="W55" s="902"/>
      <c r="X55" s="902"/>
      <c r="Y55" s="902"/>
      <c r="Z55" s="902"/>
      <c r="AA55" s="902"/>
      <c r="AB55" s="902"/>
      <c r="AC55" s="902"/>
      <c r="AD55" s="902"/>
      <c r="AE55" s="903"/>
      <c r="AF55" s="852"/>
      <c r="AG55" s="853"/>
      <c r="AH55" s="853"/>
      <c r="AI55" s="853"/>
      <c r="AJ55" s="854"/>
      <c r="AK55" s="905"/>
      <c r="AL55" s="902"/>
      <c r="AM55" s="902"/>
      <c r="AN55" s="902"/>
      <c r="AO55" s="902"/>
      <c r="AP55" s="902"/>
      <c r="AQ55" s="902"/>
      <c r="AR55" s="902"/>
      <c r="AS55" s="902"/>
      <c r="AT55" s="902"/>
      <c r="AU55" s="902"/>
      <c r="AV55" s="902"/>
      <c r="AW55" s="902"/>
      <c r="AX55" s="902"/>
      <c r="AY55" s="902"/>
      <c r="AZ55" s="904"/>
      <c r="BA55" s="904"/>
      <c r="BB55" s="904"/>
      <c r="BC55" s="904"/>
      <c r="BD55" s="904"/>
      <c r="BE55" s="898"/>
      <c r="BF55" s="898"/>
      <c r="BG55" s="898"/>
      <c r="BH55" s="898"/>
      <c r="BI55" s="899"/>
      <c r="BJ55" s="228"/>
      <c r="BK55" s="228"/>
      <c r="BL55" s="228"/>
      <c r="BM55" s="228"/>
      <c r="BN55" s="228"/>
      <c r="BO55" s="237"/>
      <c r="BP55" s="237"/>
      <c r="BQ55" s="234">
        <v>49</v>
      </c>
      <c r="BR55" s="235"/>
      <c r="BS55" s="839"/>
      <c r="BT55" s="840"/>
      <c r="BU55" s="840"/>
      <c r="BV55" s="840"/>
      <c r="BW55" s="840"/>
      <c r="BX55" s="840"/>
      <c r="BY55" s="840"/>
      <c r="BZ55" s="840"/>
      <c r="CA55" s="840"/>
      <c r="CB55" s="840"/>
      <c r="CC55" s="840"/>
      <c r="CD55" s="840"/>
      <c r="CE55" s="840"/>
      <c r="CF55" s="840"/>
      <c r="CG55" s="841"/>
      <c r="CH55" s="842"/>
      <c r="CI55" s="843"/>
      <c r="CJ55" s="843"/>
      <c r="CK55" s="843"/>
      <c r="CL55" s="844"/>
      <c r="CM55" s="842"/>
      <c r="CN55" s="843"/>
      <c r="CO55" s="843"/>
      <c r="CP55" s="843"/>
      <c r="CQ55" s="844"/>
      <c r="CR55" s="842"/>
      <c r="CS55" s="843"/>
      <c r="CT55" s="843"/>
      <c r="CU55" s="843"/>
      <c r="CV55" s="844"/>
      <c r="CW55" s="842"/>
      <c r="CX55" s="843"/>
      <c r="CY55" s="843"/>
      <c r="CZ55" s="843"/>
      <c r="DA55" s="844"/>
      <c r="DB55" s="842"/>
      <c r="DC55" s="843"/>
      <c r="DD55" s="843"/>
      <c r="DE55" s="843"/>
      <c r="DF55" s="844"/>
      <c r="DG55" s="842"/>
      <c r="DH55" s="843"/>
      <c r="DI55" s="843"/>
      <c r="DJ55" s="843"/>
      <c r="DK55" s="844"/>
      <c r="DL55" s="842"/>
      <c r="DM55" s="843"/>
      <c r="DN55" s="843"/>
      <c r="DO55" s="843"/>
      <c r="DP55" s="844"/>
      <c r="DQ55" s="842"/>
      <c r="DR55" s="843"/>
      <c r="DS55" s="843"/>
      <c r="DT55" s="843"/>
      <c r="DU55" s="844"/>
      <c r="DV55" s="839"/>
      <c r="DW55" s="840"/>
      <c r="DX55" s="840"/>
      <c r="DY55" s="840"/>
      <c r="DZ55" s="845"/>
      <c r="EA55" s="226"/>
    </row>
    <row r="56" spans="1:131" ht="26.25" customHeight="1" x14ac:dyDescent="0.15">
      <c r="A56" s="234">
        <v>29</v>
      </c>
      <c r="B56" s="846"/>
      <c r="C56" s="847"/>
      <c r="D56" s="847"/>
      <c r="E56" s="847"/>
      <c r="F56" s="847"/>
      <c r="G56" s="847"/>
      <c r="H56" s="847"/>
      <c r="I56" s="847"/>
      <c r="J56" s="847"/>
      <c r="K56" s="847"/>
      <c r="L56" s="847"/>
      <c r="M56" s="847"/>
      <c r="N56" s="847"/>
      <c r="O56" s="847"/>
      <c r="P56" s="848"/>
      <c r="Q56" s="901"/>
      <c r="R56" s="902"/>
      <c r="S56" s="902"/>
      <c r="T56" s="902"/>
      <c r="U56" s="902"/>
      <c r="V56" s="902"/>
      <c r="W56" s="902"/>
      <c r="X56" s="902"/>
      <c r="Y56" s="902"/>
      <c r="Z56" s="902"/>
      <c r="AA56" s="902"/>
      <c r="AB56" s="902"/>
      <c r="AC56" s="902"/>
      <c r="AD56" s="902"/>
      <c r="AE56" s="903"/>
      <c r="AF56" s="852"/>
      <c r="AG56" s="853"/>
      <c r="AH56" s="853"/>
      <c r="AI56" s="853"/>
      <c r="AJ56" s="854"/>
      <c r="AK56" s="905"/>
      <c r="AL56" s="902"/>
      <c r="AM56" s="902"/>
      <c r="AN56" s="902"/>
      <c r="AO56" s="902"/>
      <c r="AP56" s="902"/>
      <c r="AQ56" s="902"/>
      <c r="AR56" s="902"/>
      <c r="AS56" s="902"/>
      <c r="AT56" s="902"/>
      <c r="AU56" s="902"/>
      <c r="AV56" s="902"/>
      <c r="AW56" s="902"/>
      <c r="AX56" s="902"/>
      <c r="AY56" s="902"/>
      <c r="AZ56" s="904"/>
      <c r="BA56" s="904"/>
      <c r="BB56" s="904"/>
      <c r="BC56" s="904"/>
      <c r="BD56" s="904"/>
      <c r="BE56" s="898"/>
      <c r="BF56" s="898"/>
      <c r="BG56" s="898"/>
      <c r="BH56" s="898"/>
      <c r="BI56" s="899"/>
      <c r="BJ56" s="228"/>
      <c r="BK56" s="228"/>
      <c r="BL56" s="228"/>
      <c r="BM56" s="228"/>
      <c r="BN56" s="228"/>
      <c r="BO56" s="237"/>
      <c r="BP56" s="237"/>
      <c r="BQ56" s="234">
        <v>50</v>
      </c>
      <c r="BR56" s="235"/>
      <c r="BS56" s="839"/>
      <c r="BT56" s="840"/>
      <c r="BU56" s="840"/>
      <c r="BV56" s="840"/>
      <c r="BW56" s="840"/>
      <c r="BX56" s="840"/>
      <c r="BY56" s="840"/>
      <c r="BZ56" s="840"/>
      <c r="CA56" s="840"/>
      <c r="CB56" s="840"/>
      <c r="CC56" s="840"/>
      <c r="CD56" s="840"/>
      <c r="CE56" s="840"/>
      <c r="CF56" s="840"/>
      <c r="CG56" s="841"/>
      <c r="CH56" s="842"/>
      <c r="CI56" s="843"/>
      <c r="CJ56" s="843"/>
      <c r="CK56" s="843"/>
      <c r="CL56" s="844"/>
      <c r="CM56" s="842"/>
      <c r="CN56" s="843"/>
      <c r="CO56" s="843"/>
      <c r="CP56" s="843"/>
      <c r="CQ56" s="844"/>
      <c r="CR56" s="842"/>
      <c r="CS56" s="843"/>
      <c r="CT56" s="843"/>
      <c r="CU56" s="843"/>
      <c r="CV56" s="844"/>
      <c r="CW56" s="842"/>
      <c r="CX56" s="843"/>
      <c r="CY56" s="843"/>
      <c r="CZ56" s="843"/>
      <c r="DA56" s="844"/>
      <c r="DB56" s="842"/>
      <c r="DC56" s="843"/>
      <c r="DD56" s="843"/>
      <c r="DE56" s="843"/>
      <c r="DF56" s="844"/>
      <c r="DG56" s="842"/>
      <c r="DH56" s="843"/>
      <c r="DI56" s="843"/>
      <c r="DJ56" s="843"/>
      <c r="DK56" s="844"/>
      <c r="DL56" s="842"/>
      <c r="DM56" s="843"/>
      <c r="DN56" s="843"/>
      <c r="DO56" s="843"/>
      <c r="DP56" s="844"/>
      <c r="DQ56" s="842"/>
      <c r="DR56" s="843"/>
      <c r="DS56" s="843"/>
      <c r="DT56" s="843"/>
      <c r="DU56" s="844"/>
      <c r="DV56" s="839"/>
      <c r="DW56" s="840"/>
      <c r="DX56" s="840"/>
      <c r="DY56" s="840"/>
      <c r="DZ56" s="845"/>
      <c r="EA56" s="226"/>
    </row>
    <row r="57" spans="1:131" ht="26.25" customHeight="1" x14ac:dyDescent="0.15">
      <c r="A57" s="234">
        <v>30</v>
      </c>
      <c r="B57" s="846"/>
      <c r="C57" s="847"/>
      <c r="D57" s="847"/>
      <c r="E57" s="847"/>
      <c r="F57" s="847"/>
      <c r="G57" s="847"/>
      <c r="H57" s="847"/>
      <c r="I57" s="847"/>
      <c r="J57" s="847"/>
      <c r="K57" s="847"/>
      <c r="L57" s="847"/>
      <c r="M57" s="847"/>
      <c r="N57" s="847"/>
      <c r="O57" s="847"/>
      <c r="P57" s="848"/>
      <c r="Q57" s="901"/>
      <c r="R57" s="902"/>
      <c r="S57" s="902"/>
      <c r="T57" s="902"/>
      <c r="U57" s="902"/>
      <c r="V57" s="902"/>
      <c r="W57" s="902"/>
      <c r="X57" s="902"/>
      <c r="Y57" s="902"/>
      <c r="Z57" s="902"/>
      <c r="AA57" s="902"/>
      <c r="AB57" s="902"/>
      <c r="AC57" s="902"/>
      <c r="AD57" s="902"/>
      <c r="AE57" s="903"/>
      <c r="AF57" s="852"/>
      <c r="AG57" s="853"/>
      <c r="AH57" s="853"/>
      <c r="AI57" s="853"/>
      <c r="AJ57" s="854"/>
      <c r="AK57" s="905"/>
      <c r="AL57" s="902"/>
      <c r="AM57" s="902"/>
      <c r="AN57" s="902"/>
      <c r="AO57" s="902"/>
      <c r="AP57" s="902"/>
      <c r="AQ57" s="902"/>
      <c r="AR57" s="902"/>
      <c r="AS57" s="902"/>
      <c r="AT57" s="902"/>
      <c r="AU57" s="902"/>
      <c r="AV57" s="902"/>
      <c r="AW57" s="902"/>
      <c r="AX57" s="902"/>
      <c r="AY57" s="902"/>
      <c r="AZ57" s="904"/>
      <c r="BA57" s="904"/>
      <c r="BB57" s="904"/>
      <c r="BC57" s="904"/>
      <c r="BD57" s="904"/>
      <c r="BE57" s="898"/>
      <c r="BF57" s="898"/>
      <c r="BG57" s="898"/>
      <c r="BH57" s="898"/>
      <c r="BI57" s="899"/>
      <c r="BJ57" s="228"/>
      <c r="BK57" s="228"/>
      <c r="BL57" s="228"/>
      <c r="BM57" s="228"/>
      <c r="BN57" s="228"/>
      <c r="BO57" s="237"/>
      <c r="BP57" s="237"/>
      <c r="BQ57" s="234">
        <v>51</v>
      </c>
      <c r="BR57" s="235"/>
      <c r="BS57" s="839"/>
      <c r="BT57" s="840"/>
      <c r="BU57" s="840"/>
      <c r="BV57" s="840"/>
      <c r="BW57" s="840"/>
      <c r="BX57" s="840"/>
      <c r="BY57" s="840"/>
      <c r="BZ57" s="840"/>
      <c r="CA57" s="840"/>
      <c r="CB57" s="840"/>
      <c r="CC57" s="840"/>
      <c r="CD57" s="840"/>
      <c r="CE57" s="840"/>
      <c r="CF57" s="840"/>
      <c r="CG57" s="841"/>
      <c r="CH57" s="842"/>
      <c r="CI57" s="843"/>
      <c r="CJ57" s="843"/>
      <c r="CK57" s="843"/>
      <c r="CL57" s="844"/>
      <c r="CM57" s="842"/>
      <c r="CN57" s="843"/>
      <c r="CO57" s="843"/>
      <c r="CP57" s="843"/>
      <c r="CQ57" s="844"/>
      <c r="CR57" s="842"/>
      <c r="CS57" s="843"/>
      <c r="CT57" s="843"/>
      <c r="CU57" s="843"/>
      <c r="CV57" s="844"/>
      <c r="CW57" s="842"/>
      <c r="CX57" s="843"/>
      <c r="CY57" s="843"/>
      <c r="CZ57" s="843"/>
      <c r="DA57" s="844"/>
      <c r="DB57" s="842"/>
      <c r="DC57" s="843"/>
      <c r="DD57" s="843"/>
      <c r="DE57" s="843"/>
      <c r="DF57" s="844"/>
      <c r="DG57" s="842"/>
      <c r="DH57" s="843"/>
      <c r="DI57" s="843"/>
      <c r="DJ57" s="843"/>
      <c r="DK57" s="844"/>
      <c r="DL57" s="842"/>
      <c r="DM57" s="843"/>
      <c r="DN57" s="843"/>
      <c r="DO57" s="843"/>
      <c r="DP57" s="844"/>
      <c r="DQ57" s="842"/>
      <c r="DR57" s="843"/>
      <c r="DS57" s="843"/>
      <c r="DT57" s="843"/>
      <c r="DU57" s="844"/>
      <c r="DV57" s="839"/>
      <c r="DW57" s="840"/>
      <c r="DX57" s="840"/>
      <c r="DY57" s="840"/>
      <c r="DZ57" s="845"/>
      <c r="EA57" s="226"/>
    </row>
    <row r="58" spans="1:131" ht="26.25" customHeight="1" x14ac:dyDescent="0.15">
      <c r="A58" s="234">
        <v>31</v>
      </c>
      <c r="B58" s="846"/>
      <c r="C58" s="847"/>
      <c r="D58" s="847"/>
      <c r="E58" s="847"/>
      <c r="F58" s="847"/>
      <c r="G58" s="847"/>
      <c r="H58" s="847"/>
      <c r="I58" s="847"/>
      <c r="J58" s="847"/>
      <c r="K58" s="847"/>
      <c r="L58" s="847"/>
      <c r="M58" s="847"/>
      <c r="N58" s="847"/>
      <c r="O58" s="847"/>
      <c r="P58" s="848"/>
      <c r="Q58" s="901"/>
      <c r="R58" s="902"/>
      <c r="S58" s="902"/>
      <c r="T58" s="902"/>
      <c r="U58" s="902"/>
      <c r="V58" s="902"/>
      <c r="W58" s="902"/>
      <c r="X58" s="902"/>
      <c r="Y58" s="902"/>
      <c r="Z58" s="902"/>
      <c r="AA58" s="902"/>
      <c r="AB58" s="902"/>
      <c r="AC58" s="902"/>
      <c r="AD58" s="902"/>
      <c r="AE58" s="903"/>
      <c r="AF58" s="852"/>
      <c r="AG58" s="853"/>
      <c r="AH58" s="853"/>
      <c r="AI58" s="853"/>
      <c r="AJ58" s="854"/>
      <c r="AK58" s="905"/>
      <c r="AL58" s="902"/>
      <c r="AM58" s="902"/>
      <c r="AN58" s="902"/>
      <c r="AO58" s="902"/>
      <c r="AP58" s="902"/>
      <c r="AQ58" s="902"/>
      <c r="AR58" s="902"/>
      <c r="AS58" s="902"/>
      <c r="AT58" s="902"/>
      <c r="AU58" s="902"/>
      <c r="AV58" s="902"/>
      <c r="AW58" s="902"/>
      <c r="AX58" s="902"/>
      <c r="AY58" s="902"/>
      <c r="AZ58" s="904"/>
      <c r="BA58" s="904"/>
      <c r="BB58" s="904"/>
      <c r="BC58" s="904"/>
      <c r="BD58" s="904"/>
      <c r="BE58" s="898"/>
      <c r="BF58" s="898"/>
      <c r="BG58" s="898"/>
      <c r="BH58" s="898"/>
      <c r="BI58" s="899"/>
      <c r="BJ58" s="228"/>
      <c r="BK58" s="228"/>
      <c r="BL58" s="228"/>
      <c r="BM58" s="228"/>
      <c r="BN58" s="228"/>
      <c r="BO58" s="237"/>
      <c r="BP58" s="237"/>
      <c r="BQ58" s="234">
        <v>52</v>
      </c>
      <c r="BR58" s="235"/>
      <c r="BS58" s="839"/>
      <c r="BT58" s="840"/>
      <c r="BU58" s="840"/>
      <c r="BV58" s="840"/>
      <c r="BW58" s="840"/>
      <c r="BX58" s="840"/>
      <c r="BY58" s="840"/>
      <c r="BZ58" s="840"/>
      <c r="CA58" s="840"/>
      <c r="CB58" s="840"/>
      <c r="CC58" s="840"/>
      <c r="CD58" s="840"/>
      <c r="CE58" s="840"/>
      <c r="CF58" s="840"/>
      <c r="CG58" s="841"/>
      <c r="CH58" s="842"/>
      <c r="CI58" s="843"/>
      <c r="CJ58" s="843"/>
      <c r="CK58" s="843"/>
      <c r="CL58" s="844"/>
      <c r="CM58" s="842"/>
      <c r="CN58" s="843"/>
      <c r="CO58" s="843"/>
      <c r="CP58" s="843"/>
      <c r="CQ58" s="844"/>
      <c r="CR58" s="842"/>
      <c r="CS58" s="843"/>
      <c r="CT58" s="843"/>
      <c r="CU58" s="843"/>
      <c r="CV58" s="844"/>
      <c r="CW58" s="842"/>
      <c r="CX58" s="843"/>
      <c r="CY58" s="843"/>
      <c r="CZ58" s="843"/>
      <c r="DA58" s="844"/>
      <c r="DB58" s="842"/>
      <c r="DC58" s="843"/>
      <c r="DD58" s="843"/>
      <c r="DE58" s="843"/>
      <c r="DF58" s="844"/>
      <c r="DG58" s="842"/>
      <c r="DH58" s="843"/>
      <c r="DI58" s="843"/>
      <c r="DJ58" s="843"/>
      <c r="DK58" s="844"/>
      <c r="DL58" s="842"/>
      <c r="DM58" s="843"/>
      <c r="DN58" s="843"/>
      <c r="DO58" s="843"/>
      <c r="DP58" s="844"/>
      <c r="DQ58" s="842"/>
      <c r="DR58" s="843"/>
      <c r="DS58" s="843"/>
      <c r="DT58" s="843"/>
      <c r="DU58" s="844"/>
      <c r="DV58" s="839"/>
      <c r="DW58" s="840"/>
      <c r="DX58" s="840"/>
      <c r="DY58" s="840"/>
      <c r="DZ58" s="845"/>
      <c r="EA58" s="226"/>
    </row>
    <row r="59" spans="1:131" ht="26.25" customHeight="1" x14ac:dyDescent="0.15">
      <c r="A59" s="234">
        <v>32</v>
      </c>
      <c r="B59" s="846"/>
      <c r="C59" s="847"/>
      <c r="D59" s="847"/>
      <c r="E59" s="847"/>
      <c r="F59" s="847"/>
      <c r="G59" s="847"/>
      <c r="H59" s="847"/>
      <c r="I59" s="847"/>
      <c r="J59" s="847"/>
      <c r="K59" s="847"/>
      <c r="L59" s="847"/>
      <c r="M59" s="847"/>
      <c r="N59" s="847"/>
      <c r="O59" s="847"/>
      <c r="P59" s="848"/>
      <c r="Q59" s="901"/>
      <c r="R59" s="902"/>
      <c r="S59" s="902"/>
      <c r="T59" s="902"/>
      <c r="U59" s="902"/>
      <c r="V59" s="902"/>
      <c r="W59" s="902"/>
      <c r="X59" s="902"/>
      <c r="Y59" s="902"/>
      <c r="Z59" s="902"/>
      <c r="AA59" s="902"/>
      <c r="AB59" s="902"/>
      <c r="AC59" s="902"/>
      <c r="AD59" s="902"/>
      <c r="AE59" s="903"/>
      <c r="AF59" s="852"/>
      <c r="AG59" s="853"/>
      <c r="AH59" s="853"/>
      <c r="AI59" s="853"/>
      <c r="AJ59" s="854"/>
      <c r="AK59" s="905"/>
      <c r="AL59" s="902"/>
      <c r="AM59" s="902"/>
      <c r="AN59" s="902"/>
      <c r="AO59" s="902"/>
      <c r="AP59" s="902"/>
      <c r="AQ59" s="902"/>
      <c r="AR59" s="902"/>
      <c r="AS59" s="902"/>
      <c r="AT59" s="902"/>
      <c r="AU59" s="902"/>
      <c r="AV59" s="902"/>
      <c r="AW59" s="902"/>
      <c r="AX59" s="902"/>
      <c r="AY59" s="902"/>
      <c r="AZ59" s="904"/>
      <c r="BA59" s="904"/>
      <c r="BB59" s="904"/>
      <c r="BC59" s="904"/>
      <c r="BD59" s="904"/>
      <c r="BE59" s="898"/>
      <c r="BF59" s="898"/>
      <c r="BG59" s="898"/>
      <c r="BH59" s="898"/>
      <c r="BI59" s="899"/>
      <c r="BJ59" s="228"/>
      <c r="BK59" s="228"/>
      <c r="BL59" s="228"/>
      <c r="BM59" s="228"/>
      <c r="BN59" s="228"/>
      <c r="BO59" s="237"/>
      <c r="BP59" s="237"/>
      <c r="BQ59" s="234">
        <v>53</v>
      </c>
      <c r="BR59" s="235"/>
      <c r="BS59" s="839"/>
      <c r="BT59" s="840"/>
      <c r="BU59" s="840"/>
      <c r="BV59" s="840"/>
      <c r="BW59" s="840"/>
      <c r="BX59" s="840"/>
      <c r="BY59" s="840"/>
      <c r="BZ59" s="840"/>
      <c r="CA59" s="840"/>
      <c r="CB59" s="840"/>
      <c r="CC59" s="840"/>
      <c r="CD59" s="840"/>
      <c r="CE59" s="840"/>
      <c r="CF59" s="840"/>
      <c r="CG59" s="841"/>
      <c r="CH59" s="842"/>
      <c r="CI59" s="843"/>
      <c r="CJ59" s="843"/>
      <c r="CK59" s="843"/>
      <c r="CL59" s="844"/>
      <c r="CM59" s="842"/>
      <c r="CN59" s="843"/>
      <c r="CO59" s="843"/>
      <c r="CP59" s="843"/>
      <c r="CQ59" s="844"/>
      <c r="CR59" s="842"/>
      <c r="CS59" s="843"/>
      <c r="CT59" s="843"/>
      <c r="CU59" s="843"/>
      <c r="CV59" s="844"/>
      <c r="CW59" s="842"/>
      <c r="CX59" s="843"/>
      <c r="CY59" s="843"/>
      <c r="CZ59" s="843"/>
      <c r="DA59" s="844"/>
      <c r="DB59" s="842"/>
      <c r="DC59" s="843"/>
      <c r="DD59" s="843"/>
      <c r="DE59" s="843"/>
      <c r="DF59" s="844"/>
      <c r="DG59" s="842"/>
      <c r="DH59" s="843"/>
      <c r="DI59" s="843"/>
      <c r="DJ59" s="843"/>
      <c r="DK59" s="844"/>
      <c r="DL59" s="842"/>
      <c r="DM59" s="843"/>
      <c r="DN59" s="843"/>
      <c r="DO59" s="843"/>
      <c r="DP59" s="844"/>
      <c r="DQ59" s="842"/>
      <c r="DR59" s="843"/>
      <c r="DS59" s="843"/>
      <c r="DT59" s="843"/>
      <c r="DU59" s="844"/>
      <c r="DV59" s="839"/>
      <c r="DW59" s="840"/>
      <c r="DX59" s="840"/>
      <c r="DY59" s="840"/>
      <c r="DZ59" s="845"/>
      <c r="EA59" s="226"/>
    </row>
    <row r="60" spans="1:131" ht="26.25" customHeight="1" x14ac:dyDescent="0.15">
      <c r="A60" s="234">
        <v>33</v>
      </c>
      <c r="B60" s="846"/>
      <c r="C60" s="847"/>
      <c r="D60" s="847"/>
      <c r="E60" s="847"/>
      <c r="F60" s="847"/>
      <c r="G60" s="847"/>
      <c r="H60" s="847"/>
      <c r="I60" s="847"/>
      <c r="J60" s="847"/>
      <c r="K60" s="847"/>
      <c r="L60" s="847"/>
      <c r="M60" s="847"/>
      <c r="N60" s="847"/>
      <c r="O60" s="847"/>
      <c r="P60" s="848"/>
      <c r="Q60" s="901"/>
      <c r="R60" s="902"/>
      <c r="S60" s="902"/>
      <c r="T60" s="902"/>
      <c r="U60" s="902"/>
      <c r="V60" s="902"/>
      <c r="W60" s="902"/>
      <c r="X60" s="902"/>
      <c r="Y60" s="902"/>
      <c r="Z60" s="902"/>
      <c r="AA60" s="902"/>
      <c r="AB60" s="902"/>
      <c r="AC60" s="902"/>
      <c r="AD60" s="902"/>
      <c r="AE60" s="903"/>
      <c r="AF60" s="852"/>
      <c r="AG60" s="853"/>
      <c r="AH60" s="853"/>
      <c r="AI60" s="853"/>
      <c r="AJ60" s="854"/>
      <c r="AK60" s="905"/>
      <c r="AL60" s="902"/>
      <c r="AM60" s="902"/>
      <c r="AN60" s="902"/>
      <c r="AO60" s="902"/>
      <c r="AP60" s="902"/>
      <c r="AQ60" s="902"/>
      <c r="AR60" s="902"/>
      <c r="AS60" s="902"/>
      <c r="AT60" s="902"/>
      <c r="AU60" s="902"/>
      <c r="AV60" s="902"/>
      <c r="AW60" s="902"/>
      <c r="AX60" s="902"/>
      <c r="AY60" s="902"/>
      <c r="AZ60" s="904"/>
      <c r="BA60" s="904"/>
      <c r="BB60" s="904"/>
      <c r="BC60" s="904"/>
      <c r="BD60" s="904"/>
      <c r="BE60" s="898"/>
      <c r="BF60" s="898"/>
      <c r="BG60" s="898"/>
      <c r="BH60" s="898"/>
      <c r="BI60" s="899"/>
      <c r="BJ60" s="228"/>
      <c r="BK60" s="228"/>
      <c r="BL60" s="228"/>
      <c r="BM60" s="228"/>
      <c r="BN60" s="228"/>
      <c r="BO60" s="237"/>
      <c r="BP60" s="237"/>
      <c r="BQ60" s="234">
        <v>54</v>
      </c>
      <c r="BR60" s="235"/>
      <c r="BS60" s="839"/>
      <c r="BT60" s="840"/>
      <c r="BU60" s="840"/>
      <c r="BV60" s="840"/>
      <c r="BW60" s="840"/>
      <c r="BX60" s="840"/>
      <c r="BY60" s="840"/>
      <c r="BZ60" s="840"/>
      <c r="CA60" s="840"/>
      <c r="CB60" s="840"/>
      <c r="CC60" s="840"/>
      <c r="CD60" s="840"/>
      <c r="CE60" s="840"/>
      <c r="CF60" s="840"/>
      <c r="CG60" s="841"/>
      <c r="CH60" s="842"/>
      <c r="CI60" s="843"/>
      <c r="CJ60" s="843"/>
      <c r="CK60" s="843"/>
      <c r="CL60" s="844"/>
      <c r="CM60" s="842"/>
      <c r="CN60" s="843"/>
      <c r="CO60" s="843"/>
      <c r="CP60" s="843"/>
      <c r="CQ60" s="844"/>
      <c r="CR60" s="842"/>
      <c r="CS60" s="843"/>
      <c r="CT60" s="843"/>
      <c r="CU60" s="843"/>
      <c r="CV60" s="844"/>
      <c r="CW60" s="842"/>
      <c r="CX60" s="843"/>
      <c r="CY60" s="843"/>
      <c r="CZ60" s="843"/>
      <c r="DA60" s="844"/>
      <c r="DB60" s="842"/>
      <c r="DC60" s="843"/>
      <c r="DD60" s="843"/>
      <c r="DE60" s="843"/>
      <c r="DF60" s="844"/>
      <c r="DG60" s="842"/>
      <c r="DH60" s="843"/>
      <c r="DI60" s="843"/>
      <c r="DJ60" s="843"/>
      <c r="DK60" s="844"/>
      <c r="DL60" s="842"/>
      <c r="DM60" s="843"/>
      <c r="DN60" s="843"/>
      <c r="DO60" s="843"/>
      <c r="DP60" s="844"/>
      <c r="DQ60" s="842"/>
      <c r="DR60" s="843"/>
      <c r="DS60" s="843"/>
      <c r="DT60" s="843"/>
      <c r="DU60" s="844"/>
      <c r="DV60" s="839"/>
      <c r="DW60" s="840"/>
      <c r="DX60" s="840"/>
      <c r="DY60" s="840"/>
      <c r="DZ60" s="845"/>
      <c r="EA60" s="226"/>
    </row>
    <row r="61" spans="1:131" ht="26.25" customHeight="1" thickBot="1" x14ac:dyDescent="0.2">
      <c r="A61" s="234">
        <v>34</v>
      </c>
      <c r="B61" s="846"/>
      <c r="C61" s="847"/>
      <c r="D61" s="847"/>
      <c r="E61" s="847"/>
      <c r="F61" s="847"/>
      <c r="G61" s="847"/>
      <c r="H61" s="847"/>
      <c r="I61" s="847"/>
      <c r="J61" s="847"/>
      <c r="K61" s="847"/>
      <c r="L61" s="847"/>
      <c r="M61" s="847"/>
      <c r="N61" s="847"/>
      <c r="O61" s="847"/>
      <c r="P61" s="848"/>
      <c r="Q61" s="901"/>
      <c r="R61" s="902"/>
      <c r="S61" s="902"/>
      <c r="T61" s="902"/>
      <c r="U61" s="902"/>
      <c r="V61" s="902"/>
      <c r="W61" s="902"/>
      <c r="X61" s="902"/>
      <c r="Y61" s="902"/>
      <c r="Z61" s="902"/>
      <c r="AA61" s="902"/>
      <c r="AB61" s="902"/>
      <c r="AC61" s="902"/>
      <c r="AD61" s="902"/>
      <c r="AE61" s="903"/>
      <c r="AF61" s="852"/>
      <c r="AG61" s="853"/>
      <c r="AH61" s="853"/>
      <c r="AI61" s="853"/>
      <c r="AJ61" s="854"/>
      <c r="AK61" s="905"/>
      <c r="AL61" s="902"/>
      <c r="AM61" s="902"/>
      <c r="AN61" s="902"/>
      <c r="AO61" s="902"/>
      <c r="AP61" s="902"/>
      <c r="AQ61" s="902"/>
      <c r="AR61" s="902"/>
      <c r="AS61" s="902"/>
      <c r="AT61" s="902"/>
      <c r="AU61" s="902"/>
      <c r="AV61" s="902"/>
      <c r="AW61" s="902"/>
      <c r="AX61" s="902"/>
      <c r="AY61" s="902"/>
      <c r="AZ61" s="904"/>
      <c r="BA61" s="904"/>
      <c r="BB61" s="904"/>
      <c r="BC61" s="904"/>
      <c r="BD61" s="904"/>
      <c r="BE61" s="898"/>
      <c r="BF61" s="898"/>
      <c r="BG61" s="898"/>
      <c r="BH61" s="898"/>
      <c r="BI61" s="899"/>
      <c r="BJ61" s="228"/>
      <c r="BK61" s="228"/>
      <c r="BL61" s="228"/>
      <c r="BM61" s="228"/>
      <c r="BN61" s="228"/>
      <c r="BO61" s="237"/>
      <c r="BP61" s="237"/>
      <c r="BQ61" s="234">
        <v>55</v>
      </c>
      <c r="BR61" s="235"/>
      <c r="BS61" s="839"/>
      <c r="BT61" s="840"/>
      <c r="BU61" s="840"/>
      <c r="BV61" s="840"/>
      <c r="BW61" s="840"/>
      <c r="BX61" s="840"/>
      <c r="BY61" s="840"/>
      <c r="BZ61" s="840"/>
      <c r="CA61" s="840"/>
      <c r="CB61" s="840"/>
      <c r="CC61" s="840"/>
      <c r="CD61" s="840"/>
      <c r="CE61" s="840"/>
      <c r="CF61" s="840"/>
      <c r="CG61" s="841"/>
      <c r="CH61" s="842"/>
      <c r="CI61" s="843"/>
      <c r="CJ61" s="843"/>
      <c r="CK61" s="843"/>
      <c r="CL61" s="844"/>
      <c r="CM61" s="842"/>
      <c r="CN61" s="843"/>
      <c r="CO61" s="843"/>
      <c r="CP61" s="843"/>
      <c r="CQ61" s="844"/>
      <c r="CR61" s="842"/>
      <c r="CS61" s="843"/>
      <c r="CT61" s="843"/>
      <c r="CU61" s="843"/>
      <c r="CV61" s="844"/>
      <c r="CW61" s="842"/>
      <c r="CX61" s="843"/>
      <c r="CY61" s="843"/>
      <c r="CZ61" s="843"/>
      <c r="DA61" s="844"/>
      <c r="DB61" s="842"/>
      <c r="DC61" s="843"/>
      <c r="DD61" s="843"/>
      <c r="DE61" s="843"/>
      <c r="DF61" s="844"/>
      <c r="DG61" s="842"/>
      <c r="DH61" s="843"/>
      <c r="DI61" s="843"/>
      <c r="DJ61" s="843"/>
      <c r="DK61" s="844"/>
      <c r="DL61" s="842"/>
      <c r="DM61" s="843"/>
      <c r="DN61" s="843"/>
      <c r="DO61" s="843"/>
      <c r="DP61" s="844"/>
      <c r="DQ61" s="842"/>
      <c r="DR61" s="843"/>
      <c r="DS61" s="843"/>
      <c r="DT61" s="843"/>
      <c r="DU61" s="844"/>
      <c r="DV61" s="839"/>
      <c r="DW61" s="840"/>
      <c r="DX61" s="840"/>
      <c r="DY61" s="840"/>
      <c r="DZ61" s="845"/>
      <c r="EA61" s="226"/>
    </row>
    <row r="62" spans="1:131" ht="26.25" customHeight="1" x14ac:dyDescent="0.15">
      <c r="A62" s="234">
        <v>35</v>
      </c>
      <c r="B62" s="846"/>
      <c r="C62" s="847"/>
      <c r="D62" s="847"/>
      <c r="E62" s="847"/>
      <c r="F62" s="847"/>
      <c r="G62" s="847"/>
      <c r="H62" s="847"/>
      <c r="I62" s="847"/>
      <c r="J62" s="847"/>
      <c r="K62" s="847"/>
      <c r="L62" s="847"/>
      <c r="M62" s="847"/>
      <c r="N62" s="847"/>
      <c r="O62" s="847"/>
      <c r="P62" s="848"/>
      <c r="Q62" s="901"/>
      <c r="R62" s="902"/>
      <c r="S62" s="902"/>
      <c r="T62" s="902"/>
      <c r="U62" s="902"/>
      <c r="V62" s="902"/>
      <c r="W62" s="902"/>
      <c r="X62" s="902"/>
      <c r="Y62" s="902"/>
      <c r="Z62" s="902"/>
      <c r="AA62" s="902"/>
      <c r="AB62" s="902"/>
      <c r="AC62" s="902"/>
      <c r="AD62" s="902"/>
      <c r="AE62" s="903"/>
      <c r="AF62" s="852"/>
      <c r="AG62" s="853"/>
      <c r="AH62" s="853"/>
      <c r="AI62" s="853"/>
      <c r="AJ62" s="854"/>
      <c r="AK62" s="905"/>
      <c r="AL62" s="902"/>
      <c r="AM62" s="902"/>
      <c r="AN62" s="902"/>
      <c r="AO62" s="902"/>
      <c r="AP62" s="902"/>
      <c r="AQ62" s="902"/>
      <c r="AR62" s="902"/>
      <c r="AS62" s="902"/>
      <c r="AT62" s="902"/>
      <c r="AU62" s="902"/>
      <c r="AV62" s="902"/>
      <c r="AW62" s="902"/>
      <c r="AX62" s="902"/>
      <c r="AY62" s="902"/>
      <c r="AZ62" s="904"/>
      <c r="BA62" s="904"/>
      <c r="BB62" s="904"/>
      <c r="BC62" s="904"/>
      <c r="BD62" s="904"/>
      <c r="BE62" s="898"/>
      <c r="BF62" s="898"/>
      <c r="BG62" s="898"/>
      <c r="BH62" s="898"/>
      <c r="BI62" s="899"/>
      <c r="BJ62" s="913" t="s">
        <v>414</v>
      </c>
      <c r="BK62" s="872"/>
      <c r="BL62" s="872"/>
      <c r="BM62" s="872"/>
      <c r="BN62" s="873"/>
      <c r="BO62" s="237"/>
      <c r="BP62" s="237"/>
      <c r="BQ62" s="234">
        <v>56</v>
      </c>
      <c r="BR62" s="235"/>
      <c r="BS62" s="839"/>
      <c r="BT62" s="840"/>
      <c r="BU62" s="840"/>
      <c r="BV62" s="840"/>
      <c r="BW62" s="840"/>
      <c r="BX62" s="840"/>
      <c r="BY62" s="840"/>
      <c r="BZ62" s="840"/>
      <c r="CA62" s="840"/>
      <c r="CB62" s="840"/>
      <c r="CC62" s="840"/>
      <c r="CD62" s="840"/>
      <c r="CE62" s="840"/>
      <c r="CF62" s="840"/>
      <c r="CG62" s="841"/>
      <c r="CH62" s="842"/>
      <c r="CI62" s="843"/>
      <c r="CJ62" s="843"/>
      <c r="CK62" s="843"/>
      <c r="CL62" s="844"/>
      <c r="CM62" s="842"/>
      <c r="CN62" s="843"/>
      <c r="CO62" s="843"/>
      <c r="CP62" s="843"/>
      <c r="CQ62" s="844"/>
      <c r="CR62" s="842"/>
      <c r="CS62" s="843"/>
      <c r="CT62" s="843"/>
      <c r="CU62" s="843"/>
      <c r="CV62" s="844"/>
      <c r="CW62" s="842"/>
      <c r="CX62" s="843"/>
      <c r="CY62" s="843"/>
      <c r="CZ62" s="843"/>
      <c r="DA62" s="844"/>
      <c r="DB62" s="842"/>
      <c r="DC62" s="843"/>
      <c r="DD62" s="843"/>
      <c r="DE62" s="843"/>
      <c r="DF62" s="844"/>
      <c r="DG62" s="842"/>
      <c r="DH62" s="843"/>
      <c r="DI62" s="843"/>
      <c r="DJ62" s="843"/>
      <c r="DK62" s="844"/>
      <c r="DL62" s="842"/>
      <c r="DM62" s="843"/>
      <c r="DN62" s="843"/>
      <c r="DO62" s="843"/>
      <c r="DP62" s="844"/>
      <c r="DQ62" s="842"/>
      <c r="DR62" s="843"/>
      <c r="DS62" s="843"/>
      <c r="DT62" s="843"/>
      <c r="DU62" s="844"/>
      <c r="DV62" s="839"/>
      <c r="DW62" s="840"/>
      <c r="DX62" s="840"/>
      <c r="DY62" s="840"/>
      <c r="DZ62" s="845"/>
      <c r="EA62" s="226"/>
    </row>
    <row r="63" spans="1:131" ht="26.25" customHeight="1" thickBot="1" x14ac:dyDescent="0.2">
      <c r="A63" s="236" t="s">
        <v>388</v>
      </c>
      <c r="B63" s="855" t="s">
        <v>415</v>
      </c>
      <c r="C63" s="856"/>
      <c r="D63" s="856"/>
      <c r="E63" s="856"/>
      <c r="F63" s="856"/>
      <c r="G63" s="856"/>
      <c r="H63" s="856"/>
      <c r="I63" s="856"/>
      <c r="J63" s="856"/>
      <c r="K63" s="856"/>
      <c r="L63" s="856"/>
      <c r="M63" s="856"/>
      <c r="N63" s="856"/>
      <c r="O63" s="856"/>
      <c r="P63" s="857"/>
      <c r="Q63" s="906"/>
      <c r="R63" s="907"/>
      <c r="S63" s="907"/>
      <c r="T63" s="907"/>
      <c r="U63" s="907"/>
      <c r="V63" s="907"/>
      <c r="W63" s="907"/>
      <c r="X63" s="907"/>
      <c r="Y63" s="907"/>
      <c r="Z63" s="907"/>
      <c r="AA63" s="907"/>
      <c r="AB63" s="907"/>
      <c r="AC63" s="907"/>
      <c r="AD63" s="907"/>
      <c r="AE63" s="908"/>
      <c r="AF63" s="909">
        <v>7161</v>
      </c>
      <c r="AG63" s="910"/>
      <c r="AH63" s="910"/>
      <c r="AI63" s="910"/>
      <c r="AJ63" s="911"/>
      <c r="AK63" s="912"/>
      <c r="AL63" s="907"/>
      <c r="AM63" s="907"/>
      <c r="AN63" s="907"/>
      <c r="AO63" s="907"/>
      <c r="AP63" s="910">
        <v>17562</v>
      </c>
      <c r="AQ63" s="910"/>
      <c r="AR63" s="910"/>
      <c r="AS63" s="910"/>
      <c r="AT63" s="910"/>
      <c r="AU63" s="910">
        <v>6037</v>
      </c>
      <c r="AV63" s="910"/>
      <c r="AW63" s="910"/>
      <c r="AX63" s="910"/>
      <c r="AY63" s="910"/>
      <c r="AZ63" s="914"/>
      <c r="BA63" s="914"/>
      <c r="BB63" s="914"/>
      <c r="BC63" s="914"/>
      <c r="BD63" s="914"/>
      <c r="BE63" s="915"/>
      <c r="BF63" s="915"/>
      <c r="BG63" s="915"/>
      <c r="BH63" s="915"/>
      <c r="BI63" s="916"/>
      <c r="BJ63" s="917" t="s">
        <v>127</v>
      </c>
      <c r="BK63" s="918"/>
      <c r="BL63" s="918"/>
      <c r="BM63" s="918"/>
      <c r="BN63" s="919"/>
      <c r="BO63" s="237"/>
      <c r="BP63" s="237"/>
      <c r="BQ63" s="234">
        <v>57</v>
      </c>
      <c r="BR63" s="235"/>
      <c r="BS63" s="839"/>
      <c r="BT63" s="840"/>
      <c r="BU63" s="840"/>
      <c r="BV63" s="840"/>
      <c r="BW63" s="840"/>
      <c r="BX63" s="840"/>
      <c r="BY63" s="840"/>
      <c r="BZ63" s="840"/>
      <c r="CA63" s="840"/>
      <c r="CB63" s="840"/>
      <c r="CC63" s="840"/>
      <c r="CD63" s="840"/>
      <c r="CE63" s="840"/>
      <c r="CF63" s="840"/>
      <c r="CG63" s="841"/>
      <c r="CH63" s="842"/>
      <c r="CI63" s="843"/>
      <c r="CJ63" s="843"/>
      <c r="CK63" s="843"/>
      <c r="CL63" s="844"/>
      <c r="CM63" s="842"/>
      <c r="CN63" s="843"/>
      <c r="CO63" s="843"/>
      <c r="CP63" s="843"/>
      <c r="CQ63" s="844"/>
      <c r="CR63" s="842"/>
      <c r="CS63" s="843"/>
      <c r="CT63" s="843"/>
      <c r="CU63" s="843"/>
      <c r="CV63" s="844"/>
      <c r="CW63" s="842"/>
      <c r="CX63" s="843"/>
      <c r="CY63" s="843"/>
      <c r="CZ63" s="843"/>
      <c r="DA63" s="844"/>
      <c r="DB63" s="842"/>
      <c r="DC63" s="843"/>
      <c r="DD63" s="843"/>
      <c r="DE63" s="843"/>
      <c r="DF63" s="844"/>
      <c r="DG63" s="842"/>
      <c r="DH63" s="843"/>
      <c r="DI63" s="843"/>
      <c r="DJ63" s="843"/>
      <c r="DK63" s="844"/>
      <c r="DL63" s="842"/>
      <c r="DM63" s="843"/>
      <c r="DN63" s="843"/>
      <c r="DO63" s="843"/>
      <c r="DP63" s="844"/>
      <c r="DQ63" s="842"/>
      <c r="DR63" s="843"/>
      <c r="DS63" s="843"/>
      <c r="DT63" s="843"/>
      <c r="DU63" s="844"/>
      <c r="DV63" s="839"/>
      <c r="DW63" s="840"/>
      <c r="DX63" s="840"/>
      <c r="DY63" s="840"/>
      <c r="DZ63" s="845"/>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9"/>
      <c r="BT64" s="840"/>
      <c r="BU64" s="840"/>
      <c r="BV64" s="840"/>
      <c r="BW64" s="840"/>
      <c r="BX64" s="840"/>
      <c r="BY64" s="840"/>
      <c r="BZ64" s="840"/>
      <c r="CA64" s="840"/>
      <c r="CB64" s="840"/>
      <c r="CC64" s="840"/>
      <c r="CD64" s="840"/>
      <c r="CE64" s="840"/>
      <c r="CF64" s="840"/>
      <c r="CG64" s="841"/>
      <c r="CH64" s="842"/>
      <c r="CI64" s="843"/>
      <c r="CJ64" s="843"/>
      <c r="CK64" s="843"/>
      <c r="CL64" s="844"/>
      <c r="CM64" s="842"/>
      <c r="CN64" s="843"/>
      <c r="CO64" s="843"/>
      <c r="CP64" s="843"/>
      <c r="CQ64" s="844"/>
      <c r="CR64" s="842"/>
      <c r="CS64" s="843"/>
      <c r="CT64" s="843"/>
      <c r="CU64" s="843"/>
      <c r="CV64" s="844"/>
      <c r="CW64" s="842"/>
      <c r="CX64" s="843"/>
      <c r="CY64" s="843"/>
      <c r="CZ64" s="843"/>
      <c r="DA64" s="844"/>
      <c r="DB64" s="842"/>
      <c r="DC64" s="843"/>
      <c r="DD64" s="843"/>
      <c r="DE64" s="843"/>
      <c r="DF64" s="844"/>
      <c r="DG64" s="842"/>
      <c r="DH64" s="843"/>
      <c r="DI64" s="843"/>
      <c r="DJ64" s="843"/>
      <c r="DK64" s="844"/>
      <c r="DL64" s="842"/>
      <c r="DM64" s="843"/>
      <c r="DN64" s="843"/>
      <c r="DO64" s="843"/>
      <c r="DP64" s="844"/>
      <c r="DQ64" s="842"/>
      <c r="DR64" s="843"/>
      <c r="DS64" s="843"/>
      <c r="DT64" s="843"/>
      <c r="DU64" s="844"/>
      <c r="DV64" s="839"/>
      <c r="DW64" s="840"/>
      <c r="DX64" s="840"/>
      <c r="DY64" s="840"/>
      <c r="DZ64" s="845"/>
      <c r="EA64" s="226"/>
    </row>
    <row r="65" spans="1:131" ht="26.25" customHeight="1" thickBot="1" x14ac:dyDescent="0.2">
      <c r="A65" s="228" t="s">
        <v>416</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9"/>
      <c r="BT65" s="840"/>
      <c r="BU65" s="840"/>
      <c r="BV65" s="840"/>
      <c r="BW65" s="840"/>
      <c r="BX65" s="840"/>
      <c r="BY65" s="840"/>
      <c r="BZ65" s="840"/>
      <c r="CA65" s="840"/>
      <c r="CB65" s="840"/>
      <c r="CC65" s="840"/>
      <c r="CD65" s="840"/>
      <c r="CE65" s="840"/>
      <c r="CF65" s="840"/>
      <c r="CG65" s="841"/>
      <c r="CH65" s="842"/>
      <c r="CI65" s="843"/>
      <c r="CJ65" s="843"/>
      <c r="CK65" s="843"/>
      <c r="CL65" s="844"/>
      <c r="CM65" s="842"/>
      <c r="CN65" s="843"/>
      <c r="CO65" s="843"/>
      <c r="CP65" s="843"/>
      <c r="CQ65" s="844"/>
      <c r="CR65" s="842"/>
      <c r="CS65" s="843"/>
      <c r="CT65" s="843"/>
      <c r="CU65" s="843"/>
      <c r="CV65" s="844"/>
      <c r="CW65" s="842"/>
      <c r="CX65" s="843"/>
      <c r="CY65" s="843"/>
      <c r="CZ65" s="843"/>
      <c r="DA65" s="844"/>
      <c r="DB65" s="842"/>
      <c r="DC65" s="843"/>
      <c r="DD65" s="843"/>
      <c r="DE65" s="843"/>
      <c r="DF65" s="844"/>
      <c r="DG65" s="842"/>
      <c r="DH65" s="843"/>
      <c r="DI65" s="843"/>
      <c r="DJ65" s="843"/>
      <c r="DK65" s="844"/>
      <c r="DL65" s="842"/>
      <c r="DM65" s="843"/>
      <c r="DN65" s="843"/>
      <c r="DO65" s="843"/>
      <c r="DP65" s="844"/>
      <c r="DQ65" s="842"/>
      <c r="DR65" s="843"/>
      <c r="DS65" s="843"/>
      <c r="DT65" s="843"/>
      <c r="DU65" s="844"/>
      <c r="DV65" s="839"/>
      <c r="DW65" s="840"/>
      <c r="DX65" s="840"/>
      <c r="DY65" s="840"/>
      <c r="DZ65" s="845"/>
      <c r="EA65" s="226"/>
    </row>
    <row r="66" spans="1:131" ht="26.25" customHeight="1" x14ac:dyDescent="0.15">
      <c r="A66" s="792" t="s">
        <v>417</v>
      </c>
      <c r="B66" s="793"/>
      <c r="C66" s="793"/>
      <c r="D66" s="793"/>
      <c r="E66" s="793"/>
      <c r="F66" s="793"/>
      <c r="G66" s="793"/>
      <c r="H66" s="793"/>
      <c r="I66" s="793"/>
      <c r="J66" s="793"/>
      <c r="K66" s="793"/>
      <c r="L66" s="793"/>
      <c r="M66" s="793"/>
      <c r="N66" s="793"/>
      <c r="O66" s="793"/>
      <c r="P66" s="794"/>
      <c r="Q66" s="798" t="s">
        <v>418</v>
      </c>
      <c r="R66" s="799"/>
      <c r="S66" s="799"/>
      <c r="T66" s="799"/>
      <c r="U66" s="800"/>
      <c r="V66" s="798" t="s">
        <v>393</v>
      </c>
      <c r="W66" s="799"/>
      <c r="X66" s="799"/>
      <c r="Y66" s="799"/>
      <c r="Z66" s="800"/>
      <c r="AA66" s="798" t="s">
        <v>394</v>
      </c>
      <c r="AB66" s="799"/>
      <c r="AC66" s="799"/>
      <c r="AD66" s="799"/>
      <c r="AE66" s="800"/>
      <c r="AF66" s="920" t="s">
        <v>395</v>
      </c>
      <c r="AG66" s="881"/>
      <c r="AH66" s="881"/>
      <c r="AI66" s="881"/>
      <c r="AJ66" s="921"/>
      <c r="AK66" s="798" t="s">
        <v>396</v>
      </c>
      <c r="AL66" s="793"/>
      <c r="AM66" s="793"/>
      <c r="AN66" s="793"/>
      <c r="AO66" s="794"/>
      <c r="AP66" s="798" t="s">
        <v>397</v>
      </c>
      <c r="AQ66" s="799"/>
      <c r="AR66" s="799"/>
      <c r="AS66" s="799"/>
      <c r="AT66" s="800"/>
      <c r="AU66" s="798" t="s">
        <v>419</v>
      </c>
      <c r="AV66" s="799"/>
      <c r="AW66" s="799"/>
      <c r="AX66" s="799"/>
      <c r="AY66" s="800"/>
      <c r="AZ66" s="798" t="s">
        <v>375</v>
      </c>
      <c r="BA66" s="799"/>
      <c r="BB66" s="799"/>
      <c r="BC66" s="799"/>
      <c r="BD66" s="805"/>
      <c r="BE66" s="237"/>
      <c r="BF66" s="237"/>
      <c r="BG66" s="237"/>
      <c r="BH66" s="237"/>
      <c r="BI66" s="237"/>
      <c r="BJ66" s="237"/>
      <c r="BK66" s="237"/>
      <c r="BL66" s="237"/>
      <c r="BM66" s="237"/>
      <c r="BN66" s="237"/>
      <c r="BO66" s="237"/>
      <c r="BP66" s="237"/>
      <c r="BQ66" s="234">
        <v>60</v>
      </c>
      <c r="BR66" s="239"/>
      <c r="BS66" s="925"/>
      <c r="BT66" s="926"/>
      <c r="BU66" s="926"/>
      <c r="BV66" s="926"/>
      <c r="BW66" s="926"/>
      <c r="BX66" s="926"/>
      <c r="BY66" s="926"/>
      <c r="BZ66" s="926"/>
      <c r="CA66" s="926"/>
      <c r="CB66" s="926"/>
      <c r="CC66" s="926"/>
      <c r="CD66" s="926"/>
      <c r="CE66" s="926"/>
      <c r="CF66" s="926"/>
      <c r="CG66" s="931"/>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25"/>
      <c r="DW66" s="926"/>
      <c r="DX66" s="926"/>
      <c r="DY66" s="926"/>
      <c r="DZ66" s="927"/>
      <c r="EA66" s="226"/>
    </row>
    <row r="67" spans="1:131" ht="26.25" customHeight="1" thickBot="1" x14ac:dyDescent="0.2">
      <c r="A67" s="795"/>
      <c r="B67" s="796"/>
      <c r="C67" s="796"/>
      <c r="D67" s="796"/>
      <c r="E67" s="796"/>
      <c r="F67" s="796"/>
      <c r="G67" s="796"/>
      <c r="H67" s="796"/>
      <c r="I67" s="796"/>
      <c r="J67" s="796"/>
      <c r="K67" s="796"/>
      <c r="L67" s="796"/>
      <c r="M67" s="796"/>
      <c r="N67" s="796"/>
      <c r="O67" s="796"/>
      <c r="P67" s="797"/>
      <c r="Q67" s="801"/>
      <c r="R67" s="802"/>
      <c r="S67" s="802"/>
      <c r="T67" s="802"/>
      <c r="U67" s="803"/>
      <c r="V67" s="801"/>
      <c r="W67" s="802"/>
      <c r="X67" s="802"/>
      <c r="Y67" s="802"/>
      <c r="Z67" s="803"/>
      <c r="AA67" s="801"/>
      <c r="AB67" s="802"/>
      <c r="AC67" s="802"/>
      <c r="AD67" s="802"/>
      <c r="AE67" s="803"/>
      <c r="AF67" s="922"/>
      <c r="AG67" s="884"/>
      <c r="AH67" s="884"/>
      <c r="AI67" s="884"/>
      <c r="AJ67" s="923"/>
      <c r="AK67" s="924"/>
      <c r="AL67" s="796"/>
      <c r="AM67" s="796"/>
      <c r="AN67" s="796"/>
      <c r="AO67" s="797"/>
      <c r="AP67" s="801"/>
      <c r="AQ67" s="802"/>
      <c r="AR67" s="802"/>
      <c r="AS67" s="802"/>
      <c r="AT67" s="803"/>
      <c r="AU67" s="801"/>
      <c r="AV67" s="802"/>
      <c r="AW67" s="802"/>
      <c r="AX67" s="802"/>
      <c r="AY67" s="803"/>
      <c r="AZ67" s="801"/>
      <c r="BA67" s="802"/>
      <c r="BB67" s="802"/>
      <c r="BC67" s="802"/>
      <c r="BD67" s="807"/>
      <c r="BE67" s="237"/>
      <c r="BF67" s="237"/>
      <c r="BG67" s="237"/>
      <c r="BH67" s="237"/>
      <c r="BI67" s="237"/>
      <c r="BJ67" s="237"/>
      <c r="BK67" s="237"/>
      <c r="BL67" s="237"/>
      <c r="BM67" s="237"/>
      <c r="BN67" s="237"/>
      <c r="BO67" s="237"/>
      <c r="BP67" s="237"/>
      <c r="BQ67" s="234">
        <v>61</v>
      </c>
      <c r="BR67" s="239"/>
      <c r="BS67" s="925"/>
      <c r="BT67" s="926"/>
      <c r="BU67" s="926"/>
      <c r="BV67" s="926"/>
      <c r="BW67" s="926"/>
      <c r="BX67" s="926"/>
      <c r="BY67" s="926"/>
      <c r="BZ67" s="926"/>
      <c r="CA67" s="926"/>
      <c r="CB67" s="926"/>
      <c r="CC67" s="926"/>
      <c r="CD67" s="926"/>
      <c r="CE67" s="926"/>
      <c r="CF67" s="926"/>
      <c r="CG67" s="931"/>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25"/>
      <c r="DW67" s="926"/>
      <c r="DX67" s="926"/>
      <c r="DY67" s="926"/>
      <c r="DZ67" s="927"/>
      <c r="EA67" s="226"/>
    </row>
    <row r="68" spans="1:131" ht="26.25" customHeight="1" thickTop="1" x14ac:dyDescent="0.15">
      <c r="A68" s="232">
        <v>1</v>
      </c>
      <c r="B68" s="935" t="s">
        <v>587</v>
      </c>
      <c r="C68" s="936"/>
      <c r="D68" s="936"/>
      <c r="E68" s="936"/>
      <c r="F68" s="936"/>
      <c r="G68" s="936"/>
      <c r="H68" s="936"/>
      <c r="I68" s="936"/>
      <c r="J68" s="936"/>
      <c r="K68" s="936"/>
      <c r="L68" s="936"/>
      <c r="M68" s="936"/>
      <c r="N68" s="936"/>
      <c r="O68" s="936"/>
      <c r="P68" s="937"/>
      <c r="Q68" s="938">
        <v>20</v>
      </c>
      <c r="R68" s="932"/>
      <c r="S68" s="932"/>
      <c r="T68" s="932"/>
      <c r="U68" s="932"/>
      <c r="V68" s="932">
        <v>18</v>
      </c>
      <c r="W68" s="932"/>
      <c r="X68" s="932"/>
      <c r="Y68" s="932"/>
      <c r="Z68" s="932"/>
      <c r="AA68" s="932">
        <v>2</v>
      </c>
      <c r="AB68" s="932"/>
      <c r="AC68" s="932"/>
      <c r="AD68" s="932"/>
      <c r="AE68" s="932"/>
      <c r="AF68" s="932">
        <v>2</v>
      </c>
      <c r="AG68" s="932"/>
      <c r="AH68" s="932"/>
      <c r="AI68" s="932"/>
      <c r="AJ68" s="932"/>
      <c r="AK68" s="932" t="s">
        <v>597</v>
      </c>
      <c r="AL68" s="932"/>
      <c r="AM68" s="932"/>
      <c r="AN68" s="932"/>
      <c r="AO68" s="932"/>
      <c r="AP68" s="932" t="s">
        <v>597</v>
      </c>
      <c r="AQ68" s="932"/>
      <c r="AR68" s="932"/>
      <c r="AS68" s="932"/>
      <c r="AT68" s="932"/>
      <c r="AU68" s="932" t="s">
        <v>597</v>
      </c>
      <c r="AV68" s="932"/>
      <c r="AW68" s="932"/>
      <c r="AX68" s="932"/>
      <c r="AY68" s="932"/>
      <c r="AZ68" s="933"/>
      <c r="BA68" s="933"/>
      <c r="BB68" s="933"/>
      <c r="BC68" s="933"/>
      <c r="BD68" s="934"/>
      <c r="BE68" s="237"/>
      <c r="BF68" s="237"/>
      <c r="BG68" s="237"/>
      <c r="BH68" s="237"/>
      <c r="BI68" s="237"/>
      <c r="BJ68" s="237"/>
      <c r="BK68" s="237"/>
      <c r="BL68" s="237"/>
      <c r="BM68" s="237"/>
      <c r="BN68" s="237"/>
      <c r="BO68" s="237"/>
      <c r="BP68" s="237"/>
      <c r="BQ68" s="234">
        <v>62</v>
      </c>
      <c r="BR68" s="239"/>
      <c r="BS68" s="925"/>
      <c r="BT68" s="926"/>
      <c r="BU68" s="926"/>
      <c r="BV68" s="926"/>
      <c r="BW68" s="926"/>
      <c r="BX68" s="926"/>
      <c r="BY68" s="926"/>
      <c r="BZ68" s="926"/>
      <c r="CA68" s="926"/>
      <c r="CB68" s="926"/>
      <c r="CC68" s="926"/>
      <c r="CD68" s="926"/>
      <c r="CE68" s="926"/>
      <c r="CF68" s="926"/>
      <c r="CG68" s="931"/>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25"/>
      <c r="DW68" s="926"/>
      <c r="DX68" s="926"/>
      <c r="DY68" s="926"/>
      <c r="DZ68" s="927"/>
      <c r="EA68" s="226"/>
    </row>
    <row r="69" spans="1:131" ht="26.25" customHeight="1" x14ac:dyDescent="0.15">
      <c r="A69" s="234">
        <v>2</v>
      </c>
      <c r="B69" s="939" t="s">
        <v>588</v>
      </c>
      <c r="C69" s="940"/>
      <c r="D69" s="940"/>
      <c r="E69" s="940"/>
      <c r="F69" s="940"/>
      <c r="G69" s="940"/>
      <c r="H69" s="940"/>
      <c r="I69" s="940"/>
      <c r="J69" s="940"/>
      <c r="K69" s="940"/>
      <c r="L69" s="940"/>
      <c r="M69" s="940"/>
      <c r="N69" s="940"/>
      <c r="O69" s="940"/>
      <c r="P69" s="941"/>
      <c r="Q69" s="942">
        <v>1489</v>
      </c>
      <c r="R69" s="896"/>
      <c r="S69" s="896"/>
      <c r="T69" s="896"/>
      <c r="U69" s="896"/>
      <c r="V69" s="896">
        <v>1469</v>
      </c>
      <c r="W69" s="896"/>
      <c r="X69" s="896"/>
      <c r="Y69" s="896"/>
      <c r="Z69" s="896"/>
      <c r="AA69" s="896">
        <v>20</v>
      </c>
      <c r="AB69" s="896"/>
      <c r="AC69" s="896"/>
      <c r="AD69" s="896"/>
      <c r="AE69" s="896"/>
      <c r="AF69" s="896">
        <v>20</v>
      </c>
      <c r="AG69" s="896"/>
      <c r="AH69" s="896"/>
      <c r="AI69" s="896"/>
      <c r="AJ69" s="896"/>
      <c r="AK69" s="896" t="s">
        <v>597</v>
      </c>
      <c r="AL69" s="896"/>
      <c r="AM69" s="896"/>
      <c r="AN69" s="896"/>
      <c r="AO69" s="896"/>
      <c r="AP69" s="896">
        <v>512</v>
      </c>
      <c r="AQ69" s="896"/>
      <c r="AR69" s="896"/>
      <c r="AS69" s="896"/>
      <c r="AT69" s="896"/>
      <c r="AU69" s="896">
        <v>495</v>
      </c>
      <c r="AV69" s="896"/>
      <c r="AW69" s="896"/>
      <c r="AX69" s="896"/>
      <c r="AY69" s="896"/>
      <c r="AZ69" s="898"/>
      <c r="BA69" s="898"/>
      <c r="BB69" s="898"/>
      <c r="BC69" s="898"/>
      <c r="BD69" s="899"/>
      <c r="BE69" s="237"/>
      <c r="BF69" s="237"/>
      <c r="BG69" s="237"/>
      <c r="BH69" s="237"/>
      <c r="BI69" s="237"/>
      <c r="BJ69" s="237"/>
      <c r="BK69" s="237"/>
      <c r="BL69" s="237"/>
      <c r="BM69" s="237"/>
      <c r="BN69" s="237"/>
      <c r="BO69" s="237"/>
      <c r="BP69" s="237"/>
      <c r="BQ69" s="234">
        <v>63</v>
      </c>
      <c r="BR69" s="239"/>
      <c r="BS69" s="925"/>
      <c r="BT69" s="926"/>
      <c r="BU69" s="926"/>
      <c r="BV69" s="926"/>
      <c r="BW69" s="926"/>
      <c r="BX69" s="926"/>
      <c r="BY69" s="926"/>
      <c r="BZ69" s="926"/>
      <c r="CA69" s="926"/>
      <c r="CB69" s="926"/>
      <c r="CC69" s="926"/>
      <c r="CD69" s="926"/>
      <c r="CE69" s="926"/>
      <c r="CF69" s="926"/>
      <c r="CG69" s="931"/>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25"/>
      <c r="DW69" s="926"/>
      <c r="DX69" s="926"/>
      <c r="DY69" s="926"/>
      <c r="DZ69" s="927"/>
      <c r="EA69" s="226"/>
    </row>
    <row r="70" spans="1:131" ht="26.25" customHeight="1" x14ac:dyDescent="0.15">
      <c r="A70" s="234">
        <v>3</v>
      </c>
      <c r="B70" s="939" t="s">
        <v>589</v>
      </c>
      <c r="C70" s="940"/>
      <c r="D70" s="940"/>
      <c r="E70" s="940"/>
      <c r="F70" s="940"/>
      <c r="G70" s="940"/>
      <c r="H70" s="940"/>
      <c r="I70" s="940"/>
      <c r="J70" s="940"/>
      <c r="K70" s="940"/>
      <c r="L70" s="940"/>
      <c r="M70" s="940"/>
      <c r="N70" s="940"/>
      <c r="O70" s="940"/>
      <c r="P70" s="941"/>
      <c r="Q70" s="942">
        <v>85</v>
      </c>
      <c r="R70" s="896"/>
      <c r="S70" s="896"/>
      <c r="T70" s="896"/>
      <c r="U70" s="896"/>
      <c r="V70" s="896">
        <v>37</v>
      </c>
      <c r="W70" s="896"/>
      <c r="X70" s="896"/>
      <c r="Y70" s="896"/>
      <c r="Z70" s="896"/>
      <c r="AA70" s="896">
        <v>48</v>
      </c>
      <c r="AB70" s="896"/>
      <c r="AC70" s="896"/>
      <c r="AD70" s="896"/>
      <c r="AE70" s="896"/>
      <c r="AF70" s="896">
        <v>48</v>
      </c>
      <c r="AG70" s="896"/>
      <c r="AH70" s="896"/>
      <c r="AI70" s="896"/>
      <c r="AJ70" s="896"/>
      <c r="AK70" s="896" t="s">
        <v>597</v>
      </c>
      <c r="AL70" s="896"/>
      <c r="AM70" s="896"/>
      <c r="AN70" s="896"/>
      <c r="AO70" s="896"/>
      <c r="AP70" s="896" t="s">
        <v>597</v>
      </c>
      <c r="AQ70" s="896"/>
      <c r="AR70" s="896"/>
      <c r="AS70" s="896"/>
      <c r="AT70" s="896"/>
      <c r="AU70" s="896" t="s">
        <v>597</v>
      </c>
      <c r="AV70" s="896"/>
      <c r="AW70" s="896"/>
      <c r="AX70" s="896"/>
      <c r="AY70" s="896"/>
      <c r="AZ70" s="898"/>
      <c r="BA70" s="898"/>
      <c r="BB70" s="898"/>
      <c r="BC70" s="898"/>
      <c r="BD70" s="899"/>
      <c r="BE70" s="237"/>
      <c r="BF70" s="237"/>
      <c r="BG70" s="237"/>
      <c r="BH70" s="237"/>
      <c r="BI70" s="237"/>
      <c r="BJ70" s="237"/>
      <c r="BK70" s="237"/>
      <c r="BL70" s="237"/>
      <c r="BM70" s="237"/>
      <c r="BN70" s="237"/>
      <c r="BO70" s="237"/>
      <c r="BP70" s="237"/>
      <c r="BQ70" s="234">
        <v>64</v>
      </c>
      <c r="BR70" s="239"/>
      <c r="BS70" s="925"/>
      <c r="BT70" s="926"/>
      <c r="BU70" s="926"/>
      <c r="BV70" s="926"/>
      <c r="BW70" s="926"/>
      <c r="BX70" s="926"/>
      <c r="BY70" s="926"/>
      <c r="BZ70" s="926"/>
      <c r="CA70" s="926"/>
      <c r="CB70" s="926"/>
      <c r="CC70" s="926"/>
      <c r="CD70" s="926"/>
      <c r="CE70" s="926"/>
      <c r="CF70" s="926"/>
      <c r="CG70" s="931"/>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25"/>
      <c r="DW70" s="926"/>
      <c r="DX70" s="926"/>
      <c r="DY70" s="926"/>
      <c r="DZ70" s="927"/>
      <c r="EA70" s="226"/>
    </row>
    <row r="71" spans="1:131" ht="26.25" customHeight="1" x14ac:dyDescent="0.15">
      <c r="A71" s="234">
        <v>4</v>
      </c>
      <c r="B71" s="939" t="s">
        <v>590</v>
      </c>
      <c r="C71" s="940"/>
      <c r="D71" s="940"/>
      <c r="E71" s="940"/>
      <c r="F71" s="940"/>
      <c r="G71" s="940"/>
      <c r="H71" s="940"/>
      <c r="I71" s="940"/>
      <c r="J71" s="940"/>
      <c r="K71" s="940"/>
      <c r="L71" s="940"/>
      <c r="M71" s="940"/>
      <c r="N71" s="940"/>
      <c r="O71" s="940"/>
      <c r="P71" s="941"/>
      <c r="Q71" s="942">
        <v>1244</v>
      </c>
      <c r="R71" s="896"/>
      <c r="S71" s="896"/>
      <c r="T71" s="896"/>
      <c r="U71" s="896"/>
      <c r="V71" s="896">
        <v>968</v>
      </c>
      <c r="W71" s="896"/>
      <c r="X71" s="896"/>
      <c r="Y71" s="896"/>
      <c r="Z71" s="896"/>
      <c r="AA71" s="896">
        <v>276</v>
      </c>
      <c r="AB71" s="896"/>
      <c r="AC71" s="896"/>
      <c r="AD71" s="896"/>
      <c r="AE71" s="896"/>
      <c r="AF71" s="896">
        <v>1259</v>
      </c>
      <c r="AG71" s="896"/>
      <c r="AH71" s="896"/>
      <c r="AI71" s="896"/>
      <c r="AJ71" s="896"/>
      <c r="AK71" s="896" t="s">
        <v>597</v>
      </c>
      <c r="AL71" s="896"/>
      <c r="AM71" s="896"/>
      <c r="AN71" s="896"/>
      <c r="AO71" s="896"/>
      <c r="AP71" s="896">
        <v>8003</v>
      </c>
      <c r="AQ71" s="896"/>
      <c r="AR71" s="896"/>
      <c r="AS71" s="896"/>
      <c r="AT71" s="896"/>
      <c r="AU71" s="896" t="s">
        <v>596</v>
      </c>
      <c r="AV71" s="896"/>
      <c r="AW71" s="896"/>
      <c r="AX71" s="896"/>
      <c r="AY71" s="896"/>
      <c r="AZ71" s="898"/>
      <c r="BA71" s="898"/>
      <c r="BB71" s="898"/>
      <c r="BC71" s="898"/>
      <c r="BD71" s="899"/>
      <c r="BE71" s="237"/>
      <c r="BF71" s="237"/>
      <c r="BG71" s="237"/>
      <c r="BH71" s="237"/>
      <c r="BI71" s="237"/>
      <c r="BJ71" s="237"/>
      <c r="BK71" s="237"/>
      <c r="BL71" s="237"/>
      <c r="BM71" s="237"/>
      <c r="BN71" s="237"/>
      <c r="BO71" s="237"/>
      <c r="BP71" s="237"/>
      <c r="BQ71" s="234">
        <v>65</v>
      </c>
      <c r="BR71" s="239"/>
      <c r="BS71" s="925"/>
      <c r="BT71" s="926"/>
      <c r="BU71" s="926"/>
      <c r="BV71" s="926"/>
      <c r="BW71" s="926"/>
      <c r="BX71" s="926"/>
      <c r="BY71" s="926"/>
      <c r="BZ71" s="926"/>
      <c r="CA71" s="926"/>
      <c r="CB71" s="926"/>
      <c r="CC71" s="926"/>
      <c r="CD71" s="926"/>
      <c r="CE71" s="926"/>
      <c r="CF71" s="926"/>
      <c r="CG71" s="931"/>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25"/>
      <c r="DW71" s="926"/>
      <c r="DX71" s="926"/>
      <c r="DY71" s="926"/>
      <c r="DZ71" s="927"/>
      <c r="EA71" s="226"/>
    </row>
    <row r="72" spans="1:131" ht="26.25" customHeight="1" x14ac:dyDescent="0.15">
      <c r="A72" s="234">
        <v>5</v>
      </c>
      <c r="B72" s="939"/>
      <c r="C72" s="940"/>
      <c r="D72" s="940"/>
      <c r="E72" s="940"/>
      <c r="F72" s="940"/>
      <c r="G72" s="940"/>
      <c r="H72" s="940"/>
      <c r="I72" s="940"/>
      <c r="J72" s="940"/>
      <c r="K72" s="940"/>
      <c r="L72" s="940"/>
      <c r="M72" s="940"/>
      <c r="N72" s="940"/>
      <c r="O72" s="940"/>
      <c r="P72" s="941"/>
      <c r="Q72" s="942"/>
      <c r="R72" s="896"/>
      <c r="S72" s="896"/>
      <c r="T72" s="896"/>
      <c r="U72" s="896"/>
      <c r="V72" s="896"/>
      <c r="W72" s="896"/>
      <c r="X72" s="896"/>
      <c r="Y72" s="896"/>
      <c r="Z72" s="896"/>
      <c r="AA72" s="896"/>
      <c r="AB72" s="896"/>
      <c r="AC72" s="896"/>
      <c r="AD72" s="896"/>
      <c r="AE72" s="896"/>
      <c r="AF72" s="896"/>
      <c r="AG72" s="896"/>
      <c r="AH72" s="896"/>
      <c r="AI72" s="896"/>
      <c r="AJ72" s="896"/>
      <c r="AK72" s="896"/>
      <c r="AL72" s="896"/>
      <c r="AM72" s="896"/>
      <c r="AN72" s="896"/>
      <c r="AO72" s="896"/>
      <c r="AP72" s="896"/>
      <c r="AQ72" s="896"/>
      <c r="AR72" s="896"/>
      <c r="AS72" s="896"/>
      <c r="AT72" s="896"/>
      <c r="AU72" s="896"/>
      <c r="AV72" s="896"/>
      <c r="AW72" s="896"/>
      <c r="AX72" s="896"/>
      <c r="AY72" s="896"/>
      <c r="AZ72" s="898"/>
      <c r="BA72" s="898"/>
      <c r="BB72" s="898"/>
      <c r="BC72" s="898"/>
      <c r="BD72" s="899"/>
      <c r="BE72" s="237"/>
      <c r="BF72" s="237"/>
      <c r="BG72" s="237"/>
      <c r="BH72" s="237"/>
      <c r="BI72" s="237"/>
      <c r="BJ72" s="237"/>
      <c r="BK72" s="237"/>
      <c r="BL72" s="237"/>
      <c r="BM72" s="237"/>
      <c r="BN72" s="237"/>
      <c r="BO72" s="237"/>
      <c r="BP72" s="237"/>
      <c r="BQ72" s="234">
        <v>66</v>
      </c>
      <c r="BR72" s="239"/>
      <c r="BS72" s="925"/>
      <c r="BT72" s="926"/>
      <c r="BU72" s="926"/>
      <c r="BV72" s="926"/>
      <c r="BW72" s="926"/>
      <c r="BX72" s="926"/>
      <c r="BY72" s="926"/>
      <c r="BZ72" s="926"/>
      <c r="CA72" s="926"/>
      <c r="CB72" s="926"/>
      <c r="CC72" s="926"/>
      <c r="CD72" s="926"/>
      <c r="CE72" s="926"/>
      <c r="CF72" s="926"/>
      <c r="CG72" s="931"/>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25"/>
      <c r="DW72" s="926"/>
      <c r="DX72" s="926"/>
      <c r="DY72" s="926"/>
      <c r="DZ72" s="927"/>
      <c r="EA72" s="226"/>
    </row>
    <row r="73" spans="1:131" ht="26.25" customHeight="1" x14ac:dyDescent="0.15">
      <c r="A73" s="234">
        <v>6</v>
      </c>
      <c r="B73" s="939"/>
      <c r="C73" s="940"/>
      <c r="D73" s="940"/>
      <c r="E73" s="940"/>
      <c r="F73" s="940"/>
      <c r="G73" s="940"/>
      <c r="H73" s="940"/>
      <c r="I73" s="940"/>
      <c r="J73" s="940"/>
      <c r="K73" s="940"/>
      <c r="L73" s="940"/>
      <c r="M73" s="940"/>
      <c r="N73" s="940"/>
      <c r="O73" s="940"/>
      <c r="P73" s="941"/>
      <c r="Q73" s="942"/>
      <c r="R73" s="896"/>
      <c r="S73" s="896"/>
      <c r="T73" s="896"/>
      <c r="U73" s="896"/>
      <c r="V73" s="896"/>
      <c r="W73" s="896"/>
      <c r="X73" s="896"/>
      <c r="Y73" s="896"/>
      <c r="Z73" s="896"/>
      <c r="AA73" s="896"/>
      <c r="AB73" s="896"/>
      <c r="AC73" s="896"/>
      <c r="AD73" s="896"/>
      <c r="AE73" s="896"/>
      <c r="AF73" s="896"/>
      <c r="AG73" s="896"/>
      <c r="AH73" s="896"/>
      <c r="AI73" s="896"/>
      <c r="AJ73" s="896"/>
      <c r="AK73" s="896"/>
      <c r="AL73" s="896"/>
      <c r="AM73" s="896"/>
      <c r="AN73" s="896"/>
      <c r="AO73" s="896"/>
      <c r="AP73" s="896"/>
      <c r="AQ73" s="896"/>
      <c r="AR73" s="896"/>
      <c r="AS73" s="896"/>
      <c r="AT73" s="896"/>
      <c r="AU73" s="896"/>
      <c r="AV73" s="896"/>
      <c r="AW73" s="896"/>
      <c r="AX73" s="896"/>
      <c r="AY73" s="896"/>
      <c r="AZ73" s="898"/>
      <c r="BA73" s="898"/>
      <c r="BB73" s="898"/>
      <c r="BC73" s="898"/>
      <c r="BD73" s="899"/>
      <c r="BE73" s="237"/>
      <c r="BF73" s="237"/>
      <c r="BG73" s="237"/>
      <c r="BH73" s="237"/>
      <c r="BI73" s="237"/>
      <c r="BJ73" s="237"/>
      <c r="BK73" s="237"/>
      <c r="BL73" s="237"/>
      <c r="BM73" s="237"/>
      <c r="BN73" s="237"/>
      <c r="BO73" s="237"/>
      <c r="BP73" s="237"/>
      <c r="BQ73" s="234">
        <v>67</v>
      </c>
      <c r="BR73" s="239"/>
      <c r="BS73" s="925"/>
      <c r="BT73" s="926"/>
      <c r="BU73" s="926"/>
      <c r="BV73" s="926"/>
      <c r="BW73" s="926"/>
      <c r="BX73" s="926"/>
      <c r="BY73" s="926"/>
      <c r="BZ73" s="926"/>
      <c r="CA73" s="926"/>
      <c r="CB73" s="926"/>
      <c r="CC73" s="926"/>
      <c r="CD73" s="926"/>
      <c r="CE73" s="926"/>
      <c r="CF73" s="926"/>
      <c r="CG73" s="931"/>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25"/>
      <c r="DW73" s="926"/>
      <c r="DX73" s="926"/>
      <c r="DY73" s="926"/>
      <c r="DZ73" s="927"/>
      <c r="EA73" s="226"/>
    </row>
    <row r="74" spans="1:131" ht="26.25" customHeight="1" x14ac:dyDescent="0.15">
      <c r="A74" s="234">
        <v>7</v>
      </c>
      <c r="B74" s="939"/>
      <c r="C74" s="940"/>
      <c r="D74" s="940"/>
      <c r="E74" s="940"/>
      <c r="F74" s="940"/>
      <c r="G74" s="940"/>
      <c r="H74" s="940"/>
      <c r="I74" s="940"/>
      <c r="J74" s="940"/>
      <c r="K74" s="940"/>
      <c r="L74" s="940"/>
      <c r="M74" s="940"/>
      <c r="N74" s="940"/>
      <c r="O74" s="940"/>
      <c r="P74" s="941"/>
      <c r="Q74" s="942"/>
      <c r="R74" s="896"/>
      <c r="S74" s="896"/>
      <c r="T74" s="896"/>
      <c r="U74" s="896"/>
      <c r="V74" s="896"/>
      <c r="W74" s="896"/>
      <c r="X74" s="896"/>
      <c r="Y74" s="896"/>
      <c r="Z74" s="896"/>
      <c r="AA74" s="896"/>
      <c r="AB74" s="896"/>
      <c r="AC74" s="896"/>
      <c r="AD74" s="896"/>
      <c r="AE74" s="896"/>
      <c r="AF74" s="896"/>
      <c r="AG74" s="896"/>
      <c r="AH74" s="896"/>
      <c r="AI74" s="896"/>
      <c r="AJ74" s="896"/>
      <c r="AK74" s="896"/>
      <c r="AL74" s="896"/>
      <c r="AM74" s="896"/>
      <c r="AN74" s="896"/>
      <c r="AO74" s="896"/>
      <c r="AP74" s="896"/>
      <c r="AQ74" s="896"/>
      <c r="AR74" s="896"/>
      <c r="AS74" s="896"/>
      <c r="AT74" s="896"/>
      <c r="AU74" s="896"/>
      <c r="AV74" s="896"/>
      <c r="AW74" s="896"/>
      <c r="AX74" s="896"/>
      <c r="AY74" s="896"/>
      <c r="AZ74" s="898"/>
      <c r="BA74" s="898"/>
      <c r="BB74" s="898"/>
      <c r="BC74" s="898"/>
      <c r="BD74" s="899"/>
      <c r="BE74" s="237"/>
      <c r="BF74" s="237"/>
      <c r="BG74" s="237"/>
      <c r="BH74" s="237"/>
      <c r="BI74" s="237"/>
      <c r="BJ74" s="237"/>
      <c r="BK74" s="237"/>
      <c r="BL74" s="237"/>
      <c r="BM74" s="237"/>
      <c r="BN74" s="237"/>
      <c r="BO74" s="237"/>
      <c r="BP74" s="237"/>
      <c r="BQ74" s="234">
        <v>68</v>
      </c>
      <c r="BR74" s="239"/>
      <c r="BS74" s="925"/>
      <c r="BT74" s="926"/>
      <c r="BU74" s="926"/>
      <c r="BV74" s="926"/>
      <c r="BW74" s="926"/>
      <c r="BX74" s="926"/>
      <c r="BY74" s="926"/>
      <c r="BZ74" s="926"/>
      <c r="CA74" s="926"/>
      <c r="CB74" s="926"/>
      <c r="CC74" s="926"/>
      <c r="CD74" s="926"/>
      <c r="CE74" s="926"/>
      <c r="CF74" s="926"/>
      <c r="CG74" s="931"/>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25"/>
      <c r="DW74" s="926"/>
      <c r="DX74" s="926"/>
      <c r="DY74" s="926"/>
      <c r="DZ74" s="927"/>
      <c r="EA74" s="226"/>
    </row>
    <row r="75" spans="1:131" ht="26.25" customHeight="1" x14ac:dyDescent="0.15">
      <c r="A75" s="234">
        <v>8</v>
      </c>
      <c r="B75" s="939"/>
      <c r="C75" s="940"/>
      <c r="D75" s="940"/>
      <c r="E75" s="940"/>
      <c r="F75" s="940"/>
      <c r="G75" s="940"/>
      <c r="H75" s="940"/>
      <c r="I75" s="940"/>
      <c r="J75" s="940"/>
      <c r="K75" s="940"/>
      <c r="L75" s="940"/>
      <c r="M75" s="940"/>
      <c r="N75" s="940"/>
      <c r="O75" s="940"/>
      <c r="P75" s="941"/>
      <c r="Q75" s="943"/>
      <c r="R75" s="944"/>
      <c r="S75" s="944"/>
      <c r="T75" s="944"/>
      <c r="U75" s="900"/>
      <c r="V75" s="945"/>
      <c r="W75" s="944"/>
      <c r="X75" s="944"/>
      <c r="Y75" s="944"/>
      <c r="Z75" s="900"/>
      <c r="AA75" s="945"/>
      <c r="AB75" s="944"/>
      <c r="AC75" s="944"/>
      <c r="AD75" s="944"/>
      <c r="AE75" s="900"/>
      <c r="AF75" s="945"/>
      <c r="AG75" s="944"/>
      <c r="AH75" s="944"/>
      <c r="AI75" s="944"/>
      <c r="AJ75" s="900"/>
      <c r="AK75" s="945"/>
      <c r="AL75" s="944"/>
      <c r="AM75" s="944"/>
      <c r="AN75" s="944"/>
      <c r="AO75" s="900"/>
      <c r="AP75" s="945"/>
      <c r="AQ75" s="944"/>
      <c r="AR75" s="944"/>
      <c r="AS75" s="944"/>
      <c r="AT75" s="900"/>
      <c r="AU75" s="945"/>
      <c r="AV75" s="944"/>
      <c r="AW75" s="944"/>
      <c r="AX75" s="944"/>
      <c r="AY75" s="900"/>
      <c r="AZ75" s="898"/>
      <c r="BA75" s="898"/>
      <c r="BB75" s="898"/>
      <c r="BC75" s="898"/>
      <c r="BD75" s="899"/>
      <c r="BE75" s="237"/>
      <c r="BF75" s="237"/>
      <c r="BG75" s="237"/>
      <c r="BH75" s="237"/>
      <c r="BI75" s="237"/>
      <c r="BJ75" s="237"/>
      <c r="BK75" s="237"/>
      <c r="BL75" s="237"/>
      <c r="BM75" s="237"/>
      <c r="BN75" s="237"/>
      <c r="BO75" s="237"/>
      <c r="BP75" s="237"/>
      <c r="BQ75" s="234">
        <v>69</v>
      </c>
      <c r="BR75" s="239"/>
      <c r="BS75" s="925"/>
      <c r="BT75" s="926"/>
      <c r="BU75" s="926"/>
      <c r="BV75" s="926"/>
      <c r="BW75" s="926"/>
      <c r="BX75" s="926"/>
      <c r="BY75" s="926"/>
      <c r="BZ75" s="926"/>
      <c r="CA75" s="926"/>
      <c r="CB75" s="926"/>
      <c r="CC75" s="926"/>
      <c r="CD75" s="926"/>
      <c r="CE75" s="926"/>
      <c r="CF75" s="926"/>
      <c r="CG75" s="931"/>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25"/>
      <c r="DW75" s="926"/>
      <c r="DX75" s="926"/>
      <c r="DY75" s="926"/>
      <c r="DZ75" s="927"/>
      <c r="EA75" s="226"/>
    </row>
    <row r="76" spans="1:131" ht="26.25" customHeight="1" x14ac:dyDescent="0.15">
      <c r="A76" s="234">
        <v>9</v>
      </c>
      <c r="B76" s="939"/>
      <c r="C76" s="940"/>
      <c r="D76" s="940"/>
      <c r="E76" s="940"/>
      <c r="F76" s="940"/>
      <c r="G76" s="940"/>
      <c r="H76" s="940"/>
      <c r="I76" s="940"/>
      <c r="J76" s="940"/>
      <c r="K76" s="940"/>
      <c r="L76" s="940"/>
      <c r="M76" s="940"/>
      <c r="N76" s="940"/>
      <c r="O76" s="940"/>
      <c r="P76" s="941"/>
      <c r="Q76" s="943"/>
      <c r="R76" s="944"/>
      <c r="S76" s="944"/>
      <c r="T76" s="944"/>
      <c r="U76" s="900"/>
      <c r="V76" s="945"/>
      <c r="W76" s="944"/>
      <c r="X76" s="944"/>
      <c r="Y76" s="944"/>
      <c r="Z76" s="900"/>
      <c r="AA76" s="945"/>
      <c r="AB76" s="944"/>
      <c r="AC76" s="944"/>
      <c r="AD76" s="944"/>
      <c r="AE76" s="900"/>
      <c r="AF76" s="945"/>
      <c r="AG76" s="944"/>
      <c r="AH76" s="944"/>
      <c r="AI76" s="944"/>
      <c r="AJ76" s="900"/>
      <c r="AK76" s="945"/>
      <c r="AL76" s="944"/>
      <c r="AM76" s="944"/>
      <c r="AN76" s="944"/>
      <c r="AO76" s="900"/>
      <c r="AP76" s="945"/>
      <c r="AQ76" s="944"/>
      <c r="AR76" s="944"/>
      <c r="AS76" s="944"/>
      <c r="AT76" s="900"/>
      <c r="AU76" s="945"/>
      <c r="AV76" s="944"/>
      <c r="AW76" s="944"/>
      <c r="AX76" s="944"/>
      <c r="AY76" s="900"/>
      <c r="AZ76" s="898"/>
      <c r="BA76" s="898"/>
      <c r="BB76" s="898"/>
      <c r="BC76" s="898"/>
      <c r="BD76" s="899"/>
      <c r="BE76" s="237"/>
      <c r="BF76" s="237"/>
      <c r="BG76" s="237"/>
      <c r="BH76" s="237"/>
      <c r="BI76" s="237"/>
      <c r="BJ76" s="237"/>
      <c r="BK76" s="237"/>
      <c r="BL76" s="237"/>
      <c r="BM76" s="237"/>
      <c r="BN76" s="237"/>
      <c r="BO76" s="237"/>
      <c r="BP76" s="237"/>
      <c r="BQ76" s="234">
        <v>70</v>
      </c>
      <c r="BR76" s="239"/>
      <c r="BS76" s="925"/>
      <c r="BT76" s="926"/>
      <c r="BU76" s="926"/>
      <c r="BV76" s="926"/>
      <c r="BW76" s="926"/>
      <c r="BX76" s="926"/>
      <c r="BY76" s="926"/>
      <c r="BZ76" s="926"/>
      <c r="CA76" s="926"/>
      <c r="CB76" s="926"/>
      <c r="CC76" s="926"/>
      <c r="CD76" s="926"/>
      <c r="CE76" s="926"/>
      <c r="CF76" s="926"/>
      <c r="CG76" s="931"/>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25"/>
      <c r="DW76" s="926"/>
      <c r="DX76" s="926"/>
      <c r="DY76" s="926"/>
      <c r="DZ76" s="927"/>
      <c r="EA76" s="226"/>
    </row>
    <row r="77" spans="1:131" ht="26.25" customHeight="1" x14ac:dyDescent="0.15">
      <c r="A77" s="234">
        <v>10</v>
      </c>
      <c r="B77" s="939"/>
      <c r="C77" s="940"/>
      <c r="D77" s="940"/>
      <c r="E77" s="940"/>
      <c r="F77" s="940"/>
      <c r="G77" s="940"/>
      <c r="H77" s="940"/>
      <c r="I77" s="940"/>
      <c r="J77" s="940"/>
      <c r="K77" s="940"/>
      <c r="L77" s="940"/>
      <c r="M77" s="940"/>
      <c r="N77" s="940"/>
      <c r="O77" s="940"/>
      <c r="P77" s="941"/>
      <c r="Q77" s="943"/>
      <c r="R77" s="944"/>
      <c r="S77" s="944"/>
      <c r="T77" s="944"/>
      <c r="U77" s="900"/>
      <c r="V77" s="945"/>
      <c r="W77" s="944"/>
      <c r="X77" s="944"/>
      <c r="Y77" s="944"/>
      <c r="Z77" s="900"/>
      <c r="AA77" s="945"/>
      <c r="AB77" s="944"/>
      <c r="AC77" s="944"/>
      <c r="AD77" s="944"/>
      <c r="AE77" s="900"/>
      <c r="AF77" s="945"/>
      <c r="AG77" s="944"/>
      <c r="AH77" s="944"/>
      <c r="AI77" s="944"/>
      <c r="AJ77" s="900"/>
      <c r="AK77" s="945"/>
      <c r="AL77" s="944"/>
      <c r="AM77" s="944"/>
      <c r="AN77" s="944"/>
      <c r="AO77" s="900"/>
      <c r="AP77" s="945"/>
      <c r="AQ77" s="944"/>
      <c r="AR77" s="944"/>
      <c r="AS77" s="944"/>
      <c r="AT77" s="900"/>
      <c r="AU77" s="945"/>
      <c r="AV77" s="944"/>
      <c r="AW77" s="944"/>
      <c r="AX77" s="944"/>
      <c r="AY77" s="900"/>
      <c r="AZ77" s="898"/>
      <c r="BA77" s="898"/>
      <c r="BB77" s="898"/>
      <c r="BC77" s="898"/>
      <c r="BD77" s="899"/>
      <c r="BE77" s="237"/>
      <c r="BF77" s="237"/>
      <c r="BG77" s="237"/>
      <c r="BH77" s="237"/>
      <c r="BI77" s="237"/>
      <c r="BJ77" s="237"/>
      <c r="BK77" s="237"/>
      <c r="BL77" s="237"/>
      <c r="BM77" s="237"/>
      <c r="BN77" s="237"/>
      <c r="BO77" s="237"/>
      <c r="BP77" s="237"/>
      <c r="BQ77" s="234">
        <v>71</v>
      </c>
      <c r="BR77" s="239"/>
      <c r="BS77" s="925"/>
      <c r="BT77" s="926"/>
      <c r="BU77" s="926"/>
      <c r="BV77" s="926"/>
      <c r="BW77" s="926"/>
      <c r="BX77" s="926"/>
      <c r="BY77" s="926"/>
      <c r="BZ77" s="926"/>
      <c r="CA77" s="926"/>
      <c r="CB77" s="926"/>
      <c r="CC77" s="926"/>
      <c r="CD77" s="926"/>
      <c r="CE77" s="926"/>
      <c r="CF77" s="926"/>
      <c r="CG77" s="931"/>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25"/>
      <c r="DW77" s="926"/>
      <c r="DX77" s="926"/>
      <c r="DY77" s="926"/>
      <c r="DZ77" s="927"/>
      <c r="EA77" s="226"/>
    </row>
    <row r="78" spans="1:131" ht="26.25" customHeight="1" x14ac:dyDescent="0.15">
      <c r="A78" s="234">
        <v>11</v>
      </c>
      <c r="B78" s="939"/>
      <c r="C78" s="940"/>
      <c r="D78" s="940"/>
      <c r="E78" s="940"/>
      <c r="F78" s="940"/>
      <c r="G78" s="940"/>
      <c r="H78" s="940"/>
      <c r="I78" s="940"/>
      <c r="J78" s="940"/>
      <c r="K78" s="940"/>
      <c r="L78" s="940"/>
      <c r="M78" s="940"/>
      <c r="N78" s="940"/>
      <c r="O78" s="940"/>
      <c r="P78" s="941"/>
      <c r="Q78" s="942"/>
      <c r="R78" s="896"/>
      <c r="S78" s="896"/>
      <c r="T78" s="896"/>
      <c r="U78" s="896"/>
      <c r="V78" s="896"/>
      <c r="W78" s="896"/>
      <c r="X78" s="896"/>
      <c r="Y78" s="896"/>
      <c r="Z78" s="896"/>
      <c r="AA78" s="896"/>
      <c r="AB78" s="896"/>
      <c r="AC78" s="896"/>
      <c r="AD78" s="896"/>
      <c r="AE78" s="896"/>
      <c r="AF78" s="896"/>
      <c r="AG78" s="896"/>
      <c r="AH78" s="896"/>
      <c r="AI78" s="896"/>
      <c r="AJ78" s="896"/>
      <c r="AK78" s="896"/>
      <c r="AL78" s="896"/>
      <c r="AM78" s="896"/>
      <c r="AN78" s="896"/>
      <c r="AO78" s="896"/>
      <c r="AP78" s="896"/>
      <c r="AQ78" s="896"/>
      <c r="AR78" s="896"/>
      <c r="AS78" s="896"/>
      <c r="AT78" s="896"/>
      <c r="AU78" s="896"/>
      <c r="AV78" s="896"/>
      <c r="AW78" s="896"/>
      <c r="AX78" s="896"/>
      <c r="AY78" s="896"/>
      <c r="AZ78" s="898"/>
      <c r="BA78" s="898"/>
      <c r="BB78" s="898"/>
      <c r="BC78" s="898"/>
      <c r="BD78" s="899"/>
      <c r="BE78" s="237"/>
      <c r="BF78" s="237"/>
      <c r="BG78" s="237"/>
      <c r="BH78" s="237"/>
      <c r="BI78" s="237"/>
      <c r="BJ78" s="226"/>
      <c r="BK78" s="226"/>
      <c r="BL78" s="226"/>
      <c r="BM78" s="226"/>
      <c r="BN78" s="226"/>
      <c r="BO78" s="237"/>
      <c r="BP78" s="237"/>
      <c r="BQ78" s="234">
        <v>72</v>
      </c>
      <c r="BR78" s="239"/>
      <c r="BS78" s="925"/>
      <c r="BT78" s="926"/>
      <c r="BU78" s="926"/>
      <c r="BV78" s="926"/>
      <c r="BW78" s="926"/>
      <c r="BX78" s="926"/>
      <c r="BY78" s="926"/>
      <c r="BZ78" s="926"/>
      <c r="CA78" s="926"/>
      <c r="CB78" s="926"/>
      <c r="CC78" s="926"/>
      <c r="CD78" s="926"/>
      <c r="CE78" s="926"/>
      <c r="CF78" s="926"/>
      <c r="CG78" s="931"/>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25"/>
      <c r="DW78" s="926"/>
      <c r="DX78" s="926"/>
      <c r="DY78" s="926"/>
      <c r="DZ78" s="927"/>
      <c r="EA78" s="226"/>
    </row>
    <row r="79" spans="1:131" ht="26.25" customHeight="1" x14ac:dyDescent="0.15">
      <c r="A79" s="234">
        <v>12</v>
      </c>
      <c r="B79" s="939"/>
      <c r="C79" s="940"/>
      <c r="D79" s="940"/>
      <c r="E79" s="940"/>
      <c r="F79" s="940"/>
      <c r="G79" s="940"/>
      <c r="H79" s="940"/>
      <c r="I79" s="940"/>
      <c r="J79" s="940"/>
      <c r="K79" s="940"/>
      <c r="L79" s="940"/>
      <c r="M79" s="940"/>
      <c r="N79" s="940"/>
      <c r="O79" s="940"/>
      <c r="P79" s="941"/>
      <c r="Q79" s="942"/>
      <c r="R79" s="896"/>
      <c r="S79" s="896"/>
      <c r="T79" s="896"/>
      <c r="U79" s="896"/>
      <c r="V79" s="896"/>
      <c r="W79" s="896"/>
      <c r="X79" s="896"/>
      <c r="Y79" s="896"/>
      <c r="Z79" s="896"/>
      <c r="AA79" s="896"/>
      <c r="AB79" s="896"/>
      <c r="AC79" s="896"/>
      <c r="AD79" s="896"/>
      <c r="AE79" s="896"/>
      <c r="AF79" s="896"/>
      <c r="AG79" s="896"/>
      <c r="AH79" s="896"/>
      <c r="AI79" s="896"/>
      <c r="AJ79" s="896"/>
      <c r="AK79" s="896"/>
      <c r="AL79" s="896"/>
      <c r="AM79" s="896"/>
      <c r="AN79" s="896"/>
      <c r="AO79" s="896"/>
      <c r="AP79" s="896"/>
      <c r="AQ79" s="896"/>
      <c r="AR79" s="896"/>
      <c r="AS79" s="896"/>
      <c r="AT79" s="896"/>
      <c r="AU79" s="896"/>
      <c r="AV79" s="896"/>
      <c r="AW79" s="896"/>
      <c r="AX79" s="896"/>
      <c r="AY79" s="896"/>
      <c r="AZ79" s="898"/>
      <c r="BA79" s="898"/>
      <c r="BB79" s="898"/>
      <c r="BC79" s="898"/>
      <c r="BD79" s="899"/>
      <c r="BE79" s="237"/>
      <c r="BF79" s="237"/>
      <c r="BG79" s="237"/>
      <c r="BH79" s="237"/>
      <c r="BI79" s="237"/>
      <c r="BJ79" s="226"/>
      <c r="BK79" s="226"/>
      <c r="BL79" s="226"/>
      <c r="BM79" s="226"/>
      <c r="BN79" s="226"/>
      <c r="BO79" s="237"/>
      <c r="BP79" s="237"/>
      <c r="BQ79" s="234">
        <v>73</v>
      </c>
      <c r="BR79" s="239"/>
      <c r="BS79" s="925"/>
      <c r="BT79" s="926"/>
      <c r="BU79" s="926"/>
      <c r="BV79" s="926"/>
      <c r="BW79" s="926"/>
      <c r="BX79" s="926"/>
      <c r="BY79" s="926"/>
      <c r="BZ79" s="926"/>
      <c r="CA79" s="926"/>
      <c r="CB79" s="926"/>
      <c r="CC79" s="926"/>
      <c r="CD79" s="926"/>
      <c r="CE79" s="926"/>
      <c r="CF79" s="926"/>
      <c r="CG79" s="931"/>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25"/>
      <c r="DW79" s="926"/>
      <c r="DX79" s="926"/>
      <c r="DY79" s="926"/>
      <c r="DZ79" s="927"/>
      <c r="EA79" s="226"/>
    </row>
    <row r="80" spans="1:131" ht="26.25" customHeight="1" x14ac:dyDescent="0.15">
      <c r="A80" s="234">
        <v>13</v>
      </c>
      <c r="B80" s="939"/>
      <c r="C80" s="940"/>
      <c r="D80" s="940"/>
      <c r="E80" s="940"/>
      <c r="F80" s="940"/>
      <c r="G80" s="940"/>
      <c r="H80" s="940"/>
      <c r="I80" s="940"/>
      <c r="J80" s="940"/>
      <c r="K80" s="940"/>
      <c r="L80" s="940"/>
      <c r="M80" s="940"/>
      <c r="N80" s="940"/>
      <c r="O80" s="940"/>
      <c r="P80" s="941"/>
      <c r="Q80" s="942"/>
      <c r="R80" s="896"/>
      <c r="S80" s="896"/>
      <c r="T80" s="896"/>
      <c r="U80" s="896"/>
      <c r="V80" s="896"/>
      <c r="W80" s="896"/>
      <c r="X80" s="896"/>
      <c r="Y80" s="896"/>
      <c r="Z80" s="896"/>
      <c r="AA80" s="896"/>
      <c r="AB80" s="896"/>
      <c r="AC80" s="896"/>
      <c r="AD80" s="896"/>
      <c r="AE80" s="896"/>
      <c r="AF80" s="896"/>
      <c r="AG80" s="896"/>
      <c r="AH80" s="896"/>
      <c r="AI80" s="896"/>
      <c r="AJ80" s="896"/>
      <c r="AK80" s="896"/>
      <c r="AL80" s="896"/>
      <c r="AM80" s="896"/>
      <c r="AN80" s="896"/>
      <c r="AO80" s="896"/>
      <c r="AP80" s="896"/>
      <c r="AQ80" s="896"/>
      <c r="AR80" s="896"/>
      <c r="AS80" s="896"/>
      <c r="AT80" s="896"/>
      <c r="AU80" s="896"/>
      <c r="AV80" s="896"/>
      <c r="AW80" s="896"/>
      <c r="AX80" s="896"/>
      <c r="AY80" s="896"/>
      <c r="AZ80" s="898"/>
      <c r="BA80" s="898"/>
      <c r="BB80" s="898"/>
      <c r="BC80" s="898"/>
      <c r="BD80" s="899"/>
      <c r="BE80" s="237"/>
      <c r="BF80" s="237"/>
      <c r="BG80" s="237"/>
      <c r="BH80" s="237"/>
      <c r="BI80" s="237"/>
      <c r="BJ80" s="237"/>
      <c r="BK80" s="237"/>
      <c r="BL80" s="237"/>
      <c r="BM80" s="237"/>
      <c r="BN80" s="237"/>
      <c r="BO80" s="237"/>
      <c r="BP80" s="237"/>
      <c r="BQ80" s="234">
        <v>74</v>
      </c>
      <c r="BR80" s="239"/>
      <c r="BS80" s="925"/>
      <c r="BT80" s="926"/>
      <c r="BU80" s="926"/>
      <c r="BV80" s="926"/>
      <c r="BW80" s="926"/>
      <c r="BX80" s="926"/>
      <c r="BY80" s="926"/>
      <c r="BZ80" s="926"/>
      <c r="CA80" s="926"/>
      <c r="CB80" s="926"/>
      <c r="CC80" s="926"/>
      <c r="CD80" s="926"/>
      <c r="CE80" s="926"/>
      <c r="CF80" s="926"/>
      <c r="CG80" s="931"/>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25"/>
      <c r="DW80" s="926"/>
      <c r="DX80" s="926"/>
      <c r="DY80" s="926"/>
      <c r="DZ80" s="927"/>
      <c r="EA80" s="226"/>
    </row>
    <row r="81" spans="1:131" ht="26.25" customHeight="1" x14ac:dyDescent="0.15">
      <c r="A81" s="234">
        <v>14</v>
      </c>
      <c r="B81" s="939"/>
      <c r="C81" s="940"/>
      <c r="D81" s="940"/>
      <c r="E81" s="940"/>
      <c r="F81" s="940"/>
      <c r="G81" s="940"/>
      <c r="H81" s="940"/>
      <c r="I81" s="940"/>
      <c r="J81" s="940"/>
      <c r="K81" s="940"/>
      <c r="L81" s="940"/>
      <c r="M81" s="940"/>
      <c r="N81" s="940"/>
      <c r="O81" s="940"/>
      <c r="P81" s="941"/>
      <c r="Q81" s="942"/>
      <c r="R81" s="896"/>
      <c r="S81" s="896"/>
      <c r="T81" s="896"/>
      <c r="U81" s="896"/>
      <c r="V81" s="896"/>
      <c r="W81" s="896"/>
      <c r="X81" s="896"/>
      <c r="Y81" s="896"/>
      <c r="Z81" s="896"/>
      <c r="AA81" s="896"/>
      <c r="AB81" s="896"/>
      <c r="AC81" s="896"/>
      <c r="AD81" s="896"/>
      <c r="AE81" s="896"/>
      <c r="AF81" s="896"/>
      <c r="AG81" s="896"/>
      <c r="AH81" s="896"/>
      <c r="AI81" s="896"/>
      <c r="AJ81" s="896"/>
      <c r="AK81" s="896"/>
      <c r="AL81" s="896"/>
      <c r="AM81" s="896"/>
      <c r="AN81" s="896"/>
      <c r="AO81" s="896"/>
      <c r="AP81" s="896"/>
      <c r="AQ81" s="896"/>
      <c r="AR81" s="896"/>
      <c r="AS81" s="896"/>
      <c r="AT81" s="896"/>
      <c r="AU81" s="896"/>
      <c r="AV81" s="896"/>
      <c r="AW81" s="896"/>
      <c r="AX81" s="896"/>
      <c r="AY81" s="896"/>
      <c r="AZ81" s="898"/>
      <c r="BA81" s="898"/>
      <c r="BB81" s="898"/>
      <c r="BC81" s="898"/>
      <c r="BD81" s="899"/>
      <c r="BE81" s="237"/>
      <c r="BF81" s="237"/>
      <c r="BG81" s="237"/>
      <c r="BH81" s="237"/>
      <c r="BI81" s="237"/>
      <c r="BJ81" s="237"/>
      <c r="BK81" s="237"/>
      <c r="BL81" s="237"/>
      <c r="BM81" s="237"/>
      <c r="BN81" s="237"/>
      <c r="BO81" s="237"/>
      <c r="BP81" s="237"/>
      <c r="BQ81" s="234">
        <v>75</v>
      </c>
      <c r="BR81" s="239"/>
      <c r="BS81" s="925"/>
      <c r="BT81" s="926"/>
      <c r="BU81" s="926"/>
      <c r="BV81" s="926"/>
      <c r="BW81" s="926"/>
      <c r="BX81" s="926"/>
      <c r="BY81" s="926"/>
      <c r="BZ81" s="926"/>
      <c r="CA81" s="926"/>
      <c r="CB81" s="926"/>
      <c r="CC81" s="926"/>
      <c r="CD81" s="926"/>
      <c r="CE81" s="926"/>
      <c r="CF81" s="926"/>
      <c r="CG81" s="931"/>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25"/>
      <c r="DW81" s="926"/>
      <c r="DX81" s="926"/>
      <c r="DY81" s="926"/>
      <c r="DZ81" s="927"/>
      <c r="EA81" s="226"/>
    </row>
    <row r="82" spans="1:131" ht="26.25" customHeight="1" x14ac:dyDescent="0.15">
      <c r="A82" s="234">
        <v>15</v>
      </c>
      <c r="B82" s="939"/>
      <c r="C82" s="940"/>
      <c r="D82" s="940"/>
      <c r="E82" s="940"/>
      <c r="F82" s="940"/>
      <c r="G82" s="940"/>
      <c r="H82" s="940"/>
      <c r="I82" s="940"/>
      <c r="J82" s="940"/>
      <c r="K82" s="940"/>
      <c r="L82" s="940"/>
      <c r="M82" s="940"/>
      <c r="N82" s="940"/>
      <c r="O82" s="940"/>
      <c r="P82" s="941"/>
      <c r="Q82" s="942"/>
      <c r="R82" s="896"/>
      <c r="S82" s="896"/>
      <c r="T82" s="896"/>
      <c r="U82" s="896"/>
      <c r="V82" s="896"/>
      <c r="W82" s="896"/>
      <c r="X82" s="896"/>
      <c r="Y82" s="896"/>
      <c r="Z82" s="896"/>
      <c r="AA82" s="896"/>
      <c r="AB82" s="896"/>
      <c r="AC82" s="896"/>
      <c r="AD82" s="896"/>
      <c r="AE82" s="896"/>
      <c r="AF82" s="896"/>
      <c r="AG82" s="896"/>
      <c r="AH82" s="896"/>
      <c r="AI82" s="896"/>
      <c r="AJ82" s="896"/>
      <c r="AK82" s="896"/>
      <c r="AL82" s="896"/>
      <c r="AM82" s="896"/>
      <c r="AN82" s="896"/>
      <c r="AO82" s="896"/>
      <c r="AP82" s="896"/>
      <c r="AQ82" s="896"/>
      <c r="AR82" s="896"/>
      <c r="AS82" s="896"/>
      <c r="AT82" s="896"/>
      <c r="AU82" s="896"/>
      <c r="AV82" s="896"/>
      <c r="AW82" s="896"/>
      <c r="AX82" s="896"/>
      <c r="AY82" s="896"/>
      <c r="AZ82" s="898"/>
      <c r="BA82" s="898"/>
      <c r="BB82" s="898"/>
      <c r="BC82" s="898"/>
      <c r="BD82" s="899"/>
      <c r="BE82" s="237"/>
      <c r="BF82" s="237"/>
      <c r="BG82" s="237"/>
      <c r="BH82" s="237"/>
      <c r="BI82" s="237"/>
      <c r="BJ82" s="237"/>
      <c r="BK82" s="237"/>
      <c r="BL82" s="237"/>
      <c r="BM82" s="237"/>
      <c r="BN82" s="237"/>
      <c r="BO82" s="237"/>
      <c r="BP82" s="237"/>
      <c r="BQ82" s="234">
        <v>76</v>
      </c>
      <c r="BR82" s="239"/>
      <c r="BS82" s="925"/>
      <c r="BT82" s="926"/>
      <c r="BU82" s="926"/>
      <c r="BV82" s="926"/>
      <c r="BW82" s="926"/>
      <c r="BX82" s="926"/>
      <c r="BY82" s="926"/>
      <c r="BZ82" s="926"/>
      <c r="CA82" s="926"/>
      <c r="CB82" s="926"/>
      <c r="CC82" s="926"/>
      <c r="CD82" s="926"/>
      <c r="CE82" s="926"/>
      <c r="CF82" s="926"/>
      <c r="CG82" s="931"/>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25"/>
      <c r="DW82" s="926"/>
      <c r="DX82" s="926"/>
      <c r="DY82" s="926"/>
      <c r="DZ82" s="927"/>
      <c r="EA82" s="226"/>
    </row>
    <row r="83" spans="1:131" ht="26.25" customHeight="1" x14ac:dyDescent="0.15">
      <c r="A83" s="234">
        <v>16</v>
      </c>
      <c r="B83" s="939"/>
      <c r="C83" s="940"/>
      <c r="D83" s="940"/>
      <c r="E83" s="940"/>
      <c r="F83" s="940"/>
      <c r="G83" s="940"/>
      <c r="H83" s="940"/>
      <c r="I83" s="940"/>
      <c r="J83" s="940"/>
      <c r="K83" s="940"/>
      <c r="L83" s="940"/>
      <c r="M83" s="940"/>
      <c r="N83" s="940"/>
      <c r="O83" s="940"/>
      <c r="P83" s="941"/>
      <c r="Q83" s="942"/>
      <c r="R83" s="896"/>
      <c r="S83" s="896"/>
      <c r="T83" s="896"/>
      <c r="U83" s="896"/>
      <c r="V83" s="896"/>
      <c r="W83" s="896"/>
      <c r="X83" s="896"/>
      <c r="Y83" s="896"/>
      <c r="Z83" s="896"/>
      <c r="AA83" s="896"/>
      <c r="AB83" s="896"/>
      <c r="AC83" s="896"/>
      <c r="AD83" s="896"/>
      <c r="AE83" s="896"/>
      <c r="AF83" s="896"/>
      <c r="AG83" s="896"/>
      <c r="AH83" s="896"/>
      <c r="AI83" s="896"/>
      <c r="AJ83" s="896"/>
      <c r="AK83" s="896"/>
      <c r="AL83" s="896"/>
      <c r="AM83" s="896"/>
      <c r="AN83" s="896"/>
      <c r="AO83" s="896"/>
      <c r="AP83" s="896"/>
      <c r="AQ83" s="896"/>
      <c r="AR83" s="896"/>
      <c r="AS83" s="896"/>
      <c r="AT83" s="896"/>
      <c r="AU83" s="896"/>
      <c r="AV83" s="896"/>
      <c r="AW83" s="896"/>
      <c r="AX83" s="896"/>
      <c r="AY83" s="896"/>
      <c r="AZ83" s="898"/>
      <c r="BA83" s="898"/>
      <c r="BB83" s="898"/>
      <c r="BC83" s="898"/>
      <c r="BD83" s="899"/>
      <c r="BE83" s="237"/>
      <c r="BF83" s="237"/>
      <c r="BG83" s="237"/>
      <c r="BH83" s="237"/>
      <c r="BI83" s="237"/>
      <c r="BJ83" s="237"/>
      <c r="BK83" s="237"/>
      <c r="BL83" s="237"/>
      <c r="BM83" s="237"/>
      <c r="BN83" s="237"/>
      <c r="BO83" s="237"/>
      <c r="BP83" s="237"/>
      <c r="BQ83" s="234">
        <v>77</v>
      </c>
      <c r="BR83" s="239"/>
      <c r="BS83" s="925"/>
      <c r="BT83" s="926"/>
      <c r="BU83" s="926"/>
      <c r="BV83" s="926"/>
      <c r="BW83" s="926"/>
      <c r="BX83" s="926"/>
      <c r="BY83" s="926"/>
      <c r="BZ83" s="926"/>
      <c r="CA83" s="926"/>
      <c r="CB83" s="926"/>
      <c r="CC83" s="926"/>
      <c r="CD83" s="926"/>
      <c r="CE83" s="926"/>
      <c r="CF83" s="926"/>
      <c r="CG83" s="931"/>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25"/>
      <c r="DW83" s="926"/>
      <c r="DX83" s="926"/>
      <c r="DY83" s="926"/>
      <c r="DZ83" s="927"/>
      <c r="EA83" s="226"/>
    </row>
    <row r="84" spans="1:131" ht="26.25" customHeight="1" x14ac:dyDescent="0.15">
      <c r="A84" s="234">
        <v>17</v>
      </c>
      <c r="B84" s="939"/>
      <c r="C84" s="940"/>
      <c r="D84" s="940"/>
      <c r="E84" s="940"/>
      <c r="F84" s="940"/>
      <c r="G84" s="940"/>
      <c r="H84" s="940"/>
      <c r="I84" s="940"/>
      <c r="J84" s="940"/>
      <c r="K84" s="940"/>
      <c r="L84" s="940"/>
      <c r="M84" s="940"/>
      <c r="N84" s="940"/>
      <c r="O84" s="940"/>
      <c r="P84" s="941"/>
      <c r="Q84" s="942"/>
      <c r="R84" s="896"/>
      <c r="S84" s="896"/>
      <c r="T84" s="896"/>
      <c r="U84" s="896"/>
      <c r="V84" s="896"/>
      <c r="W84" s="896"/>
      <c r="X84" s="896"/>
      <c r="Y84" s="896"/>
      <c r="Z84" s="896"/>
      <c r="AA84" s="896"/>
      <c r="AB84" s="896"/>
      <c r="AC84" s="896"/>
      <c r="AD84" s="896"/>
      <c r="AE84" s="896"/>
      <c r="AF84" s="896"/>
      <c r="AG84" s="896"/>
      <c r="AH84" s="896"/>
      <c r="AI84" s="896"/>
      <c r="AJ84" s="896"/>
      <c r="AK84" s="896"/>
      <c r="AL84" s="896"/>
      <c r="AM84" s="896"/>
      <c r="AN84" s="896"/>
      <c r="AO84" s="896"/>
      <c r="AP84" s="896"/>
      <c r="AQ84" s="896"/>
      <c r="AR84" s="896"/>
      <c r="AS84" s="896"/>
      <c r="AT84" s="896"/>
      <c r="AU84" s="896"/>
      <c r="AV84" s="896"/>
      <c r="AW84" s="896"/>
      <c r="AX84" s="896"/>
      <c r="AY84" s="896"/>
      <c r="AZ84" s="898"/>
      <c r="BA84" s="898"/>
      <c r="BB84" s="898"/>
      <c r="BC84" s="898"/>
      <c r="BD84" s="899"/>
      <c r="BE84" s="237"/>
      <c r="BF84" s="237"/>
      <c r="BG84" s="237"/>
      <c r="BH84" s="237"/>
      <c r="BI84" s="237"/>
      <c r="BJ84" s="237"/>
      <c r="BK84" s="237"/>
      <c r="BL84" s="237"/>
      <c r="BM84" s="237"/>
      <c r="BN84" s="237"/>
      <c r="BO84" s="237"/>
      <c r="BP84" s="237"/>
      <c r="BQ84" s="234">
        <v>78</v>
      </c>
      <c r="BR84" s="239"/>
      <c r="BS84" s="925"/>
      <c r="BT84" s="926"/>
      <c r="BU84" s="926"/>
      <c r="BV84" s="926"/>
      <c r="BW84" s="926"/>
      <c r="BX84" s="926"/>
      <c r="BY84" s="926"/>
      <c r="BZ84" s="926"/>
      <c r="CA84" s="926"/>
      <c r="CB84" s="926"/>
      <c r="CC84" s="926"/>
      <c r="CD84" s="926"/>
      <c r="CE84" s="926"/>
      <c r="CF84" s="926"/>
      <c r="CG84" s="931"/>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25"/>
      <c r="DW84" s="926"/>
      <c r="DX84" s="926"/>
      <c r="DY84" s="926"/>
      <c r="DZ84" s="927"/>
      <c r="EA84" s="226"/>
    </row>
    <row r="85" spans="1:131" ht="26.25" customHeight="1" x14ac:dyDescent="0.15">
      <c r="A85" s="234">
        <v>18</v>
      </c>
      <c r="B85" s="939"/>
      <c r="C85" s="940"/>
      <c r="D85" s="940"/>
      <c r="E85" s="940"/>
      <c r="F85" s="940"/>
      <c r="G85" s="940"/>
      <c r="H85" s="940"/>
      <c r="I85" s="940"/>
      <c r="J85" s="940"/>
      <c r="K85" s="940"/>
      <c r="L85" s="940"/>
      <c r="M85" s="940"/>
      <c r="N85" s="940"/>
      <c r="O85" s="940"/>
      <c r="P85" s="941"/>
      <c r="Q85" s="942"/>
      <c r="R85" s="896"/>
      <c r="S85" s="896"/>
      <c r="T85" s="896"/>
      <c r="U85" s="896"/>
      <c r="V85" s="896"/>
      <c r="W85" s="896"/>
      <c r="X85" s="896"/>
      <c r="Y85" s="896"/>
      <c r="Z85" s="896"/>
      <c r="AA85" s="896"/>
      <c r="AB85" s="896"/>
      <c r="AC85" s="896"/>
      <c r="AD85" s="896"/>
      <c r="AE85" s="896"/>
      <c r="AF85" s="896"/>
      <c r="AG85" s="896"/>
      <c r="AH85" s="896"/>
      <c r="AI85" s="896"/>
      <c r="AJ85" s="896"/>
      <c r="AK85" s="896"/>
      <c r="AL85" s="896"/>
      <c r="AM85" s="896"/>
      <c r="AN85" s="896"/>
      <c r="AO85" s="896"/>
      <c r="AP85" s="896"/>
      <c r="AQ85" s="896"/>
      <c r="AR85" s="896"/>
      <c r="AS85" s="896"/>
      <c r="AT85" s="896"/>
      <c r="AU85" s="896"/>
      <c r="AV85" s="896"/>
      <c r="AW85" s="896"/>
      <c r="AX85" s="896"/>
      <c r="AY85" s="896"/>
      <c r="AZ85" s="898"/>
      <c r="BA85" s="898"/>
      <c r="BB85" s="898"/>
      <c r="BC85" s="898"/>
      <c r="BD85" s="899"/>
      <c r="BE85" s="237"/>
      <c r="BF85" s="237"/>
      <c r="BG85" s="237"/>
      <c r="BH85" s="237"/>
      <c r="BI85" s="237"/>
      <c r="BJ85" s="237"/>
      <c r="BK85" s="237"/>
      <c r="BL85" s="237"/>
      <c r="BM85" s="237"/>
      <c r="BN85" s="237"/>
      <c r="BO85" s="237"/>
      <c r="BP85" s="237"/>
      <c r="BQ85" s="234">
        <v>79</v>
      </c>
      <c r="BR85" s="239"/>
      <c r="BS85" s="925"/>
      <c r="BT85" s="926"/>
      <c r="BU85" s="926"/>
      <c r="BV85" s="926"/>
      <c r="BW85" s="926"/>
      <c r="BX85" s="926"/>
      <c r="BY85" s="926"/>
      <c r="BZ85" s="926"/>
      <c r="CA85" s="926"/>
      <c r="CB85" s="926"/>
      <c r="CC85" s="926"/>
      <c r="CD85" s="926"/>
      <c r="CE85" s="926"/>
      <c r="CF85" s="926"/>
      <c r="CG85" s="931"/>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25"/>
      <c r="DW85" s="926"/>
      <c r="DX85" s="926"/>
      <c r="DY85" s="926"/>
      <c r="DZ85" s="927"/>
      <c r="EA85" s="226"/>
    </row>
    <row r="86" spans="1:131" ht="26.25" customHeight="1" x14ac:dyDescent="0.15">
      <c r="A86" s="234">
        <v>19</v>
      </c>
      <c r="B86" s="939"/>
      <c r="C86" s="940"/>
      <c r="D86" s="940"/>
      <c r="E86" s="940"/>
      <c r="F86" s="940"/>
      <c r="G86" s="940"/>
      <c r="H86" s="940"/>
      <c r="I86" s="940"/>
      <c r="J86" s="940"/>
      <c r="K86" s="940"/>
      <c r="L86" s="940"/>
      <c r="M86" s="940"/>
      <c r="N86" s="940"/>
      <c r="O86" s="940"/>
      <c r="P86" s="941"/>
      <c r="Q86" s="942"/>
      <c r="R86" s="896"/>
      <c r="S86" s="896"/>
      <c r="T86" s="896"/>
      <c r="U86" s="896"/>
      <c r="V86" s="896"/>
      <c r="W86" s="896"/>
      <c r="X86" s="896"/>
      <c r="Y86" s="896"/>
      <c r="Z86" s="896"/>
      <c r="AA86" s="896"/>
      <c r="AB86" s="896"/>
      <c r="AC86" s="896"/>
      <c r="AD86" s="896"/>
      <c r="AE86" s="896"/>
      <c r="AF86" s="896"/>
      <c r="AG86" s="896"/>
      <c r="AH86" s="896"/>
      <c r="AI86" s="896"/>
      <c r="AJ86" s="896"/>
      <c r="AK86" s="896"/>
      <c r="AL86" s="896"/>
      <c r="AM86" s="896"/>
      <c r="AN86" s="896"/>
      <c r="AO86" s="896"/>
      <c r="AP86" s="896"/>
      <c r="AQ86" s="896"/>
      <c r="AR86" s="896"/>
      <c r="AS86" s="896"/>
      <c r="AT86" s="896"/>
      <c r="AU86" s="896"/>
      <c r="AV86" s="896"/>
      <c r="AW86" s="896"/>
      <c r="AX86" s="896"/>
      <c r="AY86" s="896"/>
      <c r="AZ86" s="898"/>
      <c r="BA86" s="898"/>
      <c r="BB86" s="898"/>
      <c r="BC86" s="898"/>
      <c r="BD86" s="899"/>
      <c r="BE86" s="237"/>
      <c r="BF86" s="237"/>
      <c r="BG86" s="237"/>
      <c r="BH86" s="237"/>
      <c r="BI86" s="237"/>
      <c r="BJ86" s="237"/>
      <c r="BK86" s="237"/>
      <c r="BL86" s="237"/>
      <c r="BM86" s="237"/>
      <c r="BN86" s="237"/>
      <c r="BO86" s="237"/>
      <c r="BP86" s="237"/>
      <c r="BQ86" s="234">
        <v>80</v>
      </c>
      <c r="BR86" s="239"/>
      <c r="BS86" s="925"/>
      <c r="BT86" s="926"/>
      <c r="BU86" s="926"/>
      <c r="BV86" s="926"/>
      <c r="BW86" s="926"/>
      <c r="BX86" s="926"/>
      <c r="BY86" s="926"/>
      <c r="BZ86" s="926"/>
      <c r="CA86" s="926"/>
      <c r="CB86" s="926"/>
      <c r="CC86" s="926"/>
      <c r="CD86" s="926"/>
      <c r="CE86" s="926"/>
      <c r="CF86" s="926"/>
      <c r="CG86" s="931"/>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25"/>
      <c r="DW86" s="926"/>
      <c r="DX86" s="926"/>
      <c r="DY86" s="926"/>
      <c r="DZ86" s="927"/>
      <c r="EA86" s="226"/>
    </row>
    <row r="87" spans="1:131" ht="26.25" customHeight="1" x14ac:dyDescent="0.15">
      <c r="A87" s="240">
        <v>20</v>
      </c>
      <c r="B87" s="946"/>
      <c r="C87" s="947"/>
      <c r="D87" s="947"/>
      <c r="E87" s="947"/>
      <c r="F87" s="947"/>
      <c r="G87" s="947"/>
      <c r="H87" s="947"/>
      <c r="I87" s="947"/>
      <c r="J87" s="947"/>
      <c r="K87" s="947"/>
      <c r="L87" s="947"/>
      <c r="M87" s="947"/>
      <c r="N87" s="947"/>
      <c r="O87" s="947"/>
      <c r="P87" s="948"/>
      <c r="Q87" s="949"/>
      <c r="R87" s="950"/>
      <c r="S87" s="950"/>
      <c r="T87" s="950"/>
      <c r="U87" s="950"/>
      <c r="V87" s="950"/>
      <c r="W87" s="950"/>
      <c r="X87" s="950"/>
      <c r="Y87" s="950"/>
      <c r="Z87" s="950"/>
      <c r="AA87" s="950"/>
      <c r="AB87" s="950"/>
      <c r="AC87" s="950"/>
      <c r="AD87" s="950"/>
      <c r="AE87" s="950"/>
      <c r="AF87" s="950"/>
      <c r="AG87" s="950"/>
      <c r="AH87" s="950"/>
      <c r="AI87" s="950"/>
      <c r="AJ87" s="950"/>
      <c r="AK87" s="950"/>
      <c r="AL87" s="950"/>
      <c r="AM87" s="950"/>
      <c r="AN87" s="950"/>
      <c r="AO87" s="950"/>
      <c r="AP87" s="950"/>
      <c r="AQ87" s="950"/>
      <c r="AR87" s="950"/>
      <c r="AS87" s="950"/>
      <c r="AT87" s="950"/>
      <c r="AU87" s="950"/>
      <c r="AV87" s="950"/>
      <c r="AW87" s="950"/>
      <c r="AX87" s="950"/>
      <c r="AY87" s="950"/>
      <c r="AZ87" s="951"/>
      <c r="BA87" s="951"/>
      <c r="BB87" s="951"/>
      <c r="BC87" s="951"/>
      <c r="BD87" s="952"/>
      <c r="BE87" s="237"/>
      <c r="BF87" s="237"/>
      <c r="BG87" s="237"/>
      <c r="BH87" s="237"/>
      <c r="BI87" s="237"/>
      <c r="BJ87" s="237"/>
      <c r="BK87" s="237"/>
      <c r="BL87" s="237"/>
      <c r="BM87" s="237"/>
      <c r="BN87" s="237"/>
      <c r="BO87" s="237"/>
      <c r="BP87" s="237"/>
      <c r="BQ87" s="234">
        <v>81</v>
      </c>
      <c r="BR87" s="239"/>
      <c r="BS87" s="925"/>
      <c r="BT87" s="926"/>
      <c r="BU87" s="926"/>
      <c r="BV87" s="926"/>
      <c r="BW87" s="926"/>
      <c r="BX87" s="926"/>
      <c r="BY87" s="926"/>
      <c r="BZ87" s="926"/>
      <c r="CA87" s="926"/>
      <c r="CB87" s="926"/>
      <c r="CC87" s="926"/>
      <c r="CD87" s="926"/>
      <c r="CE87" s="926"/>
      <c r="CF87" s="926"/>
      <c r="CG87" s="931"/>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25"/>
      <c r="DW87" s="926"/>
      <c r="DX87" s="926"/>
      <c r="DY87" s="926"/>
      <c r="DZ87" s="927"/>
      <c r="EA87" s="226"/>
    </row>
    <row r="88" spans="1:131" ht="26.25" customHeight="1" thickBot="1" x14ac:dyDescent="0.2">
      <c r="A88" s="236" t="s">
        <v>388</v>
      </c>
      <c r="B88" s="855" t="s">
        <v>420</v>
      </c>
      <c r="C88" s="856"/>
      <c r="D88" s="856"/>
      <c r="E88" s="856"/>
      <c r="F88" s="856"/>
      <c r="G88" s="856"/>
      <c r="H88" s="856"/>
      <c r="I88" s="856"/>
      <c r="J88" s="856"/>
      <c r="K88" s="856"/>
      <c r="L88" s="856"/>
      <c r="M88" s="856"/>
      <c r="N88" s="856"/>
      <c r="O88" s="856"/>
      <c r="P88" s="857"/>
      <c r="Q88" s="906"/>
      <c r="R88" s="907"/>
      <c r="S88" s="907"/>
      <c r="T88" s="907"/>
      <c r="U88" s="907"/>
      <c r="V88" s="907"/>
      <c r="W88" s="907"/>
      <c r="X88" s="907"/>
      <c r="Y88" s="907"/>
      <c r="Z88" s="907"/>
      <c r="AA88" s="907"/>
      <c r="AB88" s="907"/>
      <c r="AC88" s="907"/>
      <c r="AD88" s="907"/>
      <c r="AE88" s="907"/>
      <c r="AF88" s="910">
        <v>1329</v>
      </c>
      <c r="AG88" s="910"/>
      <c r="AH88" s="910"/>
      <c r="AI88" s="910"/>
      <c r="AJ88" s="910"/>
      <c r="AK88" s="907"/>
      <c r="AL88" s="907"/>
      <c r="AM88" s="907"/>
      <c r="AN88" s="907"/>
      <c r="AO88" s="907"/>
      <c r="AP88" s="910">
        <v>8515</v>
      </c>
      <c r="AQ88" s="910"/>
      <c r="AR88" s="910"/>
      <c r="AS88" s="910"/>
      <c r="AT88" s="910"/>
      <c r="AU88" s="910">
        <v>495</v>
      </c>
      <c r="AV88" s="910"/>
      <c r="AW88" s="910"/>
      <c r="AX88" s="910"/>
      <c r="AY88" s="910"/>
      <c r="AZ88" s="915"/>
      <c r="BA88" s="915"/>
      <c r="BB88" s="915"/>
      <c r="BC88" s="915"/>
      <c r="BD88" s="916"/>
      <c r="BE88" s="237"/>
      <c r="BF88" s="237"/>
      <c r="BG88" s="237"/>
      <c r="BH88" s="237"/>
      <c r="BI88" s="237"/>
      <c r="BJ88" s="237"/>
      <c r="BK88" s="237"/>
      <c r="BL88" s="237"/>
      <c r="BM88" s="237"/>
      <c r="BN88" s="237"/>
      <c r="BO88" s="237"/>
      <c r="BP88" s="237"/>
      <c r="BQ88" s="234">
        <v>82</v>
      </c>
      <c r="BR88" s="239"/>
      <c r="BS88" s="925"/>
      <c r="BT88" s="926"/>
      <c r="BU88" s="926"/>
      <c r="BV88" s="926"/>
      <c r="BW88" s="926"/>
      <c r="BX88" s="926"/>
      <c r="BY88" s="926"/>
      <c r="BZ88" s="926"/>
      <c r="CA88" s="926"/>
      <c r="CB88" s="926"/>
      <c r="CC88" s="926"/>
      <c r="CD88" s="926"/>
      <c r="CE88" s="926"/>
      <c r="CF88" s="926"/>
      <c r="CG88" s="931"/>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25"/>
      <c r="DW88" s="926"/>
      <c r="DX88" s="926"/>
      <c r="DY88" s="926"/>
      <c r="DZ88" s="927"/>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5"/>
      <c r="BT89" s="926"/>
      <c r="BU89" s="926"/>
      <c r="BV89" s="926"/>
      <c r="BW89" s="926"/>
      <c r="BX89" s="926"/>
      <c r="BY89" s="926"/>
      <c r="BZ89" s="926"/>
      <c r="CA89" s="926"/>
      <c r="CB89" s="926"/>
      <c r="CC89" s="926"/>
      <c r="CD89" s="926"/>
      <c r="CE89" s="926"/>
      <c r="CF89" s="926"/>
      <c r="CG89" s="931"/>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25"/>
      <c r="DW89" s="926"/>
      <c r="DX89" s="926"/>
      <c r="DY89" s="926"/>
      <c r="DZ89" s="927"/>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5"/>
      <c r="BT90" s="926"/>
      <c r="BU90" s="926"/>
      <c r="BV90" s="926"/>
      <c r="BW90" s="926"/>
      <c r="BX90" s="926"/>
      <c r="BY90" s="926"/>
      <c r="BZ90" s="926"/>
      <c r="CA90" s="926"/>
      <c r="CB90" s="926"/>
      <c r="CC90" s="926"/>
      <c r="CD90" s="926"/>
      <c r="CE90" s="926"/>
      <c r="CF90" s="926"/>
      <c r="CG90" s="931"/>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25"/>
      <c r="DW90" s="926"/>
      <c r="DX90" s="926"/>
      <c r="DY90" s="926"/>
      <c r="DZ90" s="927"/>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5"/>
      <c r="BT91" s="926"/>
      <c r="BU91" s="926"/>
      <c r="BV91" s="926"/>
      <c r="BW91" s="926"/>
      <c r="BX91" s="926"/>
      <c r="BY91" s="926"/>
      <c r="BZ91" s="926"/>
      <c r="CA91" s="926"/>
      <c r="CB91" s="926"/>
      <c r="CC91" s="926"/>
      <c r="CD91" s="926"/>
      <c r="CE91" s="926"/>
      <c r="CF91" s="926"/>
      <c r="CG91" s="931"/>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25"/>
      <c r="DW91" s="926"/>
      <c r="DX91" s="926"/>
      <c r="DY91" s="926"/>
      <c r="DZ91" s="927"/>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5"/>
      <c r="BT92" s="926"/>
      <c r="BU92" s="926"/>
      <c r="BV92" s="926"/>
      <c r="BW92" s="926"/>
      <c r="BX92" s="926"/>
      <c r="BY92" s="926"/>
      <c r="BZ92" s="926"/>
      <c r="CA92" s="926"/>
      <c r="CB92" s="926"/>
      <c r="CC92" s="926"/>
      <c r="CD92" s="926"/>
      <c r="CE92" s="926"/>
      <c r="CF92" s="926"/>
      <c r="CG92" s="931"/>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25"/>
      <c r="DW92" s="926"/>
      <c r="DX92" s="926"/>
      <c r="DY92" s="926"/>
      <c r="DZ92" s="927"/>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5"/>
      <c r="BT93" s="926"/>
      <c r="BU93" s="926"/>
      <c r="BV93" s="926"/>
      <c r="BW93" s="926"/>
      <c r="BX93" s="926"/>
      <c r="BY93" s="926"/>
      <c r="BZ93" s="926"/>
      <c r="CA93" s="926"/>
      <c r="CB93" s="926"/>
      <c r="CC93" s="926"/>
      <c r="CD93" s="926"/>
      <c r="CE93" s="926"/>
      <c r="CF93" s="926"/>
      <c r="CG93" s="931"/>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25"/>
      <c r="DW93" s="926"/>
      <c r="DX93" s="926"/>
      <c r="DY93" s="926"/>
      <c r="DZ93" s="927"/>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5"/>
      <c r="BT94" s="926"/>
      <c r="BU94" s="926"/>
      <c r="BV94" s="926"/>
      <c r="BW94" s="926"/>
      <c r="BX94" s="926"/>
      <c r="BY94" s="926"/>
      <c r="BZ94" s="926"/>
      <c r="CA94" s="926"/>
      <c r="CB94" s="926"/>
      <c r="CC94" s="926"/>
      <c r="CD94" s="926"/>
      <c r="CE94" s="926"/>
      <c r="CF94" s="926"/>
      <c r="CG94" s="931"/>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25"/>
      <c r="DW94" s="926"/>
      <c r="DX94" s="926"/>
      <c r="DY94" s="926"/>
      <c r="DZ94" s="927"/>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5"/>
      <c r="BT95" s="926"/>
      <c r="BU95" s="926"/>
      <c r="BV95" s="926"/>
      <c r="BW95" s="926"/>
      <c r="BX95" s="926"/>
      <c r="BY95" s="926"/>
      <c r="BZ95" s="926"/>
      <c r="CA95" s="926"/>
      <c r="CB95" s="926"/>
      <c r="CC95" s="926"/>
      <c r="CD95" s="926"/>
      <c r="CE95" s="926"/>
      <c r="CF95" s="926"/>
      <c r="CG95" s="931"/>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25"/>
      <c r="DW95" s="926"/>
      <c r="DX95" s="926"/>
      <c r="DY95" s="926"/>
      <c r="DZ95" s="927"/>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5"/>
      <c r="BT96" s="926"/>
      <c r="BU96" s="926"/>
      <c r="BV96" s="926"/>
      <c r="BW96" s="926"/>
      <c r="BX96" s="926"/>
      <c r="BY96" s="926"/>
      <c r="BZ96" s="926"/>
      <c r="CA96" s="926"/>
      <c r="CB96" s="926"/>
      <c r="CC96" s="926"/>
      <c r="CD96" s="926"/>
      <c r="CE96" s="926"/>
      <c r="CF96" s="926"/>
      <c r="CG96" s="931"/>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25"/>
      <c r="DW96" s="926"/>
      <c r="DX96" s="926"/>
      <c r="DY96" s="926"/>
      <c r="DZ96" s="927"/>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5"/>
      <c r="BT97" s="926"/>
      <c r="BU97" s="926"/>
      <c r="BV97" s="926"/>
      <c r="BW97" s="926"/>
      <c r="BX97" s="926"/>
      <c r="BY97" s="926"/>
      <c r="BZ97" s="926"/>
      <c r="CA97" s="926"/>
      <c r="CB97" s="926"/>
      <c r="CC97" s="926"/>
      <c r="CD97" s="926"/>
      <c r="CE97" s="926"/>
      <c r="CF97" s="926"/>
      <c r="CG97" s="931"/>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25"/>
      <c r="DW97" s="926"/>
      <c r="DX97" s="926"/>
      <c r="DY97" s="926"/>
      <c r="DZ97" s="927"/>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5"/>
      <c r="BT98" s="926"/>
      <c r="BU98" s="926"/>
      <c r="BV98" s="926"/>
      <c r="BW98" s="926"/>
      <c r="BX98" s="926"/>
      <c r="BY98" s="926"/>
      <c r="BZ98" s="926"/>
      <c r="CA98" s="926"/>
      <c r="CB98" s="926"/>
      <c r="CC98" s="926"/>
      <c r="CD98" s="926"/>
      <c r="CE98" s="926"/>
      <c r="CF98" s="926"/>
      <c r="CG98" s="931"/>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25"/>
      <c r="DW98" s="926"/>
      <c r="DX98" s="926"/>
      <c r="DY98" s="926"/>
      <c r="DZ98" s="927"/>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5"/>
      <c r="BT99" s="926"/>
      <c r="BU99" s="926"/>
      <c r="BV99" s="926"/>
      <c r="BW99" s="926"/>
      <c r="BX99" s="926"/>
      <c r="BY99" s="926"/>
      <c r="BZ99" s="926"/>
      <c r="CA99" s="926"/>
      <c r="CB99" s="926"/>
      <c r="CC99" s="926"/>
      <c r="CD99" s="926"/>
      <c r="CE99" s="926"/>
      <c r="CF99" s="926"/>
      <c r="CG99" s="931"/>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25"/>
      <c r="DW99" s="926"/>
      <c r="DX99" s="926"/>
      <c r="DY99" s="926"/>
      <c r="DZ99" s="927"/>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5"/>
      <c r="BT100" s="926"/>
      <c r="BU100" s="926"/>
      <c r="BV100" s="926"/>
      <c r="BW100" s="926"/>
      <c r="BX100" s="926"/>
      <c r="BY100" s="926"/>
      <c r="BZ100" s="926"/>
      <c r="CA100" s="926"/>
      <c r="CB100" s="926"/>
      <c r="CC100" s="926"/>
      <c r="CD100" s="926"/>
      <c r="CE100" s="926"/>
      <c r="CF100" s="926"/>
      <c r="CG100" s="931"/>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25"/>
      <c r="DW100" s="926"/>
      <c r="DX100" s="926"/>
      <c r="DY100" s="926"/>
      <c r="DZ100" s="927"/>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5"/>
      <c r="BT101" s="926"/>
      <c r="BU101" s="926"/>
      <c r="BV101" s="926"/>
      <c r="BW101" s="926"/>
      <c r="BX101" s="926"/>
      <c r="BY101" s="926"/>
      <c r="BZ101" s="926"/>
      <c r="CA101" s="926"/>
      <c r="CB101" s="926"/>
      <c r="CC101" s="926"/>
      <c r="CD101" s="926"/>
      <c r="CE101" s="926"/>
      <c r="CF101" s="926"/>
      <c r="CG101" s="931"/>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25"/>
      <c r="DW101" s="926"/>
      <c r="DX101" s="926"/>
      <c r="DY101" s="926"/>
      <c r="DZ101" s="927"/>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55" t="s">
        <v>421</v>
      </c>
      <c r="BS102" s="856"/>
      <c r="BT102" s="856"/>
      <c r="BU102" s="856"/>
      <c r="BV102" s="856"/>
      <c r="BW102" s="856"/>
      <c r="BX102" s="856"/>
      <c r="BY102" s="856"/>
      <c r="BZ102" s="856"/>
      <c r="CA102" s="856"/>
      <c r="CB102" s="856"/>
      <c r="CC102" s="856"/>
      <c r="CD102" s="856"/>
      <c r="CE102" s="856"/>
      <c r="CF102" s="856"/>
      <c r="CG102" s="857"/>
      <c r="CH102" s="953"/>
      <c r="CI102" s="954"/>
      <c r="CJ102" s="954"/>
      <c r="CK102" s="954"/>
      <c r="CL102" s="955"/>
      <c r="CM102" s="953"/>
      <c r="CN102" s="954"/>
      <c r="CO102" s="954"/>
      <c r="CP102" s="954"/>
      <c r="CQ102" s="955"/>
      <c r="CR102" s="956">
        <v>21</v>
      </c>
      <c r="CS102" s="918"/>
      <c r="CT102" s="918"/>
      <c r="CU102" s="918"/>
      <c r="CV102" s="957"/>
      <c r="CW102" s="956">
        <v>120</v>
      </c>
      <c r="CX102" s="918"/>
      <c r="CY102" s="918"/>
      <c r="CZ102" s="918"/>
      <c r="DA102" s="957"/>
      <c r="DB102" s="956" t="s">
        <v>600</v>
      </c>
      <c r="DC102" s="918"/>
      <c r="DD102" s="918"/>
      <c r="DE102" s="918"/>
      <c r="DF102" s="957"/>
      <c r="DG102" s="956" t="s">
        <v>600</v>
      </c>
      <c r="DH102" s="918"/>
      <c r="DI102" s="918"/>
      <c r="DJ102" s="918"/>
      <c r="DK102" s="957"/>
      <c r="DL102" s="956">
        <v>252</v>
      </c>
      <c r="DM102" s="918"/>
      <c r="DN102" s="918"/>
      <c r="DO102" s="918"/>
      <c r="DP102" s="957"/>
      <c r="DQ102" s="956">
        <v>227</v>
      </c>
      <c r="DR102" s="918"/>
      <c r="DS102" s="918"/>
      <c r="DT102" s="918"/>
      <c r="DU102" s="957"/>
      <c r="DV102" s="855"/>
      <c r="DW102" s="856"/>
      <c r="DX102" s="856"/>
      <c r="DY102" s="856"/>
      <c r="DZ102" s="980"/>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81" t="s">
        <v>422</v>
      </c>
      <c r="BR103" s="981"/>
      <c r="BS103" s="981"/>
      <c r="BT103" s="981"/>
      <c r="BU103" s="981"/>
      <c r="BV103" s="981"/>
      <c r="BW103" s="981"/>
      <c r="BX103" s="981"/>
      <c r="BY103" s="981"/>
      <c r="BZ103" s="981"/>
      <c r="CA103" s="981"/>
      <c r="CB103" s="981"/>
      <c r="CC103" s="981"/>
      <c r="CD103" s="981"/>
      <c r="CE103" s="981"/>
      <c r="CF103" s="981"/>
      <c r="CG103" s="981"/>
      <c r="CH103" s="981"/>
      <c r="CI103" s="981"/>
      <c r="CJ103" s="981"/>
      <c r="CK103" s="981"/>
      <c r="CL103" s="981"/>
      <c r="CM103" s="981"/>
      <c r="CN103" s="981"/>
      <c r="CO103" s="981"/>
      <c r="CP103" s="981"/>
      <c r="CQ103" s="981"/>
      <c r="CR103" s="981"/>
      <c r="CS103" s="981"/>
      <c r="CT103" s="981"/>
      <c r="CU103" s="981"/>
      <c r="CV103" s="981"/>
      <c r="CW103" s="981"/>
      <c r="CX103" s="981"/>
      <c r="CY103" s="981"/>
      <c r="CZ103" s="981"/>
      <c r="DA103" s="981"/>
      <c r="DB103" s="981"/>
      <c r="DC103" s="981"/>
      <c r="DD103" s="981"/>
      <c r="DE103" s="981"/>
      <c r="DF103" s="981"/>
      <c r="DG103" s="981"/>
      <c r="DH103" s="981"/>
      <c r="DI103" s="981"/>
      <c r="DJ103" s="981"/>
      <c r="DK103" s="981"/>
      <c r="DL103" s="981"/>
      <c r="DM103" s="981"/>
      <c r="DN103" s="981"/>
      <c r="DO103" s="981"/>
      <c r="DP103" s="981"/>
      <c r="DQ103" s="981"/>
      <c r="DR103" s="981"/>
      <c r="DS103" s="981"/>
      <c r="DT103" s="981"/>
      <c r="DU103" s="981"/>
      <c r="DV103" s="981"/>
      <c r="DW103" s="981"/>
      <c r="DX103" s="981"/>
      <c r="DY103" s="981"/>
      <c r="DZ103" s="981"/>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2" t="s">
        <v>423</v>
      </c>
      <c r="BR104" s="982"/>
      <c r="BS104" s="982"/>
      <c r="BT104" s="982"/>
      <c r="BU104" s="982"/>
      <c r="BV104" s="982"/>
      <c r="BW104" s="982"/>
      <c r="BX104" s="982"/>
      <c r="BY104" s="982"/>
      <c r="BZ104" s="982"/>
      <c r="CA104" s="982"/>
      <c r="CB104" s="982"/>
      <c r="CC104" s="982"/>
      <c r="CD104" s="982"/>
      <c r="CE104" s="982"/>
      <c r="CF104" s="982"/>
      <c r="CG104" s="982"/>
      <c r="CH104" s="982"/>
      <c r="CI104" s="982"/>
      <c r="CJ104" s="982"/>
      <c r="CK104" s="982"/>
      <c r="CL104" s="982"/>
      <c r="CM104" s="982"/>
      <c r="CN104" s="982"/>
      <c r="CO104" s="982"/>
      <c r="CP104" s="982"/>
      <c r="CQ104" s="982"/>
      <c r="CR104" s="982"/>
      <c r="CS104" s="982"/>
      <c r="CT104" s="982"/>
      <c r="CU104" s="982"/>
      <c r="CV104" s="982"/>
      <c r="CW104" s="982"/>
      <c r="CX104" s="982"/>
      <c r="CY104" s="982"/>
      <c r="CZ104" s="982"/>
      <c r="DA104" s="982"/>
      <c r="DB104" s="982"/>
      <c r="DC104" s="982"/>
      <c r="DD104" s="982"/>
      <c r="DE104" s="982"/>
      <c r="DF104" s="982"/>
      <c r="DG104" s="982"/>
      <c r="DH104" s="982"/>
      <c r="DI104" s="982"/>
      <c r="DJ104" s="982"/>
      <c r="DK104" s="982"/>
      <c r="DL104" s="982"/>
      <c r="DM104" s="982"/>
      <c r="DN104" s="982"/>
      <c r="DO104" s="982"/>
      <c r="DP104" s="982"/>
      <c r="DQ104" s="982"/>
      <c r="DR104" s="982"/>
      <c r="DS104" s="982"/>
      <c r="DT104" s="982"/>
      <c r="DU104" s="982"/>
      <c r="DV104" s="982"/>
      <c r="DW104" s="982"/>
      <c r="DX104" s="982"/>
      <c r="DY104" s="982"/>
      <c r="DZ104" s="982"/>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424</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425</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83" t="s">
        <v>426</v>
      </c>
      <c r="B108" s="984"/>
      <c r="C108" s="984"/>
      <c r="D108" s="984"/>
      <c r="E108" s="984"/>
      <c r="F108" s="984"/>
      <c r="G108" s="984"/>
      <c r="H108" s="984"/>
      <c r="I108" s="984"/>
      <c r="J108" s="984"/>
      <c r="K108" s="984"/>
      <c r="L108" s="984"/>
      <c r="M108" s="984"/>
      <c r="N108" s="984"/>
      <c r="O108" s="984"/>
      <c r="P108" s="984"/>
      <c r="Q108" s="984"/>
      <c r="R108" s="984"/>
      <c r="S108" s="984"/>
      <c r="T108" s="984"/>
      <c r="U108" s="984"/>
      <c r="V108" s="984"/>
      <c r="W108" s="984"/>
      <c r="X108" s="984"/>
      <c r="Y108" s="984"/>
      <c r="Z108" s="984"/>
      <c r="AA108" s="984"/>
      <c r="AB108" s="984"/>
      <c r="AC108" s="984"/>
      <c r="AD108" s="984"/>
      <c r="AE108" s="984"/>
      <c r="AF108" s="984"/>
      <c r="AG108" s="984"/>
      <c r="AH108" s="984"/>
      <c r="AI108" s="984"/>
      <c r="AJ108" s="984"/>
      <c r="AK108" s="984"/>
      <c r="AL108" s="984"/>
      <c r="AM108" s="984"/>
      <c r="AN108" s="984"/>
      <c r="AO108" s="984"/>
      <c r="AP108" s="984"/>
      <c r="AQ108" s="984"/>
      <c r="AR108" s="984"/>
      <c r="AS108" s="984"/>
      <c r="AT108" s="985"/>
      <c r="AU108" s="983" t="s">
        <v>427</v>
      </c>
      <c r="AV108" s="984"/>
      <c r="AW108" s="984"/>
      <c r="AX108" s="984"/>
      <c r="AY108" s="984"/>
      <c r="AZ108" s="984"/>
      <c r="BA108" s="984"/>
      <c r="BB108" s="984"/>
      <c r="BC108" s="984"/>
      <c r="BD108" s="984"/>
      <c r="BE108" s="984"/>
      <c r="BF108" s="984"/>
      <c r="BG108" s="984"/>
      <c r="BH108" s="984"/>
      <c r="BI108" s="984"/>
      <c r="BJ108" s="984"/>
      <c r="BK108" s="984"/>
      <c r="BL108" s="984"/>
      <c r="BM108" s="984"/>
      <c r="BN108" s="984"/>
      <c r="BO108" s="984"/>
      <c r="BP108" s="984"/>
      <c r="BQ108" s="984"/>
      <c r="BR108" s="984"/>
      <c r="BS108" s="984"/>
      <c r="BT108" s="984"/>
      <c r="BU108" s="984"/>
      <c r="BV108" s="984"/>
      <c r="BW108" s="984"/>
      <c r="BX108" s="984"/>
      <c r="BY108" s="984"/>
      <c r="BZ108" s="984"/>
      <c r="CA108" s="984"/>
      <c r="CB108" s="984"/>
      <c r="CC108" s="984"/>
      <c r="CD108" s="984"/>
      <c r="CE108" s="984"/>
      <c r="CF108" s="984"/>
      <c r="CG108" s="984"/>
      <c r="CH108" s="984"/>
      <c r="CI108" s="984"/>
      <c r="CJ108" s="984"/>
      <c r="CK108" s="984"/>
      <c r="CL108" s="984"/>
      <c r="CM108" s="984"/>
      <c r="CN108" s="984"/>
      <c r="CO108" s="984"/>
      <c r="CP108" s="984"/>
      <c r="CQ108" s="984"/>
      <c r="CR108" s="984"/>
      <c r="CS108" s="984"/>
      <c r="CT108" s="984"/>
      <c r="CU108" s="984"/>
      <c r="CV108" s="984"/>
      <c r="CW108" s="984"/>
      <c r="CX108" s="984"/>
      <c r="CY108" s="984"/>
      <c r="CZ108" s="984"/>
      <c r="DA108" s="984"/>
      <c r="DB108" s="984"/>
      <c r="DC108" s="984"/>
      <c r="DD108" s="984"/>
      <c r="DE108" s="984"/>
      <c r="DF108" s="984"/>
      <c r="DG108" s="984"/>
      <c r="DH108" s="984"/>
      <c r="DI108" s="984"/>
      <c r="DJ108" s="984"/>
      <c r="DK108" s="984"/>
      <c r="DL108" s="984"/>
      <c r="DM108" s="984"/>
      <c r="DN108" s="984"/>
      <c r="DO108" s="984"/>
      <c r="DP108" s="984"/>
      <c r="DQ108" s="984"/>
      <c r="DR108" s="984"/>
      <c r="DS108" s="984"/>
      <c r="DT108" s="984"/>
      <c r="DU108" s="984"/>
      <c r="DV108" s="984"/>
      <c r="DW108" s="984"/>
      <c r="DX108" s="984"/>
      <c r="DY108" s="984"/>
      <c r="DZ108" s="985"/>
    </row>
    <row r="109" spans="1:131" s="226" customFormat="1" ht="26.25" customHeight="1" x14ac:dyDescent="0.15">
      <c r="A109" s="978" t="s">
        <v>428</v>
      </c>
      <c r="B109" s="959"/>
      <c r="C109" s="959"/>
      <c r="D109" s="959"/>
      <c r="E109" s="959"/>
      <c r="F109" s="959"/>
      <c r="G109" s="959"/>
      <c r="H109" s="959"/>
      <c r="I109" s="959"/>
      <c r="J109" s="959"/>
      <c r="K109" s="959"/>
      <c r="L109" s="959"/>
      <c r="M109" s="959"/>
      <c r="N109" s="959"/>
      <c r="O109" s="959"/>
      <c r="P109" s="959"/>
      <c r="Q109" s="959"/>
      <c r="R109" s="959"/>
      <c r="S109" s="959"/>
      <c r="T109" s="959"/>
      <c r="U109" s="959"/>
      <c r="V109" s="959"/>
      <c r="W109" s="959"/>
      <c r="X109" s="959"/>
      <c r="Y109" s="959"/>
      <c r="Z109" s="960"/>
      <c r="AA109" s="958" t="s">
        <v>429</v>
      </c>
      <c r="AB109" s="959"/>
      <c r="AC109" s="959"/>
      <c r="AD109" s="959"/>
      <c r="AE109" s="960"/>
      <c r="AF109" s="958" t="s">
        <v>430</v>
      </c>
      <c r="AG109" s="959"/>
      <c r="AH109" s="959"/>
      <c r="AI109" s="959"/>
      <c r="AJ109" s="960"/>
      <c r="AK109" s="958" t="s">
        <v>302</v>
      </c>
      <c r="AL109" s="959"/>
      <c r="AM109" s="959"/>
      <c r="AN109" s="959"/>
      <c r="AO109" s="960"/>
      <c r="AP109" s="958" t="s">
        <v>431</v>
      </c>
      <c r="AQ109" s="959"/>
      <c r="AR109" s="959"/>
      <c r="AS109" s="959"/>
      <c r="AT109" s="961"/>
      <c r="AU109" s="978" t="s">
        <v>428</v>
      </c>
      <c r="AV109" s="959"/>
      <c r="AW109" s="959"/>
      <c r="AX109" s="959"/>
      <c r="AY109" s="959"/>
      <c r="AZ109" s="959"/>
      <c r="BA109" s="959"/>
      <c r="BB109" s="959"/>
      <c r="BC109" s="959"/>
      <c r="BD109" s="959"/>
      <c r="BE109" s="959"/>
      <c r="BF109" s="959"/>
      <c r="BG109" s="959"/>
      <c r="BH109" s="959"/>
      <c r="BI109" s="959"/>
      <c r="BJ109" s="959"/>
      <c r="BK109" s="959"/>
      <c r="BL109" s="959"/>
      <c r="BM109" s="959"/>
      <c r="BN109" s="959"/>
      <c r="BO109" s="959"/>
      <c r="BP109" s="960"/>
      <c r="BQ109" s="958" t="s">
        <v>429</v>
      </c>
      <c r="BR109" s="959"/>
      <c r="BS109" s="959"/>
      <c r="BT109" s="959"/>
      <c r="BU109" s="960"/>
      <c r="BV109" s="958" t="s">
        <v>430</v>
      </c>
      <c r="BW109" s="959"/>
      <c r="BX109" s="959"/>
      <c r="BY109" s="959"/>
      <c r="BZ109" s="960"/>
      <c r="CA109" s="958" t="s">
        <v>302</v>
      </c>
      <c r="CB109" s="959"/>
      <c r="CC109" s="959"/>
      <c r="CD109" s="959"/>
      <c r="CE109" s="960"/>
      <c r="CF109" s="979" t="s">
        <v>431</v>
      </c>
      <c r="CG109" s="979"/>
      <c r="CH109" s="979"/>
      <c r="CI109" s="979"/>
      <c r="CJ109" s="979"/>
      <c r="CK109" s="958" t="s">
        <v>432</v>
      </c>
      <c r="CL109" s="959"/>
      <c r="CM109" s="959"/>
      <c r="CN109" s="959"/>
      <c r="CO109" s="959"/>
      <c r="CP109" s="959"/>
      <c r="CQ109" s="959"/>
      <c r="CR109" s="959"/>
      <c r="CS109" s="959"/>
      <c r="CT109" s="959"/>
      <c r="CU109" s="959"/>
      <c r="CV109" s="959"/>
      <c r="CW109" s="959"/>
      <c r="CX109" s="959"/>
      <c r="CY109" s="959"/>
      <c r="CZ109" s="959"/>
      <c r="DA109" s="959"/>
      <c r="DB109" s="959"/>
      <c r="DC109" s="959"/>
      <c r="DD109" s="959"/>
      <c r="DE109" s="959"/>
      <c r="DF109" s="960"/>
      <c r="DG109" s="958" t="s">
        <v>429</v>
      </c>
      <c r="DH109" s="959"/>
      <c r="DI109" s="959"/>
      <c r="DJ109" s="959"/>
      <c r="DK109" s="960"/>
      <c r="DL109" s="958" t="s">
        <v>430</v>
      </c>
      <c r="DM109" s="959"/>
      <c r="DN109" s="959"/>
      <c r="DO109" s="959"/>
      <c r="DP109" s="960"/>
      <c r="DQ109" s="958" t="s">
        <v>302</v>
      </c>
      <c r="DR109" s="959"/>
      <c r="DS109" s="959"/>
      <c r="DT109" s="959"/>
      <c r="DU109" s="960"/>
      <c r="DV109" s="958" t="s">
        <v>431</v>
      </c>
      <c r="DW109" s="959"/>
      <c r="DX109" s="959"/>
      <c r="DY109" s="959"/>
      <c r="DZ109" s="961"/>
    </row>
    <row r="110" spans="1:131" s="226" customFormat="1" ht="26.25" customHeight="1" x14ac:dyDescent="0.15">
      <c r="A110" s="962" t="s">
        <v>433</v>
      </c>
      <c r="B110" s="963"/>
      <c r="C110" s="963"/>
      <c r="D110" s="963"/>
      <c r="E110" s="963"/>
      <c r="F110" s="963"/>
      <c r="G110" s="963"/>
      <c r="H110" s="963"/>
      <c r="I110" s="963"/>
      <c r="J110" s="963"/>
      <c r="K110" s="963"/>
      <c r="L110" s="963"/>
      <c r="M110" s="963"/>
      <c r="N110" s="963"/>
      <c r="O110" s="963"/>
      <c r="P110" s="963"/>
      <c r="Q110" s="963"/>
      <c r="R110" s="963"/>
      <c r="S110" s="963"/>
      <c r="T110" s="963"/>
      <c r="U110" s="963"/>
      <c r="V110" s="963"/>
      <c r="W110" s="963"/>
      <c r="X110" s="963"/>
      <c r="Y110" s="963"/>
      <c r="Z110" s="964"/>
      <c r="AA110" s="965">
        <v>5148455</v>
      </c>
      <c r="AB110" s="966"/>
      <c r="AC110" s="966"/>
      <c r="AD110" s="966"/>
      <c r="AE110" s="967"/>
      <c r="AF110" s="968">
        <v>5369198</v>
      </c>
      <c r="AG110" s="966"/>
      <c r="AH110" s="966"/>
      <c r="AI110" s="966"/>
      <c r="AJ110" s="967"/>
      <c r="AK110" s="968">
        <v>5733808</v>
      </c>
      <c r="AL110" s="966"/>
      <c r="AM110" s="966"/>
      <c r="AN110" s="966"/>
      <c r="AO110" s="967"/>
      <c r="AP110" s="969">
        <v>27.3</v>
      </c>
      <c r="AQ110" s="970"/>
      <c r="AR110" s="970"/>
      <c r="AS110" s="970"/>
      <c r="AT110" s="971"/>
      <c r="AU110" s="972" t="s">
        <v>72</v>
      </c>
      <c r="AV110" s="973"/>
      <c r="AW110" s="973"/>
      <c r="AX110" s="973"/>
      <c r="AY110" s="973"/>
      <c r="AZ110" s="995" t="s">
        <v>434</v>
      </c>
      <c r="BA110" s="963"/>
      <c r="BB110" s="963"/>
      <c r="BC110" s="963"/>
      <c r="BD110" s="963"/>
      <c r="BE110" s="963"/>
      <c r="BF110" s="963"/>
      <c r="BG110" s="963"/>
      <c r="BH110" s="963"/>
      <c r="BI110" s="963"/>
      <c r="BJ110" s="963"/>
      <c r="BK110" s="963"/>
      <c r="BL110" s="963"/>
      <c r="BM110" s="963"/>
      <c r="BN110" s="963"/>
      <c r="BO110" s="963"/>
      <c r="BP110" s="964"/>
      <c r="BQ110" s="996">
        <v>61388321</v>
      </c>
      <c r="BR110" s="997"/>
      <c r="BS110" s="997"/>
      <c r="BT110" s="997"/>
      <c r="BU110" s="997"/>
      <c r="BV110" s="997">
        <v>62735654</v>
      </c>
      <c r="BW110" s="997"/>
      <c r="BX110" s="997"/>
      <c r="BY110" s="997"/>
      <c r="BZ110" s="997"/>
      <c r="CA110" s="997">
        <v>63964020</v>
      </c>
      <c r="CB110" s="997"/>
      <c r="CC110" s="997"/>
      <c r="CD110" s="997"/>
      <c r="CE110" s="997"/>
      <c r="CF110" s="1010">
        <v>304.39999999999998</v>
      </c>
      <c r="CG110" s="1011"/>
      <c r="CH110" s="1011"/>
      <c r="CI110" s="1011"/>
      <c r="CJ110" s="1011"/>
      <c r="CK110" s="1012" t="s">
        <v>435</v>
      </c>
      <c r="CL110" s="1013"/>
      <c r="CM110" s="995" t="s">
        <v>436</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96" t="s">
        <v>127</v>
      </c>
      <c r="DH110" s="997"/>
      <c r="DI110" s="997"/>
      <c r="DJ110" s="997"/>
      <c r="DK110" s="997"/>
      <c r="DL110" s="997" t="s">
        <v>437</v>
      </c>
      <c r="DM110" s="997"/>
      <c r="DN110" s="997"/>
      <c r="DO110" s="997"/>
      <c r="DP110" s="997"/>
      <c r="DQ110" s="997" t="s">
        <v>437</v>
      </c>
      <c r="DR110" s="997"/>
      <c r="DS110" s="997"/>
      <c r="DT110" s="997"/>
      <c r="DU110" s="997"/>
      <c r="DV110" s="998" t="s">
        <v>127</v>
      </c>
      <c r="DW110" s="998"/>
      <c r="DX110" s="998"/>
      <c r="DY110" s="998"/>
      <c r="DZ110" s="999"/>
    </row>
    <row r="111" spans="1:131" s="226" customFormat="1" ht="26.25" customHeight="1" x14ac:dyDescent="0.15">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127</v>
      </c>
      <c r="AB111" s="1004"/>
      <c r="AC111" s="1004"/>
      <c r="AD111" s="1004"/>
      <c r="AE111" s="1005"/>
      <c r="AF111" s="1006" t="s">
        <v>437</v>
      </c>
      <c r="AG111" s="1004"/>
      <c r="AH111" s="1004"/>
      <c r="AI111" s="1004"/>
      <c r="AJ111" s="1005"/>
      <c r="AK111" s="1006" t="s">
        <v>127</v>
      </c>
      <c r="AL111" s="1004"/>
      <c r="AM111" s="1004"/>
      <c r="AN111" s="1004"/>
      <c r="AO111" s="1005"/>
      <c r="AP111" s="1007" t="s">
        <v>437</v>
      </c>
      <c r="AQ111" s="1008"/>
      <c r="AR111" s="1008"/>
      <c r="AS111" s="1008"/>
      <c r="AT111" s="1009"/>
      <c r="AU111" s="974"/>
      <c r="AV111" s="975"/>
      <c r="AW111" s="975"/>
      <c r="AX111" s="975"/>
      <c r="AY111" s="975"/>
      <c r="AZ111" s="988" t="s">
        <v>439</v>
      </c>
      <c r="BA111" s="989"/>
      <c r="BB111" s="989"/>
      <c r="BC111" s="989"/>
      <c r="BD111" s="989"/>
      <c r="BE111" s="989"/>
      <c r="BF111" s="989"/>
      <c r="BG111" s="989"/>
      <c r="BH111" s="989"/>
      <c r="BI111" s="989"/>
      <c r="BJ111" s="989"/>
      <c r="BK111" s="989"/>
      <c r="BL111" s="989"/>
      <c r="BM111" s="989"/>
      <c r="BN111" s="989"/>
      <c r="BO111" s="989"/>
      <c r="BP111" s="990"/>
      <c r="BQ111" s="991">
        <v>363137</v>
      </c>
      <c r="BR111" s="992"/>
      <c r="BS111" s="992"/>
      <c r="BT111" s="992"/>
      <c r="BU111" s="992"/>
      <c r="BV111" s="992">
        <v>438584</v>
      </c>
      <c r="BW111" s="992"/>
      <c r="BX111" s="992"/>
      <c r="BY111" s="992"/>
      <c r="BZ111" s="992"/>
      <c r="CA111" s="992">
        <v>347777</v>
      </c>
      <c r="CB111" s="992"/>
      <c r="CC111" s="992"/>
      <c r="CD111" s="992"/>
      <c r="CE111" s="992"/>
      <c r="CF111" s="986">
        <v>1.7</v>
      </c>
      <c r="CG111" s="987"/>
      <c r="CH111" s="987"/>
      <c r="CI111" s="987"/>
      <c r="CJ111" s="987"/>
      <c r="CK111" s="1014"/>
      <c r="CL111" s="1015"/>
      <c r="CM111" s="988" t="s">
        <v>440</v>
      </c>
      <c r="CN111" s="989"/>
      <c r="CO111" s="989"/>
      <c r="CP111" s="989"/>
      <c r="CQ111" s="989"/>
      <c r="CR111" s="989"/>
      <c r="CS111" s="989"/>
      <c r="CT111" s="989"/>
      <c r="CU111" s="989"/>
      <c r="CV111" s="989"/>
      <c r="CW111" s="989"/>
      <c r="CX111" s="989"/>
      <c r="CY111" s="989"/>
      <c r="CZ111" s="989"/>
      <c r="DA111" s="989"/>
      <c r="DB111" s="989"/>
      <c r="DC111" s="989"/>
      <c r="DD111" s="989"/>
      <c r="DE111" s="989"/>
      <c r="DF111" s="990"/>
      <c r="DG111" s="991" t="s">
        <v>127</v>
      </c>
      <c r="DH111" s="992"/>
      <c r="DI111" s="992"/>
      <c r="DJ111" s="992"/>
      <c r="DK111" s="992"/>
      <c r="DL111" s="992" t="s">
        <v>437</v>
      </c>
      <c r="DM111" s="992"/>
      <c r="DN111" s="992"/>
      <c r="DO111" s="992"/>
      <c r="DP111" s="992"/>
      <c r="DQ111" s="992" t="s">
        <v>437</v>
      </c>
      <c r="DR111" s="992"/>
      <c r="DS111" s="992"/>
      <c r="DT111" s="992"/>
      <c r="DU111" s="992"/>
      <c r="DV111" s="993" t="s">
        <v>127</v>
      </c>
      <c r="DW111" s="993"/>
      <c r="DX111" s="993"/>
      <c r="DY111" s="993"/>
      <c r="DZ111" s="994"/>
    </row>
    <row r="112" spans="1:131" s="226" customFormat="1" ht="26.25" customHeight="1" x14ac:dyDescent="0.15">
      <c r="A112" s="1018" t="s">
        <v>441</v>
      </c>
      <c r="B112" s="1019"/>
      <c r="C112" s="989" t="s">
        <v>442</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1024" t="s">
        <v>127</v>
      </c>
      <c r="AB112" s="1025"/>
      <c r="AC112" s="1025"/>
      <c r="AD112" s="1025"/>
      <c r="AE112" s="1026"/>
      <c r="AF112" s="1027" t="s">
        <v>127</v>
      </c>
      <c r="AG112" s="1025"/>
      <c r="AH112" s="1025"/>
      <c r="AI112" s="1025"/>
      <c r="AJ112" s="1026"/>
      <c r="AK112" s="1027" t="s">
        <v>127</v>
      </c>
      <c r="AL112" s="1025"/>
      <c r="AM112" s="1025"/>
      <c r="AN112" s="1025"/>
      <c r="AO112" s="1026"/>
      <c r="AP112" s="1028" t="s">
        <v>437</v>
      </c>
      <c r="AQ112" s="1029"/>
      <c r="AR112" s="1029"/>
      <c r="AS112" s="1029"/>
      <c r="AT112" s="1030"/>
      <c r="AU112" s="974"/>
      <c r="AV112" s="975"/>
      <c r="AW112" s="975"/>
      <c r="AX112" s="975"/>
      <c r="AY112" s="975"/>
      <c r="AZ112" s="988" t="s">
        <v>443</v>
      </c>
      <c r="BA112" s="989"/>
      <c r="BB112" s="989"/>
      <c r="BC112" s="989"/>
      <c r="BD112" s="989"/>
      <c r="BE112" s="989"/>
      <c r="BF112" s="989"/>
      <c r="BG112" s="989"/>
      <c r="BH112" s="989"/>
      <c r="BI112" s="989"/>
      <c r="BJ112" s="989"/>
      <c r="BK112" s="989"/>
      <c r="BL112" s="989"/>
      <c r="BM112" s="989"/>
      <c r="BN112" s="989"/>
      <c r="BO112" s="989"/>
      <c r="BP112" s="990"/>
      <c r="BQ112" s="991">
        <v>6780414</v>
      </c>
      <c r="BR112" s="992"/>
      <c r="BS112" s="992"/>
      <c r="BT112" s="992"/>
      <c r="BU112" s="992"/>
      <c r="BV112" s="992">
        <v>6120699</v>
      </c>
      <c r="BW112" s="992"/>
      <c r="BX112" s="992"/>
      <c r="BY112" s="992"/>
      <c r="BZ112" s="992"/>
      <c r="CA112" s="992">
        <v>6037385</v>
      </c>
      <c r="CB112" s="992"/>
      <c r="CC112" s="992"/>
      <c r="CD112" s="992"/>
      <c r="CE112" s="992"/>
      <c r="CF112" s="986">
        <v>28.7</v>
      </c>
      <c r="CG112" s="987"/>
      <c r="CH112" s="987"/>
      <c r="CI112" s="987"/>
      <c r="CJ112" s="987"/>
      <c r="CK112" s="1014"/>
      <c r="CL112" s="1015"/>
      <c r="CM112" s="988" t="s">
        <v>444</v>
      </c>
      <c r="CN112" s="989"/>
      <c r="CO112" s="989"/>
      <c r="CP112" s="989"/>
      <c r="CQ112" s="989"/>
      <c r="CR112" s="989"/>
      <c r="CS112" s="989"/>
      <c r="CT112" s="989"/>
      <c r="CU112" s="989"/>
      <c r="CV112" s="989"/>
      <c r="CW112" s="989"/>
      <c r="CX112" s="989"/>
      <c r="CY112" s="989"/>
      <c r="CZ112" s="989"/>
      <c r="DA112" s="989"/>
      <c r="DB112" s="989"/>
      <c r="DC112" s="989"/>
      <c r="DD112" s="989"/>
      <c r="DE112" s="989"/>
      <c r="DF112" s="990"/>
      <c r="DG112" s="991" t="s">
        <v>437</v>
      </c>
      <c r="DH112" s="992"/>
      <c r="DI112" s="992"/>
      <c r="DJ112" s="992"/>
      <c r="DK112" s="992"/>
      <c r="DL112" s="992" t="s">
        <v>127</v>
      </c>
      <c r="DM112" s="992"/>
      <c r="DN112" s="992"/>
      <c r="DO112" s="992"/>
      <c r="DP112" s="992"/>
      <c r="DQ112" s="992" t="s">
        <v>127</v>
      </c>
      <c r="DR112" s="992"/>
      <c r="DS112" s="992"/>
      <c r="DT112" s="992"/>
      <c r="DU112" s="992"/>
      <c r="DV112" s="993" t="s">
        <v>127</v>
      </c>
      <c r="DW112" s="993"/>
      <c r="DX112" s="993"/>
      <c r="DY112" s="993"/>
      <c r="DZ112" s="994"/>
    </row>
    <row r="113" spans="1:130" s="226" customFormat="1" ht="26.25" customHeight="1" x14ac:dyDescent="0.15">
      <c r="A113" s="1020"/>
      <c r="B113" s="1021"/>
      <c r="C113" s="989" t="s">
        <v>445</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1003">
        <v>1073886</v>
      </c>
      <c r="AB113" s="1004"/>
      <c r="AC113" s="1004"/>
      <c r="AD113" s="1004"/>
      <c r="AE113" s="1005"/>
      <c r="AF113" s="1006">
        <v>1018636</v>
      </c>
      <c r="AG113" s="1004"/>
      <c r="AH113" s="1004"/>
      <c r="AI113" s="1004"/>
      <c r="AJ113" s="1005"/>
      <c r="AK113" s="1006">
        <v>943168</v>
      </c>
      <c r="AL113" s="1004"/>
      <c r="AM113" s="1004"/>
      <c r="AN113" s="1004"/>
      <c r="AO113" s="1005"/>
      <c r="AP113" s="1007">
        <v>4.5</v>
      </c>
      <c r="AQ113" s="1008"/>
      <c r="AR113" s="1008"/>
      <c r="AS113" s="1008"/>
      <c r="AT113" s="1009"/>
      <c r="AU113" s="974"/>
      <c r="AV113" s="975"/>
      <c r="AW113" s="975"/>
      <c r="AX113" s="975"/>
      <c r="AY113" s="975"/>
      <c r="AZ113" s="988" t="s">
        <v>446</v>
      </c>
      <c r="BA113" s="989"/>
      <c r="BB113" s="989"/>
      <c r="BC113" s="989"/>
      <c r="BD113" s="989"/>
      <c r="BE113" s="989"/>
      <c r="BF113" s="989"/>
      <c r="BG113" s="989"/>
      <c r="BH113" s="989"/>
      <c r="BI113" s="989"/>
      <c r="BJ113" s="989"/>
      <c r="BK113" s="989"/>
      <c r="BL113" s="989"/>
      <c r="BM113" s="989"/>
      <c r="BN113" s="989"/>
      <c r="BO113" s="989"/>
      <c r="BP113" s="990"/>
      <c r="BQ113" s="991">
        <v>568948</v>
      </c>
      <c r="BR113" s="992"/>
      <c r="BS113" s="992"/>
      <c r="BT113" s="992"/>
      <c r="BU113" s="992"/>
      <c r="BV113" s="992">
        <v>538430</v>
      </c>
      <c r="BW113" s="992"/>
      <c r="BX113" s="992"/>
      <c r="BY113" s="992"/>
      <c r="BZ113" s="992"/>
      <c r="CA113" s="992">
        <v>495144</v>
      </c>
      <c r="CB113" s="992"/>
      <c r="CC113" s="992"/>
      <c r="CD113" s="992"/>
      <c r="CE113" s="992"/>
      <c r="CF113" s="986">
        <v>2.4</v>
      </c>
      <c r="CG113" s="987"/>
      <c r="CH113" s="987"/>
      <c r="CI113" s="987"/>
      <c r="CJ113" s="987"/>
      <c r="CK113" s="1014"/>
      <c r="CL113" s="1015"/>
      <c r="CM113" s="988" t="s">
        <v>447</v>
      </c>
      <c r="CN113" s="989"/>
      <c r="CO113" s="989"/>
      <c r="CP113" s="989"/>
      <c r="CQ113" s="989"/>
      <c r="CR113" s="989"/>
      <c r="CS113" s="989"/>
      <c r="CT113" s="989"/>
      <c r="CU113" s="989"/>
      <c r="CV113" s="989"/>
      <c r="CW113" s="989"/>
      <c r="CX113" s="989"/>
      <c r="CY113" s="989"/>
      <c r="CZ113" s="989"/>
      <c r="DA113" s="989"/>
      <c r="DB113" s="989"/>
      <c r="DC113" s="989"/>
      <c r="DD113" s="989"/>
      <c r="DE113" s="989"/>
      <c r="DF113" s="990"/>
      <c r="DG113" s="1024" t="s">
        <v>437</v>
      </c>
      <c r="DH113" s="1025"/>
      <c r="DI113" s="1025"/>
      <c r="DJ113" s="1025"/>
      <c r="DK113" s="1026"/>
      <c r="DL113" s="1027" t="s">
        <v>437</v>
      </c>
      <c r="DM113" s="1025"/>
      <c r="DN113" s="1025"/>
      <c r="DO113" s="1025"/>
      <c r="DP113" s="1026"/>
      <c r="DQ113" s="1027" t="s">
        <v>437</v>
      </c>
      <c r="DR113" s="1025"/>
      <c r="DS113" s="1025"/>
      <c r="DT113" s="1025"/>
      <c r="DU113" s="1026"/>
      <c r="DV113" s="1028" t="s">
        <v>437</v>
      </c>
      <c r="DW113" s="1029"/>
      <c r="DX113" s="1029"/>
      <c r="DY113" s="1029"/>
      <c r="DZ113" s="1030"/>
    </row>
    <row r="114" spans="1:130" s="226" customFormat="1" ht="26.25" customHeight="1" x14ac:dyDescent="0.15">
      <c r="A114" s="1020"/>
      <c r="B114" s="1021"/>
      <c r="C114" s="989" t="s">
        <v>448</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1024">
        <v>59786</v>
      </c>
      <c r="AB114" s="1025"/>
      <c r="AC114" s="1025"/>
      <c r="AD114" s="1025"/>
      <c r="AE114" s="1026"/>
      <c r="AF114" s="1027">
        <v>60022</v>
      </c>
      <c r="AG114" s="1025"/>
      <c r="AH114" s="1025"/>
      <c r="AI114" s="1025"/>
      <c r="AJ114" s="1026"/>
      <c r="AK114" s="1027">
        <v>76878</v>
      </c>
      <c r="AL114" s="1025"/>
      <c r="AM114" s="1025"/>
      <c r="AN114" s="1025"/>
      <c r="AO114" s="1026"/>
      <c r="AP114" s="1028">
        <v>0.4</v>
      </c>
      <c r="AQ114" s="1029"/>
      <c r="AR114" s="1029"/>
      <c r="AS114" s="1029"/>
      <c r="AT114" s="1030"/>
      <c r="AU114" s="974"/>
      <c r="AV114" s="975"/>
      <c r="AW114" s="975"/>
      <c r="AX114" s="975"/>
      <c r="AY114" s="975"/>
      <c r="AZ114" s="988" t="s">
        <v>449</v>
      </c>
      <c r="BA114" s="989"/>
      <c r="BB114" s="989"/>
      <c r="BC114" s="989"/>
      <c r="BD114" s="989"/>
      <c r="BE114" s="989"/>
      <c r="BF114" s="989"/>
      <c r="BG114" s="989"/>
      <c r="BH114" s="989"/>
      <c r="BI114" s="989"/>
      <c r="BJ114" s="989"/>
      <c r="BK114" s="989"/>
      <c r="BL114" s="989"/>
      <c r="BM114" s="989"/>
      <c r="BN114" s="989"/>
      <c r="BO114" s="989"/>
      <c r="BP114" s="990"/>
      <c r="BQ114" s="991">
        <v>4589104</v>
      </c>
      <c r="BR114" s="992"/>
      <c r="BS114" s="992"/>
      <c r="BT114" s="992"/>
      <c r="BU114" s="992"/>
      <c r="BV114" s="992">
        <v>4515160</v>
      </c>
      <c r="BW114" s="992"/>
      <c r="BX114" s="992"/>
      <c r="BY114" s="992"/>
      <c r="BZ114" s="992"/>
      <c r="CA114" s="992">
        <v>4497738</v>
      </c>
      <c r="CB114" s="992"/>
      <c r="CC114" s="992"/>
      <c r="CD114" s="992"/>
      <c r="CE114" s="992"/>
      <c r="CF114" s="986">
        <v>21.4</v>
      </c>
      <c r="CG114" s="987"/>
      <c r="CH114" s="987"/>
      <c r="CI114" s="987"/>
      <c r="CJ114" s="987"/>
      <c r="CK114" s="1014"/>
      <c r="CL114" s="1015"/>
      <c r="CM114" s="988" t="s">
        <v>450</v>
      </c>
      <c r="CN114" s="989"/>
      <c r="CO114" s="989"/>
      <c r="CP114" s="989"/>
      <c r="CQ114" s="989"/>
      <c r="CR114" s="989"/>
      <c r="CS114" s="989"/>
      <c r="CT114" s="989"/>
      <c r="CU114" s="989"/>
      <c r="CV114" s="989"/>
      <c r="CW114" s="989"/>
      <c r="CX114" s="989"/>
      <c r="CY114" s="989"/>
      <c r="CZ114" s="989"/>
      <c r="DA114" s="989"/>
      <c r="DB114" s="989"/>
      <c r="DC114" s="989"/>
      <c r="DD114" s="989"/>
      <c r="DE114" s="989"/>
      <c r="DF114" s="990"/>
      <c r="DG114" s="1024" t="s">
        <v>127</v>
      </c>
      <c r="DH114" s="1025"/>
      <c r="DI114" s="1025"/>
      <c r="DJ114" s="1025"/>
      <c r="DK114" s="1026"/>
      <c r="DL114" s="1027" t="s">
        <v>127</v>
      </c>
      <c r="DM114" s="1025"/>
      <c r="DN114" s="1025"/>
      <c r="DO114" s="1025"/>
      <c r="DP114" s="1026"/>
      <c r="DQ114" s="1027" t="s">
        <v>127</v>
      </c>
      <c r="DR114" s="1025"/>
      <c r="DS114" s="1025"/>
      <c r="DT114" s="1025"/>
      <c r="DU114" s="1026"/>
      <c r="DV114" s="1028" t="s">
        <v>127</v>
      </c>
      <c r="DW114" s="1029"/>
      <c r="DX114" s="1029"/>
      <c r="DY114" s="1029"/>
      <c r="DZ114" s="1030"/>
    </row>
    <row r="115" spans="1:130" s="226" customFormat="1" ht="26.25" customHeight="1" x14ac:dyDescent="0.15">
      <c r="A115" s="1020"/>
      <c r="B115" s="1021"/>
      <c r="C115" s="989" t="s">
        <v>451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1003">
        <v>92996</v>
      </c>
      <c r="AB115" s="1004"/>
      <c r="AC115" s="1004"/>
      <c r="AD115" s="1004"/>
      <c r="AE115" s="1005"/>
      <c r="AF115" s="1006">
        <v>90771</v>
      </c>
      <c r="AG115" s="1004"/>
      <c r="AH115" s="1004"/>
      <c r="AI115" s="1004"/>
      <c r="AJ115" s="1005"/>
      <c r="AK115" s="1006">
        <v>91645</v>
      </c>
      <c r="AL115" s="1004"/>
      <c r="AM115" s="1004"/>
      <c r="AN115" s="1004"/>
      <c r="AO115" s="1005"/>
      <c r="AP115" s="1007">
        <v>0.4</v>
      </c>
      <c r="AQ115" s="1008"/>
      <c r="AR115" s="1008"/>
      <c r="AS115" s="1008"/>
      <c r="AT115" s="1009"/>
      <c r="AU115" s="974"/>
      <c r="AV115" s="975"/>
      <c r="AW115" s="975"/>
      <c r="AX115" s="975"/>
      <c r="AY115" s="975"/>
      <c r="AZ115" s="988" t="s">
        <v>452</v>
      </c>
      <c r="BA115" s="989"/>
      <c r="BB115" s="989"/>
      <c r="BC115" s="989"/>
      <c r="BD115" s="989"/>
      <c r="BE115" s="989"/>
      <c r="BF115" s="989"/>
      <c r="BG115" s="989"/>
      <c r="BH115" s="989"/>
      <c r="BI115" s="989"/>
      <c r="BJ115" s="989"/>
      <c r="BK115" s="989"/>
      <c r="BL115" s="989"/>
      <c r="BM115" s="989"/>
      <c r="BN115" s="989"/>
      <c r="BO115" s="989"/>
      <c r="BP115" s="990"/>
      <c r="BQ115" s="991">
        <v>1152267</v>
      </c>
      <c r="BR115" s="992"/>
      <c r="BS115" s="992"/>
      <c r="BT115" s="992"/>
      <c r="BU115" s="992"/>
      <c r="BV115" s="992">
        <v>1031837</v>
      </c>
      <c r="BW115" s="992"/>
      <c r="BX115" s="992"/>
      <c r="BY115" s="992"/>
      <c r="BZ115" s="992"/>
      <c r="CA115" s="992">
        <v>226813</v>
      </c>
      <c r="CB115" s="992"/>
      <c r="CC115" s="992"/>
      <c r="CD115" s="992"/>
      <c r="CE115" s="992"/>
      <c r="CF115" s="986">
        <v>1.1000000000000001</v>
      </c>
      <c r="CG115" s="987"/>
      <c r="CH115" s="987"/>
      <c r="CI115" s="987"/>
      <c r="CJ115" s="987"/>
      <c r="CK115" s="1014"/>
      <c r="CL115" s="1015"/>
      <c r="CM115" s="988" t="s">
        <v>453</v>
      </c>
      <c r="CN115" s="989"/>
      <c r="CO115" s="989"/>
      <c r="CP115" s="989"/>
      <c r="CQ115" s="989"/>
      <c r="CR115" s="989"/>
      <c r="CS115" s="989"/>
      <c r="CT115" s="989"/>
      <c r="CU115" s="989"/>
      <c r="CV115" s="989"/>
      <c r="CW115" s="989"/>
      <c r="CX115" s="989"/>
      <c r="CY115" s="989"/>
      <c r="CZ115" s="989"/>
      <c r="DA115" s="989"/>
      <c r="DB115" s="989"/>
      <c r="DC115" s="989"/>
      <c r="DD115" s="989"/>
      <c r="DE115" s="989"/>
      <c r="DF115" s="990"/>
      <c r="DG115" s="1024" t="s">
        <v>127</v>
      </c>
      <c r="DH115" s="1025"/>
      <c r="DI115" s="1025"/>
      <c r="DJ115" s="1025"/>
      <c r="DK115" s="1026"/>
      <c r="DL115" s="1027" t="s">
        <v>127</v>
      </c>
      <c r="DM115" s="1025"/>
      <c r="DN115" s="1025"/>
      <c r="DO115" s="1025"/>
      <c r="DP115" s="1026"/>
      <c r="DQ115" s="1027" t="s">
        <v>127</v>
      </c>
      <c r="DR115" s="1025"/>
      <c r="DS115" s="1025"/>
      <c r="DT115" s="1025"/>
      <c r="DU115" s="1026"/>
      <c r="DV115" s="1028" t="s">
        <v>437</v>
      </c>
      <c r="DW115" s="1029"/>
      <c r="DX115" s="1029"/>
      <c r="DY115" s="1029"/>
      <c r="DZ115" s="1030"/>
    </row>
    <row r="116" spans="1:130" s="226" customFormat="1" ht="26.25" customHeight="1" x14ac:dyDescent="0.15">
      <c r="A116" s="1022"/>
      <c r="B116" s="1023"/>
      <c r="C116" s="1031" t="s">
        <v>454</v>
      </c>
      <c r="D116" s="1031"/>
      <c r="E116" s="1031"/>
      <c r="F116" s="1031"/>
      <c r="G116" s="1031"/>
      <c r="H116" s="1031"/>
      <c r="I116" s="1031"/>
      <c r="J116" s="1031"/>
      <c r="K116" s="1031"/>
      <c r="L116" s="1031"/>
      <c r="M116" s="1031"/>
      <c r="N116" s="1031"/>
      <c r="O116" s="1031"/>
      <c r="P116" s="1031"/>
      <c r="Q116" s="1031"/>
      <c r="R116" s="1031"/>
      <c r="S116" s="1031"/>
      <c r="T116" s="1031"/>
      <c r="U116" s="1031"/>
      <c r="V116" s="1031"/>
      <c r="W116" s="1031"/>
      <c r="X116" s="1031"/>
      <c r="Y116" s="1031"/>
      <c r="Z116" s="1032"/>
      <c r="AA116" s="1024">
        <v>232</v>
      </c>
      <c r="AB116" s="1025"/>
      <c r="AC116" s="1025"/>
      <c r="AD116" s="1025"/>
      <c r="AE116" s="1026"/>
      <c r="AF116" s="1027">
        <v>254</v>
      </c>
      <c r="AG116" s="1025"/>
      <c r="AH116" s="1025"/>
      <c r="AI116" s="1025"/>
      <c r="AJ116" s="1026"/>
      <c r="AK116" s="1027">
        <v>598</v>
      </c>
      <c r="AL116" s="1025"/>
      <c r="AM116" s="1025"/>
      <c r="AN116" s="1025"/>
      <c r="AO116" s="1026"/>
      <c r="AP116" s="1028">
        <v>0</v>
      </c>
      <c r="AQ116" s="1029"/>
      <c r="AR116" s="1029"/>
      <c r="AS116" s="1029"/>
      <c r="AT116" s="1030"/>
      <c r="AU116" s="974"/>
      <c r="AV116" s="975"/>
      <c r="AW116" s="975"/>
      <c r="AX116" s="975"/>
      <c r="AY116" s="975"/>
      <c r="AZ116" s="1033" t="s">
        <v>455</v>
      </c>
      <c r="BA116" s="1034"/>
      <c r="BB116" s="1034"/>
      <c r="BC116" s="1034"/>
      <c r="BD116" s="1034"/>
      <c r="BE116" s="1034"/>
      <c r="BF116" s="1034"/>
      <c r="BG116" s="1034"/>
      <c r="BH116" s="1034"/>
      <c r="BI116" s="1034"/>
      <c r="BJ116" s="1034"/>
      <c r="BK116" s="1034"/>
      <c r="BL116" s="1034"/>
      <c r="BM116" s="1034"/>
      <c r="BN116" s="1034"/>
      <c r="BO116" s="1034"/>
      <c r="BP116" s="1035"/>
      <c r="BQ116" s="991" t="s">
        <v>127</v>
      </c>
      <c r="BR116" s="992"/>
      <c r="BS116" s="992"/>
      <c r="BT116" s="992"/>
      <c r="BU116" s="992"/>
      <c r="BV116" s="992" t="s">
        <v>127</v>
      </c>
      <c r="BW116" s="992"/>
      <c r="BX116" s="992"/>
      <c r="BY116" s="992"/>
      <c r="BZ116" s="992"/>
      <c r="CA116" s="992" t="s">
        <v>437</v>
      </c>
      <c r="CB116" s="992"/>
      <c r="CC116" s="992"/>
      <c r="CD116" s="992"/>
      <c r="CE116" s="992"/>
      <c r="CF116" s="986" t="s">
        <v>437</v>
      </c>
      <c r="CG116" s="987"/>
      <c r="CH116" s="987"/>
      <c r="CI116" s="987"/>
      <c r="CJ116" s="987"/>
      <c r="CK116" s="1014"/>
      <c r="CL116" s="1015"/>
      <c r="CM116" s="988" t="s">
        <v>456</v>
      </c>
      <c r="CN116" s="989"/>
      <c r="CO116" s="989"/>
      <c r="CP116" s="989"/>
      <c r="CQ116" s="989"/>
      <c r="CR116" s="989"/>
      <c r="CS116" s="989"/>
      <c r="CT116" s="989"/>
      <c r="CU116" s="989"/>
      <c r="CV116" s="989"/>
      <c r="CW116" s="989"/>
      <c r="CX116" s="989"/>
      <c r="CY116" s="989"/>
      <c r="CZ116" s="989"/>
      <c r="DA116" s="989"/>
      <c r="DB116" s="989"/>
      <c r="DC116" s="989"/>
      <c r="DD116" s="989"/>
      <c r="DE116" s="989"/>
      <c r="DF116" s="990"/>
      <c r="DG116" s="1024">
        <v>168880</v>
      </c>
      <c r="DH116" s="1025"/>
      <c r="DI116" s="1025"/>
      <c r="DJ116" s="1025"/>
      <c r="DK116" s="1026"/>
      <c r="DL116" s="1027">
        <v>322558</v>
      </c>
      <c r="DM116" s="1025"/>
      <c r="DN116" s="1025"/>
      <c r="DO116" s="1025"/>
      <c r="DP116" s="1026"/>
      <c r="DQ116" s="1027">
        <v>309981</v>
      </c>
      <c r="DR116" s="1025"/>
      <c r="DS116" s="1025"/>
      <c r="DT116" s="1025"/>
      <c r="DU116" s="1026"/>
      <c r="DV116" s="1028">
        <v>1.5</v>
      </c>
      <c r="DW116" s="1029"/>
      <c r="DX116" s="1029"/>
      <c r="DY116" s="1029"/>
      <c r="DZ116" s="1030"/>
    </row>
    <row r="117" spans="1:130" s="226" customFormat="1" ht="26.25" customHeight="1" x14ac:dyDescent="0.15">
      <c r="A117" s="978" t="s">
        <v>184</v>
      </c>
      <c r="B117" s="959"/>
      <c r="C117" s="959"/>
      <c r="D117" s="959"/>
      <c r="E117" s="959"/>
      <c r="F117" s="959"/>
      <c r="G117" s="959"/>
      <c r="H117" s="959"/>
      <c r="I117" s="959"/>
      <c r="J117" s="959"/>
      <c r="K117" s="959"/>
      <c r="L117" s="959"/>
      <c r="M117" s="959"/>
      <c r="N117" s="959"/>
      <c r="O117" s="959"/>
      <c r="P117" s="959"/>
      <c r="Q117" s="959"/>
      <c r="R117" s="959"/>
      <c r="S117" s="959"/>
      <c r="T117" s="959"/>
      <c r="U117" s="959"/>
      <c r="V117" s="959"/>
      <c r="W117" s="959"/>
      <c r="X117" s="959"/>
      <c r="Y117" s="1043" t="s">
        <v>457</v>
      </c>
      <c r="Z117" s="960"/>
      <c r="AA117" s="1044">
        <v>6375355</v>
      </c>
      <c r="AB117" s="1045"/>
      <c r="AC117" s="1045"/>
      <c r="AD117" s="1045"/>
      <c r="AE117" s="1046"/>
      <c r="AF117" s="1047">
        <v>6538881</v>
      </c>
      <c r="AG117" s="1045"/>
      <c r="AH117" s="1045"/>
      <c r="AI117" s="1045"/>
      <c r="AJ117" s="1046"/>
      <c r="AK117" s="1047">
        <v>6846097</v>
      </c>
      <c r="AL117" s="1045"/>
      <c r="AM117" s="1045"/>
      <c r="AN117" s="1045"/>
      <c r="AO117" s="1046"/>
      <c r="AP117" s="1048"/>
      <c r="AQ117" s="1049"/>
      <c r="AR117" s="1049"/>
      <c r="AS117" s="1049"/>
      <c r="AT117" s="1050"/>
      <c r="AU117" s="974"/>
      <c r="AV117" s="975"/>
      <c r="AW117" s="975"/>
      <c r="AX117" s="975"/>
      <c r="AY117" s="975"/>
      <c r="AZ117" s="1040" t="s">
        <v>458</v>
      </c>
      <c r="BA117" s="1041"/>
      <c r="BB117" s="1041"/>
      <c r="BC117" s="1041"/>
      <c r="BD117" s="1041"/>
      <c r="BE117" s="1041"/>
      <c r="BF117" s="1041"/>
      <c r="BG117" s="1041"/>
      <c r="BH117" s="1041"/>
      <c r="BI117" s="1041"/>
      <c r="BJ117" s="1041"/>
      <c r="BK117" s="1041"/>
      <c r="BL117" s="1041"/>
      <c r="BM117" s="1041"/>
      <c r="BN117" s="1041"/>
      <c r="BO117" s="1041"/>
      <c r="BP117" s="1042"/>
      <c r="BQ117" s="991" t="s">
        <v>127</v>
      </c>
      <c r="BR117" s="992"/>
      <c r="BS117" s="992"/>
      <c r="BT117" s="992"/>
      <c r="BU117" s="992"/>
      <c r="BV117" s="992" t="s">
        <v>437</v>
      </c>
      <c r="BW117" s="992"/>
      <c r="BX117" s="992"/>
      <c r="BY117" s="992"/>
      <c r="BZ117" s="992"/>
      <c r="CA117" s="992" t="s">
        <v>437</v>
      </c>
      <c r="CB117" s="992"/>
      <c r="CC117" s="992"/>
      <c r="CD117" s="992"/>
      <c r="CE117" s="992"/>
      <c r="CF117" s="986" t="s">
        <v>459</v>
      </c>
      <c r="CG117" s="987"/>
      <c r="CH117" s="987"/>
      <c r="CI117" s="987"/>
      <c r="CJ117" s="987"/>
      <c r="CK117" s="1014"/>
      <c r="CL117" s="1015"/>
      <c r="CM117" s="988" t="s">
        <v>460</v>
      </c>
      <c r="CN117" s="989"/>
      <c r="CO117" s="989"/>
      <c r="CP117" s="989"/>
      <c r="CQ117" s="989"/>
      <c r="CR117" s="989"/>
      <c r="CS117" s="989"/>
      <c r="CT117" s="989"/>
      <c r="CU117" s="989"/>
      <c r="CV117" s="989"/>
      <c r="CW117" s="989"/>
      <c r="CX117" s="989"/>
      <c r="CY117" s="989"/>
      <c r="CZ117" s="989"/>
      <c r="DA117" s="989"/>
      <c r="DB117" s="989"/>
      <c r="DC117" s="989"/>
      <c r="DD117" s="989"/>
      <c r="DE117" s="989"/>
      <c r="DF117" s="990"/>
      <c r="DG117" s="1024" t="s">
        <v>461</v>
      </c>
      <c r="DH117" s="1025"/>
      <c r="DI117" s="1025"/>
      <c r="DJ117" s="1025"/>
      <c r="DK117" s="1026"/>
      <c r="DL117" s="1027" t="s">
        <v>437</v>
      </c>
      <c r="DM117" s="1025"/>
      <c r="DN117" s="1025"/>
      <c r="DO117" s="1025"/>
      <c r="DP117" s="1026"/>
      <c r="DQ117" s="1027" t="s">
        <v>127</v>
      </c>
      <c r="DR117" s="1025"/>
      <c r="DS117" s="1025"/>
      <c r="DT117" s="1025"/>
      <c r="DU117" s="1026"/>
      <c r="DV117" s="1028" t="s">
        <v>127</v>
      </c>
      <c r="DW117" s="1029"/>
      <c r="DX117" s="1029"/>
      <c r="DY117" s="1029"/>
      <c r="DZ117" s="1030"/>
    </row>
    <row r="118" spans="1:130" s="226" customFormat="1" ht="26.25" customHeight="1" x14ac:dyDescent="0.15">
      <c r="A118" s="978" t="s">
        <v>432</v>
      </c>
      <c r="B118" s="959"/>
      <c r="C118" s="959"/>
      <c r="D118" s="959"/>
      <c r="E118" s="959"/>
      <c r="F118" s="959"/>
      <c r="G118" s="959"/>
      <c r="H118" s="959"/>
      <c r="I118" s="959"/>
      <c r="J118" s="959"/>
      <c r="K118" s="959"/>
      <c r="L118" s="959"/>
      <c r="M118" s="959"/>
      <c r="N118" s="959"/>
      <c r="O118" s="959"/>
      <c r="P118" s="959"/>
      <c r="Q118" s="959"/>
      <c r="R118" s="959"/>
      <c r="S118" s="959"/>
      <c r="T118" s="959"/>
      <c r="U118" s="959"/>
      <c r="V118" s="959"/>
      <c r="W118" s="959"/>
      <c r="X118" s="959"/>
      <c r="Y118" s="959"/>
      <c r="Z118" s="960"/>
      <c r="AA118" s="958" t="s">
        <v>429</v>
      </c>
      <c r="AB118" s="959"/>
      <c r="AC118" s="959"/>
      <c r="AD118" s="959"/>
      <c r="AE118" s="960"/>
      <c r="AF118" s="958" t="s">
        <v>430</v>
      </c>
      <c r="AG118" s="959"/>
      <c r="AH118" s="959"/>
      <c r="AI118" s="959"/>
      <c r="AJ118" s="960"/>
      <c r="AK118" s="958" t="s">
        <v>302</v>
      </c>
      <c r="AL118" s="959"/>
      <c r="AM118" s="959"/>
      <c r="AN118" s="959"/>
      <c r="AO118" s="960"/>
      <c r="AP118" s="1036" t="s">
        <v>431</v>
      </c>
      <c r="AQ118" s="1037"/>
      <c r="AR118" s="1037"/>
      <c r="AS118" s="1037"/>
      <c r="AT118" s="1038"/>
      <c r="AU118" s="974"/>
      <c r="AV118" s="975"/>
      <c r="AW118" s="975"/>
      <c r="AX118" s="975"/>
      <c r="AY118" s="975"/>
      <c r="AZ118" s="1039" t="s">
        <v>462</v>
      </c>
      <c r="BA118" s="1031"/>
      <c r="BB118" s="1031"/>
      <c r="BC118" s="1031"/>
      <c r="BD118" s="1031"/>
      <c r="BE118" s="1031"/>
      <c r="BF118" s="1031"/>
      <c r="BG118" s="1031"/>
      <c r="BH118" s="1031"/>
      <c r="BI118" s="1031"/>
      <c r="BJ118" s="1031"/>
      <c r="BK118" s="1031"/>
      <c r="BL118" s="1031"/>
      <c r="BM118" s="1031"/>
      <c r="BN118" s="1031"/>
      <c r="BO118" s="1031"/>
      <c r="BP118" s="1032"/>
      <c r="BQ118" s="1065" t="s">
        <v>437</v>
      </c>
      <c r="BR118" s="1066"/>
      <c r="BS118" s="1066"/>
      <c r="BT118" s="1066"/>
      <c r="BU118" s="1066"/>
      <c r="BV118" s="1066" t="s">
        <v>127</v>
      </c>
      <c r="BW118" s="1066"/>
      <c r="BX118" s="1066"/>
      <c r="BY118" s="1066"/>
      <c r="BZ118" s="1066"/>
      <c r="CA118" s="1066" t="s">
        <v>437</v>
      </c>
      <c r="CB118" s="1066"/>
      <c r="CC118" s="1066"/>
      <c r="CD118" s="1066"/>
      <c r="CE118" s="1066"/>
      <c r="CF118" s="986" t="s">
        <v>461</v>
      </c>
      <c r="CG118" s="987"/>
      <c r="CH118" s="987"/>
      <c r="CI118" s="987"/>
      <c r="CJ118" s="987"/>
      <c r="CK118" s="1014"/>
      <c r="CL118" s="1015"/>
      <c r="CM118" s="988" t="s">
        <v>463</v>
      </c>
      <c r="CN118" s="989"/>
      <c r="CO118" s="989"/>
      <c r="CP118" s="989"/>
      <c r="CQ118" s="989"/>
      <c r="CR118" s="989"/>
      <c r="CS118" s="989"/>
      <c r="CT118" s="989"/>
      <c r="CU118" s="989"/>
      <c r="CV118" s="989"/>
      <c r="CW118" s="989"/>
      <c r="CX118" s="989"/>
      <c r="CY118" s="989"/>
      <c r="CZ118" s="989"/>
      <c r="DA118" s="989"/>
      <c r="DB118" s="989"/>
      <c r="DC118" s="989"/>
      <c r="DD118" s="989"/>
      <c r="DE118" s="989"/>
      <c r="DF118" s="990"/>
      <c r="DG118" s="1024" t="s">
        <v>127</v>
      </c>
      <c r="DH118" s="1025"/>
      <c r="DI118" s="1025"/>
      <c r="DJ118" s="1025"/>
      <c r="DK118" s="1026"/>
      <c r="DL118" s="1027" t="s">
        <v>127</v>
      </c>
      <c r="DM118" s="1025"/>
      <c r="DN118" s="1025"/>
      <c r="DO118" s="1025"/>
      <c r="DP118" s="1026"/>
      <c r="DQ118" s="1027" t="s">
        <v>437</v>
      </c>
      <c r="DR118" s="1025"/>
      <c r="DS118" s="1025"/>
      <c r="DT118" s="1025"/>
      <c r="DU118" s="1026"/>
      <c r="DV118" s="1028" t="s">
        <v>127</v>
      </c>
      <c r="DW118" s="1029"/>
      <c r="DX118" s="1029"/>
      <c r="DY118" s="1029"/>
      <c r="DZ118" s="1030"/>
    </row>
    <row r="119" spans="1:130" s="226" customFormat="1" ht="26.25" customHeight="1" x14ac:dyDescent="0.15">
      <c r="A119" s="1122" t="s">
        <v>435</v>
      </c>
      <c r="B119" s="1013"/>
      <c r="C119" s="995" t="s">
        <v>436</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65" t="s">
        <v>127</v>
      </c>
      <c r="AB119" s="966"/>
      <c r="AC119" s="966"/>
      <c r="AD119" s="966"/>
      <c r="AE119" s="967"/>
      <c r="AF119" s="968" t="s">
        <v>437</v>
      </c>
      <c r="AG119" s="966"/>
      <c r="AH119" s="966"/>
      <c r="AI119" s="966"/>
      <c r="AJ119" s="967"/>
      <c r="AK119" s="968" t="s">
        <v>127</v>
      </c>
      <c r="AL119" s="966"/>
      <c r="AM119" s="966"/>
      <c r="AN119" s="966"/>
      <c r="AO119" s="967"/>
      <c r="AP119" s="969" t="s">
        <v>127</v>
      </c>
      <c r="AQ119" s="970"/>
      <c r="AR119" s="970"/>
      <c r="AS119" s="970"/>
      <c r="AT119" s="971"/>
      <c r="AU119" s="976"/>
      <c r="AV119" s="977"/>
      <c r="AW119" s="977"/>
      <c r="AX119" s="977"/>
      <c r="AY119" s="977"/>
      <c r="AZ119" s="247" t="s">
        <v>184</v>
      </c>
      <c r="BA119" s="247"/>
      <c r="BB119" s="247"/>
      <c r="BC119" s="247"/>
      <c r="BD119" s="247"/>
      <c r="BE119" s="247"/>
      <c r="BF119" s="247"/>
      <c r="BG119" s="247"/>
      <c r="BH119" s="247"/>
      <c r="BI119" s="247"/>
      <c r="BJ119" s="247"/>
      <c r="BK119" s="247"/>
      <c r="BL119" s="247"/>
      <c r="BM119" s="247"/>
      <c r="BN119" s="247"/>
      <c r="BO119" s="1043" t="s">
        <v>464</v>
      </c>
      <c r="BP119" s="1071"/>
      <c r="BQ119" s="1065">
        <v>74842191</v>
      </c>
      <c r="BR119" s="1066"/>
      <c r="BS119" s="1066"/>
      <c r="BT119" s="1066"/>
      <c r="BU119" s="1066"/>
      <c r="BV119" s="1066">
        <v>75380364</v>
      </c>
      <c r="BW119" s="1066"/>
      <c r="BX119" s="1066"/>
      <c r="BY119" s="1066"/>
      <c r="BZ119" s="1066"/>
      <c r="CA119" s="1066">
        <v>75568877</v>
      </c>
      <c r="CB119" s="1066"/>
      <c r="CC119" s="1066"/>
      <c r="CD119" s="1066"/>
      <c r="CE119" s="1066"/>
      <c r="CF119" s="1067"/>
      <c r="CG119" s="1068"/>
      <c r="CH119" s="1068"/>
      <c r="CI119" s="1068"/>
      <c r="CJ119" s="1069"/>
      <c r="CK119" s="1016"/>
      <c r="CL119" s="1017"/>
      <c r="CM119" s="1039" t="s">
        <v>465</v>
      </c>
      <c r="CN119" s="1031"/>
      <c r="CO119" s="1031"/>
      <c r="CP119" s="1031"/>
      <c r="CQ119" s="1031"/>
      <c r="CR119" s="1031"/>
      <c r="CS119" s="1031"/>
      <c r="CT119" s="1031"/>
      <c r="CU119" s="1031"/>
      <c r="CV119" s="1031"/>
      <c r="CW119" s="1031"/>
      <c r="CX119" s="1031"/>
      <c r="CY119" s="1031"/>
      <c r="CZ119" s="1031"/>
      <c r="DA119" s="1031"/>
      <c r="DB119" s="1031"/>
      <c r="DC119" s="1031"/>
      <c r="DD119" s="1031"/>
      <c r="DE119" s="1031"/>
      <c r="DF119" s="1032"/>
      <c r="DG119" s="1070">
        <v>194257</v>
      </c>
      <c r="DH119" s="1052"/>
      <c r="DI119" s="1052"/>
      <c r="DJ119" s="1052"/>
      <c r="DK119" s="1053"/>
      <c r="DL119" s="1051">
        <v>116026</v>
      </c>
      <c r="DM119" s="1052"/>
      <c r="DN119" s="1052"/>
      <c r="DO119" s="1052"/>
      <c r="DP119" s="1053"/>
      <c r="DQ119" s="1051">
        <v>37796</v>
      </c>
      <c r="DR119" s="1052"/>
      <c r="DS119" s="1052"/>
      <c r="DT119" s="1052"/>
      <c r="DU119" s="1053"/>
      <c r="DV119" s="1054">
        <v>0.2</v>
      </c>
      <c r="DW119" s="1055"/>
      <c r="DX119" s="1055"/>
      <c r="DY119" s="1055"/>
      <c r="DZ119" s="1056"/>
    </row>
    <row r="120" spans="1:130" s="226" customFormat="1" ht="26.25" customHeight="1" x14ac:dyDescent="0.15">
      <c r="A120" s="1123"/>
      <c r="B120" s="1015"/>
      <c r="C120" s="988" t="s">
        <v>440</v>
      </c>
      <c r="D120" s="989"/>
      <c r="E120" s="989"/>
      <c r="F120" s="989"/>
      <c r="G120" s="989"/>
      <c r="H120" s="989"/>
      <c r="I120" s="989"/>
      <c r="J120" s="989"/>
      <c r="K120" s="989"/>
      <c r="L120" s="989"/>
      <c r="M120" s="989"/>
      <c r="N120" s="989"/>
      <c r="O120" s="989"/>
      <c r="P120" s="989"/>
      <c r="Q120" s="989"/>
      <c r="R120" s="989"/>
      <c r="S120" s="989"/>
      <c r="T120" s="989"/>
      <c r="U120" s="989"/>
      <c r="V120" s="989"/>
      <c r="W120" s="989"/>
      <c r="X120" s="989"/>
      <c r="Y120" s="989"/>
      <c r="Z120" s="990"/>
      <c r="AA120" s="1024" t="s">
        <v>459</v>
      </c>
      <c r="AB120" s="1025"/>
      <c r="AC120" s="1025"/>
      <c r="AD120" s="1025"/>
      <c r="AE120" s="1026"/>
      <c r="AF120" s="1027" t="s">
        <v>127</v>
      </c>
      <c r="AG120" s="1025"/>
      <c r="AH120" s="1025"/>
      <c r="AI120" s="1025"/>
      <c r="AJ120" s="1026"/>
      <c r="AK120" s="1027" t="s">
        <v>127</v>
      </c>
      <c r="AL120" s="1025"/>
      <c r="AM120" s="1025"/>
      <c r="AN120" s="1025"/>
      <c r="AO120" s="1026"/>
      <c r="AP120" s="1028" t="s">
        <v>437</v>
      </c>
      <c r="AQ120" s="1029"/>
      <c r="AR120" s="1029"/>
      <c r="AS120" s="1029"/>
      <c r="AT120" s="1030"/>
      <c r="AU120" s="1057" t="s">
        <v>466</v>
      </c>
      <c r="AV120" s="1058"/>
      <c r="AW120" s="1058"/>
      <c r="AX120" s="1058"/>
      <c r="AY120" s="1059"/>
      <c r="AZ120" s="995" t="s">
        <v>467</v>
      </c>
      <c r="BA120" s="963"/>
      <c r="BB120" s="963"/>
      <c r="BC120" s="963"/>
      <c r="BD120" s="963"/>
      <c r="BE120" s="963"/>
      <c r="BF120" s="963"/>
      <c r="BG120" s="963"/>
      <c r="BH120" s="963"/>
      <c r="BI120" s="963"/>
      <c r="BJ120" s="963"/>
      <c r="BK120" s="963"/>
      <c r="BL120" s="963"/>
      <c r="BM120" s="963"/>
      <c r="BN120" s="963"/>
      <c r="BO120" s="963"/>
      <c r="BP120" s="964"/>
      <c r="BQ120" s="996">
        <v>14155746</v>
      </c>
      <c r="BR120" s="997"/>
      <c r="BS120" s="997"/>
      <c r="BT120" s="997"/>
      <c r="BU120" s="997"/>
      <c r="BV120" s="997">
        <v>13460939</v>
      </c>
      <c r="BW120" s="997"/>
      <c r="BX120" s="997"/>
      <c r="BY120" s="997"/>
      <c r="BZ120" s="997"/>
      <c r="CA120" s="997">
        <v>12044832</v>
      </c>
      <c r="CB120" s="997"/>
      <c r="CC120" s="997"/>
      <c r="CD120" s="997"/>
      <c r="CE120" s="997"/>
      <c r="CF120" s="1010">
        <v>57.3</v>
      </c>
      <c r="CG120" s="1011"/>
      <c r="CH120" s="1011"/>
      <c r="CI120" s="1011"/>
      <c r="CJ120" s="1011"/>
      <c r="CK120" s="1072" t="s">
        <v>468</v>
      </c>
      <c r="CL120" s="1073"/>
      <c r="CM120" s="1073"/>
      <c r="CN120" s="1073"/>
      <c r="CO120" s="1074"/>
      <c r="CP120" s="1080" t="s">
        <v>469</v>
      </c>
      <c r="CQ120" s="1081"/>
      <c r="CR120" s="1081"/>
      <c r="CS120" s="1081"/>
      <c r="CT120" s="1081"/>
      <c r="CU120" s="1081"/>
      <c r="CV120" s="1081"/>
      <c r="CW120" s="1081"/>
      <c r="CX120" s="1081"/>
      <c r="CY120" s="1081"/>
      <c r="CZ120" s="1081"/>
      <c r="DA120" s="1081"/>
      <c r="DB120" s="1081"/>
      <c r="DC120" s="1081"/>
      <c r="DD120" s="1081"/>
      <c r="DE120" s="1081"/>
      <c r="DF120" s="1082"/>
      <c r="DG120" s="996">
        <v>4575634</v>
      </c>
      <c r="DH120" s="997"/>
      <c r="DI120" s="997"/>
      <c r="DJ120" s="997"/>
      <c r="DK120" s="997"/>
      <c r="DL120" s="997">
        <v>4299854</v>
      </c>
      <c r="DM120" s="997"/>
      <c r="DN120" s="997"/>
      <c r="DO120" s="997"/>
      <c r="DP120" s="997"/>
      <c r="DQ120" s="997">
        <v>4253050</v>
      </c>
      <c r="DR120" s="997"/>
      <c r="DS120" s="997"/>
      <c r="DT120" s="997"/>
      <c r="DU120" s="997"/>
      <c r="DV120" s="998">
        <v>20.2</v>
      </c>
      <c r="DW120" s="998"/>
      <c r="DX120" s="998"/>
      <c r="DY120" s="998"/>
      <c r="DZ120" s="999"/>
    </row>
    <row r="121" spans="1:130" s="226" customFormat="1" ht="26.25" customHeight="1" x14ac:dyDescent="0.15">
      <c r="A121" s="1123"/>
      <c r="B121" s="1015"/>
      <c r="C121" s="1040" t="s">
        <v>470</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1024" t="s">
        <v>459</v>
      </c>
      <c r="AB121" s="1025"/>
      <c r="AC121" s="1025"/>
      <c r="AD121" s="1025"/>
      <c r="AE121" s="1026"/>
      <c r="AF121" s="1027" t="s">
        <v>127</v>
      </c>
      <c r="AG121" s="1025"/>
      <c r="AH121" s="1025"/>
      <c r="AI121" s="1025"/>
      <c r="AJ121" s="1026"/>
      <c r="AK121" s="1027" t="s">
        <v>127</v>
      </c>
      <c r="AL121" s="1025"/>
      <c r="AM121" s="1025"/>
      <c r="AN121" s="1025"/>
      <c r="AO121" s="1026"/>
      <c r="AP121" s="1028" t="s">
        <v>127</v>
      </c>
      <c r="AQ121" s="1029"/>
      <c r="AR121" s="1029"/>
      <c r="AS121" s="1029"/>
      <c r="AT121" s="1030"/>
      <c r="AU121" s="1060"/>
      <c r="AV121" s="1061"/>
      <c r="AW121" s="1061"/>
      <c r="AX121" s="1061"/>
      <c r="AY121" s="1062"/>
      <c r="AZ121" s="988" t="s">
        <v>471</v>
      </c>
      <c r="BA121" s="989"/>
      <c r="BB121" s="989"/>
      <c r="BC121" s="989"/>
      <c r="BD121" s="989"/>
      <c r="BE121" s="989"/>
      <c r="BF121" s="989"/>
      <c r="BG121" s="989"/>
      <c r="BH121" s="989"/>
      <c r="BI121" s="989"/>
      <c r="BJ121" s="989"/>
      <c r="BK121" s="989"/>
      <c r="BL121" s="989"/>
      <c r="BM121" s="989"/>
      <c r="BN121" s="989"/>
      <c r="BO121" s="989"/>
      <c r="BP121" s="990"/>
      <c r="BQ121" s="991">
        <v>5831136</v>
      </c>
      <c r="BR121" s="992"/>
      <c r="BS121" s="992"/>
      <c r="BT121" s="992"/>
      <c r="BU121" s="992"/>
      <c r="BV121" s="992">
        <v>5724320</v>
      </c>
      <c r="BW121" s="992"/>
      <c r="BX121" s="992"/>
      <c r="BY121" s="992"/>
      <c r="BZ121" s="992"/>
      <c r="CA121" s="992">
        <v>5542455</v>
      </c>
      <c r="CB121" s="992"/>
      <c r="CC121" s="992"/>
      <c r="CD121" s="992"/>
      <c r="CE121" s="992"/>
      <c r="CF121" s="986">
        <v>26.4</v>
      </c>
      <c r="CG121" s="987"/>
      <c r="CH121" s="987"/>
      <c r="CI121" s="987"/>
      <c r="CJ121" s="987"/>
      <c r="CK121" s="1075"/>
      <c r="CL121" s="1076"/>
      <c r="CM121" s="1076"/>
      <c r="CN121" s="1076"/>
      <c r="CO121" s="1077"/>
      <c r="CP121" s="1085" t="s">
        <v>405</v>
      </c>
      <c r="CQ121" s="1086"/>
      <c r="CR121" s="1086"/>
      <c r="CS121" s="1086"/>
      <c r="CT121" s="1086"/>
      <c r="CU121" s="1086"/>
      <c r="CV121" s="1086"/>
      <c r="CW121" s="1086"/>
      <c r="CX121" s="1086"/>
      <c r="CY121" s="1086"/>
      <c r="CZ121" s="1086"/>
      <c r="DA121" s="1086"/>
      <c r="DB121" s="1086"/>
      <c r="DC121" s="1086"/>
      <c r="DD121" s="1086"/>
      <c r="DE121" s="1086"/>
      <c r="DF121" s="1087"/>
      <c r="DG121" s="991">
        <v>1678663</v>
      </c>
      <c r="DH121" s="992"/>
      <c r="DI121" s="992"/>
      <c r="DJ121" s="992"/>
      <c r="DK121" s="992"/>
      <c r="DL121" s="992">
        <v>1455434</v>
      </c>
      <c r="DM121" s="992"/>
      <c r="DN121" s="992"/>
      <c r="DO121" s="992"/>
      <c r="DP121" s="992"/>
      <c r="DQ121" s="992">
        <v>1372417</v>
      </c>
      <c r="DR121" s="992"/>
      <c r="DS121" s="992"/>
      <c r="DT121" s="992"/>
      <c r="DU121" s="992"/>
      <c r="DV121" s="993">
        <v>6.5</v>
      </c>
      <c r="DW121" s="993"/>
      <c r="DX121" s="993"/>
      <c r="DY121" s="993"/>
      <c r="DZ121" s="994"/>
    </row>
    <row r="122" spans="1:130" s="226" customFormat="1" ht="26.25" customHeight="1" x14ac:dyDescent="0.15">
      <c r="A122" s="1123"/>
      <c r="B122" s="1015"/>
      <c r="C122" s="988" t="s">
        <v>450</v>
      </c>
      <c r="D122" s="989"/>
      <c r="E122" s="989"/>
      <c r="F122" s="989"/>
      <c r="G122" s="989"/>
      <c r="H122" s="989"/>
      <c r="I122" s="989"/>
      <c r="J122" s="989"/>
      <c r="K122" s="989"/>
      <c r="L122" s="989"/>
      <c r="M122" s="989"/>
      <c r="N122" s="989"/>
      <c r="O122" s="989"/>
      <c r="P122" s="989"/>
      <c r="Q122" s="989"/>
      <c r="R122" s="989"/>
      <c r="S122" s="989"/>
      <c r="T122" s="989"/>
      <c r="U122" s="989"/>
      <c r="V122" s="989"/>
      <c r="W122" s="989"/>
      <c r="X122" s="989"/>
      <c r="Y122" s="989"/>
      <c r="Z122" s="990"/>
      <c r="AA122" s="1024" t="s">
        <v>127</v>
      </c>
      <c r="AB122" s="1025"/>
      <c r="AC122" s="1025"/>
      <c r="AD122" s="1025"/>
      <c r="AE122" s="1026"/>
      <c r="AF122" s="1027" t="s">
        <v>127</v>
      </c>
      <c r="AG122" s="1025"/>
      <c r="AH122" s="1025"/>
      <c r="AI122" s="1025"/>
      <c r="AJ122" s="1026"/>
      <c r="AK122" s="1027" t="s">
        <v>127</v>
      </c>
      <c r="AL122" s="1025"/>
      <c r="AM122" s="1025"/>
      <c r="AN122" s="1025"/>
      <c r="AO122" s="1026"/>
      <c r="AP122" s="1028" t="s">
        <v>127</v>
      </c>
      <c r="AQ122" s="1029"/>
      <c r="AR122" s="1029"/>
      <c r="AS122" s="1029"/>
      <c r="AT122" s="1030"/>
      <c r="AU122" s="1060"/>
      <c r="AV122" s="1061"/>
      <c r="AW122" s="1061"/>
      <c r="AX122" s="1061"/>
      <c r="AY122" s="1062"/>
      <c r="AZ122" s="1039" t="s">
        <v>472</v>
      </c>
      <c r="BA122" s="1031"/>
      <c r="BB122" s="1031"/>
      <c r="BC122" s="1031"/>
      <c r="BD122" s="1031"/>
      <c r="BE122" s="1031"/>
      <c r="BF122" s="1031"/>
      <c r="BG122" s="1031"/>
      <c r="BH122" s="1031"/>
      <c r="BI122" s="1031"/>
      <c r="BJ122" s="1031"/>
      <c r="BK122" s="1031"/>
      <c r="BL122" s="1031"/>
      <c r="BM122" s="1031"/>
      <c r="BN122" s="1031"/>
      <c r="BO122" s="1031"/>
      <c r="BP122" s="1032"/>
      <c r="BQ122" s="1065">
        <v>41905521</v>
      </c>
      <c r="BR122" s="1066"/>
      <c r="BS122" s="1066"/>
      <c r="BT122" s="1066"/>
      <c r="BU122" s="1066"/>
      <c r="BV122" s="1066">
        <v>41884267</v>
      </c>
      <c r="BW122" s="1066"/>
      <c r="BX122" s="1066"/>
      <c r="BY122" s="1066"/>
      <c r="BZ122" s="1066"/>
      <c r="CA122" s="1066">
        <v>42125798</v>
      </c>
      <c r="CB122" s="1066"/>
      <c r="CC122" s="1066"/>
      <c r="CD122" s="1066"/>
      <c r="CE122" s="1066"/>
      <c r="CF122" s="1083">
        <v>200.5</v>
      </c>
      <c r="CG122" s="1084"/>
      <c r="CH122" s="1084"/>
      <c r="CI122" s="1084"/>
      <c r="CJ122" s="1084"/>
      <c r="CK122" s="1075"/>
      <c r="CL122" s="1076"/>
      <c r="CM122" s="1076"/>
      <c r="CN122" s="1076"/>
      <c r="CO122" s="1077"/>
      <c r="CP122" s="1085" t="s">
        <v>473</v>
      </c>
      <c r="CQ122" s="1086"/>
      <c r="CR122" s="1086"/>
      <c r="CS122" s="1086"/>
      <c r="CT122" s="1086"/>
      <c r="CU122" s="1086"/>
      <c r="CV122" s="1086"/>
      <c r="CW122" s="1086"/>
      <c r="CX122" s="1086"/>
      <c r="CY122" s="1086"/>
      <c r="CZ122" s="1086"/>
      <c r="DA122" s="1086"/>
      <c r="DB122" s="1086"/>
      <c r="DC122" s="1086"/>
      <c r="DD122" s="1086"/>
      <c r="DE122" s="1086"/>
      <c r="DF122" s="1087"/>
      <c r="DG122" s="991">
        <v>141123</v>
      </c>
      <c r="DH122" s="992"/>
      <c r="DI122" s="992"/>
      <c r="DJ122" s="992"/>
      <c r="DK122" s="992"/>
      <c r="DL122" s="992">
        <v>160673</v>
      </c>
      <c r="DM122" s="992"/>
      <c r="DN122" s="992"/>
      <c r="DO122" s="992"/>
      <c r="DP122" s="992"/>
      <c r="DQ122" s="992">
        <v>222377</v>
      </c>
      <c r="DR122" s="992"/>
      <c r="DS122" s="992"/>
      <c r="DT122" s="992"/>
      <c r="DU122" s="992"/>
      <c r="DV122" s="993">
        <v>1.1000000000000001</v>
      </c>
      <c r="DW122" s="993"/>
      <c r="DX122" s="993"/>
      <c r="DY122" s="993"/>
      <c r="DZ122" s="994"/>
    </row>
    <row r="123" spans="1:130" s="226" customFormat="1" ht="26.25" customHeight="1" x14ac:dyDescent="0.15">
      <c r="A123" s="1123"/>
      <c r="B123" s="1015"/>
      <c r="C123" s="988" t="s">
        <v>456</v>
      </c>
      <c r="D123" s="989"/>
      <c r="E123" s="989"/>
      <c r="F123" s="989"/>
      <c r="G123" s="989"/>
      <c r="H123" s="989"/>
      <c r="I123" s="989"/>
      <c r="J123" s="989"/>
      <c r="K123" s="989"/>
      <c r="L123" s="989"/>
      <c r="M123" s="989"/>
      <c r="N123" s="989"/>
      <c r="O123" s="989"/>
      <c r="P123" s="989"/>
      <c r="Q123" s="989"/>
      <c r="R123" s="989"/>
      <c r="S123" s="989"/>
      <c r="T123" s="989"/>
      <c r="U123" s="989"/>
      <c r="V123" s="989"/>
      <c r="W123" s="989"/>
      <c r="X123" s="989"/>
      <c r="Y123" s="989"/>
      <c r="Z123" s="990"/>
      <c r="AA123" s="1024">
        <v>12606</v>
      </c>
      <c r="AB123" s="1025"/>
      <c r="AC123" s="1025"/>
      <c r="AD123" s="1025"/>
      <c r="AE123" s="1026"/>
      <c r="AF123" s="1027">
        <v>12540</v>
      </c>
      <c r="AG123" s="1025"/>
      <c r="AH123" s="1025"/>
      <c r="AI123" s="1025"/>
      <c r="AJ123" s="1026"/>
      <c r="AK123" s="1027">
        <v>13414</v>
      </c>
      <c r="AL123" s="1025"/>
      <c r="AM123" s="1025"/>
      <c r="AN123" s="1025"/>
      <c r="AO123" s="1026"/>
      <c r="AP123" s="1028">
        <v>0.1</v>
      </c>
      <c r="AQ123" s="1029"/>
      <c r="AR123" s="1029"/>
      <c r="AS123" s="1029"/>
      <c r="AT123" s="1030"/>
      <c r="AU123" s="1063"/>
      <c r="AV123" s="1064"/>
      <c r="AW123" s="1064"/>
      <c r="AX123" s="1064"/>
      <c r="AY123" s="1064"/>
      <c r="AZ123" s="247" t="s">
        <v>184</v>
      </c>
      <c r="BA123" s="247"/>
      <c r="BB123" s="247"/>
      <c r="BC123" s="247"/>
      <c r="BD123" s="247"/>
      <c r="BE123" s="247"/>
      <c r="BF123" s="247"/>
      <c r="BG123" s="247"/>
      <c r="BH123" s="247"/>
      <c r="BI123" s="247"/>
      <c r="BJ123" s="247"/>
      <c r="BK123" s="247"/>
      <c r="BL123" s="247"/>
      <c r="BM123" s="247"/>
      <c r="BN123" s="247"/>
      <c r="BO123" s="1043" t="s">
        <v>474</v>
      </c>
      <c r="BP123" s="1071"/>
      <c r="BQ123" s="1129">
        <v>61892403</v>
      </c>
      <c r="BR123" s="1130"/>
      <c r="BS123" s="1130"/>
      <c r="BT123" s="1130"/>
      <c r="BU123" s="1130"/>
      <c r="BV123" s="1130">
        <v>61069526</v>
      </c>
      <c r="BW123" s="1130"/>
      <c r="BX123" s="1130"/>
      <c r="BY123" s="1130"/>
      <c r="BZ123" s="1130"/>
      <c r="CA123" s="1130">
        <v>59713085</v>
      </c>
      <c r="CB123" s="1130"/>
      <c r="CC123" s="1130"/>
      <c r="CD123" s="1130"/>
      <c r="CE123" s="1130"/>
      <c r="CF123" s="1067"/>
      <c r="CG123" s="1068"/>
      <c r="CH123" s="1068"/>
      <c r="CI123" s="1068"/>
      <c r="CJ123" s="1069"/>
      <c r="CK123" s="1075"/>
      <c r="CL123" s="1076"/>
      <c r="CM123" s="1076"/>
      <c r="CN123" s="1076"/>
      <c r="CO123" s="1077"/>
      <c r="CP123" s="1085" t="s">
        <v>475</v>
      </c>
      <c r="CQ123" s="1086"/>
      <c r="CR123" s="1086"/>
      <c r="CS123" s="1086"/>
      <c r="CT123" s="1086"/>
      <c r="CU123" s="1086"/>
      <c r="CV123" s="1086"/>
      <c r="CW123" s="1086"/>
      <c r="CX123" s="1086"/>
      <c r="CY123" s="1086"/>
      <c r="CZ123" s="1086"/>
      <c r="DA123" s="1086"/>
      <c r="DB123" s="1086"/>
      <c r="DC123" s="1086"/>
      <c r="DD123" s="1086"/>
      <c r="DE123" s="1086"/>
      <c r="DF123" s="1087"/>
      <c r="DG123" s="1024">
        <v>384994</v>
      </c>
      <c r="DH123" s="1025"/>
      <c r="DI123" s="1025"/>
      <c r="DJ123" s="1025"/>
      <c r="DK123" s="1026"/>
      <c r="DL123" s="1027">
        <v>204738</v>
      </c>
      <c r="DM123" s="1025"/>
      <c r="DN123" s="1025"/>
      <c r="DO123" s="1025"/>
      <c r="DP123" s="1026"/>
      <c r="DQ123" s="1027">
        <v>189541</v>
      </c>
      <c r="DR123" s="1025"/>
      <c r="DS123" s="1025"/>
      <c r="DT123" s="1025"/>
      <c r="DU123" s="1026"/>
      <c r="DV123" s="1028">
        <v>0.9</v>
      </c>
      <c r="DW123" s="1029"/>
      <c r="DX123" s="1029"/>
      <c r="DY123" s="1029"/>
      <c r="DZ123" s="1030"/>
    </row>
    <row r="124" spans="1:130" s="226" customFormat="1" ht="26.25" customHeight="1" thickBot="1" x14ac:dyDescent="0.2">
      <c r="A124" s="1123"/>
      <c r="B124" s="1015"/>
      <c r="C124" s="988" t="s">
        <v>460</v>
      </c>
      <c r="D124" s="989"/>
      <c r="E124" s="989"/>
      <c r="F124" s="989"/>
      <c r="G124" s="989"/>
      <c r="H124" s="989"/>
      <c r="I124" s="989"/>
      <c r="J124" s="989"/>
      <c r="K124" s="989"/>
      <c r="L124" s="989"/>
      <c r="M124" s="989"/>
      <c r="N124" s="989"/>
      <c r="O124" s="989"/>
      <c r="P124" s="989"/>
      <c r="Q124" s="989"/>
      <c r="R124" s="989"/>
      <c r="S124" s="989"/>
      <c r="T124" s="989"/>
      <c r="U124" s="989"/>
      <c r="V124" s="989"/>
      <c r="W124" s="989"/>
      <c r="X124" s="989"/>
      <c r="Y124" s="989"/>
      <c r="Z124" s="990"/>
      <c r="AA124" s="1024" t="s">
        <v>127</v>
      </c>
      <c r="AB124" s="1025"/>
      <c r="AC124" s="1025"/>
      <c r="AD124" s="1025"/>
      <c r="AE124" s="1026"/>
      <c r="AF124" s="1027" t="s">
        <v>127</v>
      </c>
      <c r="AG124" s="1025"/>
      <c r="AH124" s="1025"/>
      <c r="AI124" s="1025"/>
      <c r="AJ124" s="1026"/>
      <c r="AK124" s="1027" t="s">
        <v>127</v>
      </c>
      <c r="AL124" s="1025"/>
      <c r="AM124" s="1025"/>
      <c r="AN124" s="1025"/>
      <c r="AO124" s="1026"/>
      <c r="AP124" s="1028" t="s">
        <v>127</v>
      </c>
      <c r="AQ124" s="1029"/>
      <c r="AR124" s="1029"/>
      <c r="AS124" s="1029"/>
      <c r="AT124" s="1030"/>
      <c r="AU124" s="1125" t="s">
        <v>476</v>
      </c>
      <c r="AV124" s="1126"/>
      <c r="AW124" s="1126"/>
      <c r="AX124" s="1126"/>
      <c r="AY124" s="1126"/>
      <c r="AZ124" s="1126"/>
      <c r="BA124" s="1126"/>
      <c r="BB124" s="1126"/>
      <c r="BC124" s="1126"/>
      <c r="BD124" s="1126"/>
      <c r="BE124" s="1126"/>
      <c r="BF124" s="1126"/>
      <c r="BG124" s="1126"/>
      <c r="BH124" s="1126"/>
      <c r="BI124" s="1126"/>
      <c r="BJ124" s="1126"/>
      <c r="BK124" s="1126"/>
      <c r="BL124" s="1126"/>
      <c r="BM124" s="1126"/>
      <c r="BN124" s="1126"/>
      <c r="BO124" s="1126"/>
      <c r="BP124" s="1127"/>
      <c r="BQ124" s="1128">
        <v>64.900000000000006</v>
      </c>
      <c r="BR124" s="1093"/>
      <c r="BS124" s="1093"/>
      <c r="BT124" s="1093"/>
      <c r="BU124" s="1093"/>
      <c r="BV124" s="1093">
        <v>70.7</v>
      </c>
      <c r="BW124" s="1093"/>
      <c r="BX124" s="1093"/>
      <c r="BY124" s="1093"/>
      <c r="BZ124" s="1093"/>
      <c r="CA124" s="1093">
        <v>75.400000000000006</v>
      </c>
      <c r="CB124" s="1093"/>
      <c r="CC124" s="1093"/>
      <c r="CD124" s="1093"/>
      <c r="CE124" s="1093"/>
      <c r="CF124" s="1094"/>
      <c r="CG124" s="1095"/>
      <c r="CH124" s="1095"/>
      <c r="CI124" s="1095"/>
      <c r="CJ124" s="1096"/>
      <c r="CK124" s="1078"/>
      <c r="CL124" s="1078"/>
      <c r="CM124" s="1078"/>
      <c r="CN124" s="1078"/>
      <c r="CO124" s="1079"/>
      <c r="CP124" s="1085" t="s">
        <v>477</v>
      </c>
      <c r="CQ124" s="1086"/>
      <c r="CR124" s="1086"/>
      <c r="CS124" s="1086"/>
      <c r="CT124" s="1086"/>
      <c r="CU124" s="1086"/>
      <c r="CV124" s="1086"/>
      <c r="CW124" s="1086"/>
      <c r="CX124" s="1086"/>
      <c r="CY124" s="1086"/>
      <c r="CZ124" s="1086"/>
      <c r="DA124" s="1086"/>
      <c r="DB124" s="1086"/>
      <c r="DC124" s="1086"/>
      <c r="DD124" s="1086"/>
      <c r="DE124" s="1086"/>
      <c r="DF124" s="1087"/>
      <c r="DG124" s="1070" t="s">
        <v>127</v>
      </c>
      <c r="DH124" s="1052"/>
      <c r="DI124" s="1052"/>
      <c r="DJ124" s="1052"/>
      <c r="DK124" s="1053"/>
      <c r="DL124" s="1051" t="s">
        <v>127</v>
      </c>
      <c r="DM124" s="1052"/>
      <c r="DN124" s="1052"/>
      <c r="DO124" s="1052"/>
      <c r="DP124" s="1053"/>
      <c r="DQ124" s="1051" t="s">
        <v>127</v>
      </c>
      <c r="DR124" s="1052"/>
      <c r="DS124" s="1052"/>
      <c r="DT124" s="1052"/>
      <c r="DU124" s="1053"/>
      <c r="DV124" s="1054" t="s">
        <v>127</v>
      </c>
      <c r="DW124" s="1055"/>
      <c r="DX124" s="1055"/>
      <c r="DY124" s="1055"/>
      <c r="DZ124" s="1056"/>
    </row>
    <row r="125" spans="1:130" s="226" customFormat="1" ht="26.25" customHeight="1" x14ac:dyDescent="0.15">
      <c r="A125" s="1123"/>
      <c r="B125" s="1015"/>
      <c r="C125" s="988" t="s">
        <v>463</v>
      </c>
      <c r="D125" s="989"/>
      <c r="E125" s="989"/>
      <c r="F125" s="989"/>
      <c r="G125" s="989"/>
      <c r="H125" s="989"/>
      <c r="I125" s="989"/>
      <c r="J125" s="989"/>
      <c r="K125" s="989"/>
      <c r="L125" s="989"/>
      <c r="M125" s="989"/>
      <c r="N125" s="989"/>
      <c r="O125" s="989"/>
      <c r="P125" s="989"/>
      <c r="Q125" s="989"/>
      <c r="R125" s="989"/>
      <c r="S125" s="989"/>
      <c r="T125" s="989"/>
      <c r="U125" s="989"/>
      <c r="V125" s="989"/>
      <c r="W125" s="989"/>
      <c r="X125" s="989"/>
      <c r="Y125" s="989"/>
      <c r="Z125" s="990"/>
      <c r="AA125" s="1024" t="s">
        <v>127</v>
      </c>
      <c r="AB125" s="1025"/>
      <c r="AC125" s="1025"/>
      <c r="AD125" s="1025"/>
      <c r="AE125" s="1026"/>
      <c r="AF125" s="1027" t="s">
        <v>127</v>
      </c>
      <c r="AG125" s="1025"/>
      <c r="AH125" s="1025"/>
      <c r="AI125" s="1025"/>
      <c r="AJ125" s="1026"/>
      <c r="AK125" s="1027" t="s">
        <v>127</v>
      </c>
      <c r="AL125" s="1025"/>
      <c r="AM125" s="1025"/>
      <c r="AN125" s="1025"/>
      <c r="AO125" s="1026"/>
      <c r="AP125" s="1028" t="s">
        <v>127</v>
      </c>
      <c r="AQ125" s="1029"/>
      <c r="AR125" s="1029"/>
      <c r="AS125" s="1029"/>
      <c r="AT125" s="103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8" t="s">
        <v>478</v>
      </c>
      <c r="CL125" s="1073"/>
      <c r="CM125" s="1073"/>
      <c r="CN125" s="1073"/>
      <c r="CO125" s="1074"/>
      <c r="CP125" s="995" t="s">
        <v>479</v>
      </c>
      <c r="CQ125" s="963"/>
      <c r="CR125" s="963"/>
      <c r="CS125" s="963"/>
      <c r="CT125" s="963"/>
      <c r="CU125" s="963"/>
      <c r="CV125" s="963"/>
      <c r="CW125" s="963"/>
      <c r="CX125" s="963"/>
      <c r="CY125" s="963"/>
      <c r="CZ125" s="963"/>
      <c r="DA125" s="963"/>
      <c r="DB125" s="963"/>
      <c r="DC125" s="963"/>
      <c r="DD125" s="963"/>
      <c r="DE125" s="963"/>
      <c r="DF125" s="964"/>
      <c r="DG125" s="996" t="s">
        <v>127</v>
      </c>
      <c r="DH125" s="997"/>
      <c r="DI125" s="997"/>
      <c r="DJ125" s="997"/>
      <c r="DK125" s="997"/>
      <c r="DL125" s="997" t="s">
        <v>127</v>
      </c>
      <c r="DM125" s="997"/>
      <c r="DN125" s="997"/>
      <c r="DO125" s="997"/>
      <c r="DP125" s="997"/>
      <c r="DQ125" s="997" t="s">
        <v>127</v>
      </c>
      <c r="DR125" s="997"/>
      <c r="DS125" s="997"/>
      <c r="DT125" s="997"/>
      <c r="DU125" s="997"/>
      <c r="DV125" s="998" t="s">
        <v>127</v>
      </c>
      <c r="DW125" s="998"/>
      <c r="DX125" s="998"/>
      <c r="DY125" s="998"/>
      <c r="DZ125" s="999"/>
    </row>
    <row r="126" spans="1:130" s="226" customFormat="1" ht="26.25" customHeight="1" thickBot="1" x14ac:dyDescent="0.2">
      <c r="A126" s="1123"/>
      <c r="B126" s="1015"/>
      <c r="C126" s="988" t="s">
        <v>465</v>
      </c>
      <c r="D126" s="989"/>
      <c r="E126" s="989"/>
      <c r="F126" s="989"/>
      <c r="G126" s="989"/>
      <c r="H126" s="989"/>
      <c r="I126" s="989"/>
      <c r="J126" s="989"/>
      <c r="K126" s="989"/>
      <c r="L126" s="989"/>
      <c r="M126" s="989"/>
      <c r="N126" s="989"/>
      <c r="O126" s="989"/>
      <c r="P126" s="989"/>
      <c r="Q126" s="989"/>
      <c r="R126" s="989"/>
      <c r="S126" s="989"/>
      <c r="T126" s="989"/>
      <c r="U126" s="989"/>
      <c r="V126" s="989"/>
      <c r="W126" s="989"/>
      <c r="X126" s="989"/>
      <c r="Y126" s="989"/>
      <c r="Z126" s="990"/>
      <c r="AA126" s="1024">
        <v>80390</v>
      </c>
      <c r="AB126" s="1025"/>
      <c r="AC126" s="1025"/>
      <c r="AD126" s="1025"/>
      <c r="AE126" s="1026"/>
      <c r="AF126" s="1027">
        <v>78231</v>
      </c>
      <c r="AG126" s="1025"/>
      <c r="AH126" s="1025"/>
      <c r="AI126" s="1025"/>
      <c r="AJ126" s="1026"/>
      <c r="AK126" s="1027">
        <v>78231</v>
      </c>
      <c r="AL126" s="1025"/>
      <c r="AM126" s="1025"/>
      <c r="AN126" s="1025"/>
      <c r="AO126" s="1026"/>
      <c r="AP126" s="1028">
        <v>0.4</v>
      </c>
      <c r="AQ126" s="1029"/>
      <c r="AR126" s="1029"/>
      <c r="AS126" s="1029"/>
      <c r="AT126" s="103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9"/>
      <c r="CL126" s="1076"/>
      <c r="CM126" s="1076"/>
      <c r="CN126" s="1076"/>
      <c r="CO126" s="1077"/>
      <c r="CP126" s="988" t="s">
        <v>480</v>
      </c>
      <c r="CQ126" s="989"/>
      <c r="CR126" s="989"/>
      <c r="CS126" s="989"/>
      <c r="CT126" s="989"/>
      <c r="CU126" s="989"/>
      <c r="CV126" s="989"/>
      <c r="CW126" s="989"/>
      <c r="CX126" s="989"/>
      <c r="CY126" s="989"/>
      <c r="CZ126" s="989"/>
      <c r="DA126" s="989"/>
      <c r="DB126" s="989"/>
      <c r="DC126" s="989"/>
      <c r="DD126" s="989"/>
      <c r="DE126" s="989"/>
      <c r="DF126" s="990"/>
      <c r="DG126" s="991">
        <v>921842</v>
      </c>
      <c r="DH126" s="992"/>
      <c r="DI126" s="992"/>
      <c r="DJ126" s="992"/>
      <c r="DK126" s="992"/>
      <c r="DL126" s="992">
        <v>803224</v>
      </c>
      <c r="DM126" s="992"/>
      <c r="DN126" s="992"/>
      <c r="DO126" s="992"/>
      <c r="DP126" s="992"/>
      <c r="DQ126" s="992" t="s">
        <v>127</v>
      </c>
      <c r="DR126" s="992"/>
      <c r="DS126" s="992"/>
      <c r="DT126" s="992"/>
      <c r="DU126" s="992"/>
      <c r="DV126" s="993" t="s">
        <v>127</v>
      </c>
      <c r="DW126" s="993"/>
      <c r="DX126" s="993"/>
      <c r="DY126" s="993"/>
      <c r="DZ126" s="994"/>
    </row>
    <row r="127" spans="1:130" s="226" customFormat="1" ht="26.25" customHeight="1" x14ac:dyDescent="0.15">
      <c r="A127" s="1124"/>
      <c r="B127" s="1017"/>
      <c r="C127" s="1039" t="s">
        <v>481</v>
      </c>
      <c r="D127" s="1031"/>
      <c r="E127" s="1031"/>
      <c r="F127" s="1031"/>
      <c r="G127" s="1031"/>
      <c r="H127" s="1031"/>
      <c r="I127" s="1031"/>
      <c r="J127" s="1031"/>
      <c r="K127" s="1031"/>
      <c r="L127" s="1031"/>
      <c r="M127" s="1031"/>
      <c r="N127" s="1031"/>
      <c r="O127" s="1031"/>
      <c r="P127" s="1031"/>
      <c r="Q127" s="1031"/>
      <c r="R127" s="1031"/>
      <c r="S127" s="1031"/>
      <c r="T127" s="1031"/>
      <c r="U127" s="1031"/>
      <c r="V127" s="1031"/>
      <c r="W127" s="1031"/>
      <c r="X127" s="1031"/>
      <c r="Y127" s="1031"/>
      <c r="Z127" s="1032"/>
      <c r="AA127" s="1024" t="s">
        <v>127</v>
      </c>
      <c r="AB127" s="1025"/>
      <c r="AC127" s="1025"/>
      <c r="AD127" s="1025"/>
      <c r="AE127" s="1026"/>
      <c r="AF127" s="1027" t="s">
        <v>461</v>
      </c>
      <c r="AG127" s="1025"/>
      <c r="AH127" s="1025"/>
      <c r="AI127" s="1025"/>
      <c r="AJ127" s="1026"/>
      <c r="AK127" s="1027" t="s">
        <v>127</v>
      </c>
      <c r="AL127" s="1025"/>
      <c r="AM127" s="1025"/>
      <c r="AN127" s="1025"/>
      <c r="AO127" s="1026"/>
      <c r="AP127" s="1028" t="s">
        <v>127</v>
      </c>
      <c r="AQ127" s="1029"/>
      <c r="AR127" s="1029"/>
      <c r="AS127" s="1029"/>
      <c r="AT127" s="1030"/>
      <c r="AU127" s="228"/>
      <c r="AV127" s="228"/>
      <c r="AW127" s="228"/>
      <c r="AX127" s="1097" t="s">
        <v>482</v>
      </c>
      <c r="AY127" s="1098"/>
      <c r="AZ127" s="1098"/>
      <c r="BA127" s="1098"/>
      <c r="BB127" s="1098"/>
      <c r="BC127" s="1098"/>
      <c r="BD127" s="1098"/>
      <c r="BE127" s="1099"/>
      <c r="BF127" s="1100" t="s">
        <v>483</v>
      </c>
      <c r="BG127" s="1098"/>
      <c r="BH127" s="1098"/>
      <c r="BI127" s="1098"/>
      <c r="BJ127" s="1098"/>
      <c r="BK127" s="1098"/>
      <c r="BL127" s="1099"/>
      <c r="BM127" s="1100" t="s">
        <v>484</v>
      </c>
      <c r="BN127" s="1098"/>
      <c r="BO127" s="1098"/>
      <c r="BP127" s="1098"/>
      <c r="BQ127" s="1098"/>
      <c r="BR127" s="1098"/>
      <c r="BS127" s="1099"/>
      <c r="BT127" s="1100" t="s">
        <v>485</v>
      </c>
      <c r="BU127" s="1098"/>
      <c r="BV127" s="1098"/>
      <c r="BW127" s="1098"/>
      <c r="BX127" s="1098"/>
      <c r="BY127" s="1098"/>
      <c r="BZ127" s="1121"/>
      <c r="CA127" s="228"/>
      <c r="CB127" s="228"/>
      <c r="CC127" s="228"/>
      <c r="CD127" s="251"/>
      <c r="CE127" s="251"/>
      <c r="CF127" s="251"/>
      <c r="CG127" s="228"/>
      <c r="CH127" s="228"/>
      <c r="CI127" s="228"/>
      <c r="CJ127" s="250"/>
      <c r="CK127" s="1089"/>
      <c r="CL127" s="1076"/>
      <c r="CM127" s="1076"/>
      <c r="CN127" s="1076"/>
      <c r="CO127" s="1077"/>
      <c r="CP127" s="988" t="s">
        <v>486</v>
      </c>
      <c r="CQ127" s="989"/>
      <c r="CR127" s="989"/>
      <c r="CS127" s="989"/>
      <c r="CT127" s="989"/>
      <c r="CU127" s="989"/>
      <c r="CV127" s="989"/>
      <c r="CW127" s="989"/>
      <c r="CX127" s="989"/>
      <c r="CY127" s="989"/>
      <c r="CZ127" s="989"/>
      <c r="DA127" s="989"/>
      <c r="DB127" s="989"/>
      <c r="DC127" s="989"/>
      <c r="DD127" s="989"/>
      <c r="DE127" s="989"/>
      <c r="DF127" s="990"/>
      <c r="DG127" s="991" t="s">
        <v>127</v>
      </c>
      <c r="DH127" s="992"/>
      <c r="DI127" s="992"/>
      <c r="DJ127" s="992"/>
      <c r="DK127" s="992"/>
      <c r="DL127" s="992" t="s">
        <v>127</v>
      </c>
      <c r="DM127" s="992"/>
      <c r="DN127" s="992"/>
      <c r="DO127" s="992"/>
      <c r="DP127" s="992"/>
      <c r="DQ127" s="992" t="s">
        <v>127</v>
      </c>
      <c r="DR127" s="992"/>
      <c r="DS127" s="992"/>
      <c r="DT127" s="992"/>
      <c r="DU127" s="992"/>
      <c r="DV127" s="993" t="s">
        <v>127</v>
      </c>
      <c r="DW127" s="993"/>
      <c r="DX127" s="993"/>
      <c r="DY127" s="993"/>
      <c r="DZ127" s="994"/>
    </row>
    <row r="128" spans="1:130" s="226" customFormat="1" ht="26.25" customHeight="1" thickBot="1" x14ac:dyDescent="0.2">
      <c r="A128" s="1107" t="s">
        <v>487</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488</v>
      </c>
      <c r="X128" s="1109"/>
      <c r="Y128" s="1109"/>
      <c r="Z128" s="1110"/>
      <c r="AA128" s="1111">
        <v>649339</v>
      </c>
      <c r="AB128" s="1112"/>
      <c r="AC128" s="1112"/>
      <c r="AD128" s="1112"/>
      <c r="AE128" s="1113"/>
      <c r="AF128" s="1114">
        <v>672319</v>
      </c>
      <c r="AG128" s="1112"/>
      <c r="AH128" s="1112"/>
      <c r="AI128" s="1112"/>
      <c r="AJ128" s="1113"/>
      <c r="AK128" s="1114">
        <v>677247</v>
      </c>
      <c r="AL128" s="1112"/>
      <c r="AM128" s="1112"/>
      <c r="AN128" s="1112"/>
      <c r="AO128" s="1113"/>
      <c r="AP128" s="1115"/>
      <c r="AQ128" s="1116"/>
      <c r="AR128" s="1116"/>
      <c r="AS128" s="1116"/>
      <c r="AT128" s="1117"/>
      <c r="AU128" s="228"/>
      <c r="AV128" s="228"/>
      <c r="AW128" s="228"/>
      <c r="AX128" s="962" t="s">
        <v>489</v>
      </c>
      <c r="AY128" s="963"/>
      <c r="AZ128" s="963"/>
      <c r="BA128" s="963"/>
      <c r="BB128" s="963"/>
      <c r="BC128" s="963"/>
      <c r="BD128" s="963"/>
      <c r="BE128" s="964"/>
      <c r="BF128" s="1118" t="s">
        <v>437</v>
      </c>
      <c r="BG128" s="1119"/>
      <c r="BH128" s="1119"/>
      <c r="BI128" s="1119"/>
      <c r="BJ128" s="1119"/>
      <c r="BK128" s="1119"/>
      <c r="BL128" s="1120"/>
      <c r="BM128" s="1118">
        <v>12.08</v>
      </c>
      <c r="BN128" s="1119"/>
      <c r="BO128" s="1119"/>
      <c r="BP128" s="1119"/>
      <c r="BQ128" s="1119"/>
      <c r="BR128" s="1119"/>
      <c r="BS128" s="1120"/>
      <c r="BT128" s="1118">
        <v>20</v>
      </c>
      <c r="BU128" s="1119"/>
      <c r="BV128" s="1119"/>
      <c r="BW128" s="1119"/>
      <c r="BX128" s="1119"/>
      <c r="BY128" s="1119"/>
      <c r="BZ128" s="1142"/>
      <c r="CA128" s="251"/>
      <c r="CB128" s="251"/>
      <c r="CC128" s="251"/>
      <c r="CD128" s="251"/>
      <c r="CE128" s="251"/>
      <c r="CF128" s="251"/>
      <c r="CG128" s="228"/>
      <c r="CH128" s="228"/>
      <c r="CI128" s="228"/>
      <c r="CJ128" s="250"/>
      <c r="CK128" s="1090"/>
      <c r="CL128" s="1091"/>
      <c r="CM128" s="1091"/>
      <c r="CN128" s="1091"/>
      <c r="CO128" s="1092"/>
      <c r="CP128" s="1101" t="s">
        <v>490</v>
      </c>
      <c r="CQ128" s="791"/>
      <c r="CR128" s="791"/>
      <c r="CS128" s="791"/>
      <c r="CT128" s="791"/>
      <c r="CU128" s="791"/>
      <c r="CV128" s="791"/>
      <c r="CW128" s="791"/>
      <c r="CX128" s="791"/>
      <c r="CY128" s="791"/>
      <c r="CZ128" s="791"/>
      <c r="DA128" s="791"/>
      <c r="DB128" s="791"/>
      <c r="DC128" s="791"/>
      <c r="DD128" s="791"/>
      <c r="DE128" s="791"/>
      <c r="DF128" s="1102"/>
      <c r="DG128" s="1103">
        <v>230425</v>
      </c>
      <c r="DH128" s="1104"/>
      <c r="DI128" s="1104"/>
      <c r="DJ128" s="1104"/>
      <c r="DK128" s="1104"/>
      <c r="DL128" s="1104">
        <v>228613</v>
      </c>
      <c r="DM128" s="1104"/>
      <c r="DN128" s="1104"/>
      <c r="DO128" s="1104"/>
      <c r="DP128" s="1104"/>
      <c r="DQ128" s="1104">
        <v>226813</v>
      </c>
      <c r="DR128" s="1104"/>
      <c r="DS128" s="1104"/>
      <c r="DT128" s="1104"/>
      <c r="DU128" s="1104"/>
      <c r="DV128" s="1105">
        <v>1.1000000000000001</v>
      </c>
      <c r="DW128" s="1105"/>
      <c r="DX128" s="1105"/>
      <c r="DY128" s="1105"/>
      <c r="DZ128" s="1106"/>
    </row>
    <row r="129" spans="1:131" s="226" customFormat="1" ht="26.25" customHeight="1" x14ac:dyDescent="0.15">
      <c r="A129" s="1000" t="s">
        <v>106</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36" t="s">
        <v>491</v>
      </c>
      <c r="X129" s="1137"/>
      <c r="Y129" s="1137"/>
      <c r="Z129" s="1138"/>
      <c r="AA129" s="1024">
        <v>23980126</v>
      </c>
      <c r="AB129" s="1025"/>
      <c r="AC129" s="1025"/>
      <c r="AD129" s="1025"/>
      <c r="AE129" s="1026"/>
      <c r="AF129" s="1027">
        <v>24204187</v>
      </c>
      <c r="AG129" s="1025"/>
      <c r="AH129" s="1025"/>
      <c r="AI129" s="1025"/>
      <c r="AJ129" s="1026"/>
      <c r="AK129" s="1027">
        <v>24991914</v>
      </c>
      <c r="AL129" s="1025"/>
      <c r="AM129" s="1025"/>
      <c r="AN129" s="1025"/>
      <c r="AO129" s="1026"/>
      <c r="AP129" s="1139"/>
      <c r="AQ129" s="1140"/>
      <c r="AR129" s="1140"/>
      <c r="AS129" s="1140"/>
      <c r="AT129" s="1141"/>
      <c r="AU129" s="229"/>
      <c r="AV129" s="229"/>
      <c r="AW129" s="229"/>
      <c r="AX129" s="1131" t="s">
        <v>492</v>
      </c>
      <c r="AY129" s="989"/>
      <c r="AZ129" s="989"/>
      <c r="BA129" s="989"/>
      <c r="BB129" s="989"/>
      <c r="BC129" s="989"/>
      <c r="BD129" s="989"/>
      <c r="BE129" s="990"/>
      <c r="BF129" s="1132" t="s">
        <v>127</v>
      </c>
      <c r="BG129" s="1133"/>
      <c r="BH129" s="1133"/>
      <c r="BI129" s="1133"/>
      <c r="BJ129" s="1133"/>
      <c r="BK129" s="1133"/>
      <c r="BL129" s="1134"/>
      <c r="BM129" s="1132">
        <v>17.079999999999998</v>
      </c>
      <c r="BN129" s="1133"/>
      <c r="BO129" s="1133"/>
      <c r="BP129" s="1133"/>
      <c r="BQ129" s="1133"/>
      <c r="BR129" s="1133"/>
      <c r="BS129" s="1134"/>
      <c r="BT129" s="1132">
        <v>30</v>
      </c>
      <c r="BU129" s="1133"/>
      <c r="BV129" s="1133"/>
      <c r="BW129" s="1133"/>
      <c r="BX129" s="1133"/>
      <c r="BY129" s="1133"/>
      <c r="BZ129" s="1135"/>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1000" t="s">
        <v>493</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36" t="s">
        <v>494</v>
      </c>
      <c r="X130" s="1137"/>
      <c r="Y130" s="1137"/>
      <c r="Z130" s="1138"/>
      <c r="AA130" s="1024">
        <v>4040836</v>
      </c>
      <c r="AB130" s="1025"/>
      <c r="AC130" s="1025"/>
      <c r="AD130" s="1025"/>
      <c r="AE130" s="1026"/>
      <c r="AF130" s="1027">
        <v>3971969</v>
      </c>
      <c r="AG130" s="1025"/>
      <c r="AH130" s="1025"/>
      <c r="AI130" s="1025"/>
      <c r="AJ130" s="1026"/>
      <c r="AK130" s="1027">
        <v>3981684</v>
      </c>
      <c r="AL130" s="1025"/>
      <c r="AM130" s="1025"/>
      <c r="AN130" s="1025"/>
      <c r="AO130" s="1026"/>
      <c r="AP130" s="1139"/>
      <c r="AQ130" s="1140"/>
      <c r="AR130" s="1140"/>
      <c r="AS130" s="1140"/>
      <c r="AT130" s="1141"/>
      <c r="AU130" s="229"/>
      <c r="AV130" s="229"/>
      <c r="AW130" s="229"/>
      <c r="AX130" s="1131" t="s">
        <v>495</v>
      </c>
      <c r="AY130" s="989"/>
      <c r="AZ130" s="989"/>
      <c r="BA130" s="989"/>
      <c r="BB130" s="989"/>
      <c r="BC130" s="989"/>
      <c r="BD130" s="989"/>
      <c r="BE130" s="990"/>
      <c r="BF130" s="1167">
        <v>9.4</v>
      </c>
      <c r="BG130" s="1168"/>
      <c r="BH130" s="1168"/>
      <c r="BI130" s="1168"/>
      <c r="BJ130" s="1168"/>
      <c r="BK130" s="1168"/>
      <c r="BL130" s="1169"/>
      <c r="BM130" s="1167">
        <v>25</v>
      </c>
      <c r="BN130" s="1168"/>
      <c r="BO130" s="1168"/>
      <c r="BP130" s="1168"/>
      <c r="BQ130" s="1168"/>
      <c r="BR130" s="1168"/>
      <c r="BS130" s="1169"/>
      <c r="BT130" s="1167">
        <v>35</v>
      </c>
      <c r="BU130" s="1168"/>
      <c r="BV130" s="1168"/>
      <c r="BW130" s="1168"/>
      <c r="BX130" s="1168"/>
      <c r="BY130" s="1168"/>
      <c r="BZ130" s="1170"/>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71"/>
      <c r="B131" s="1172"/>
      <c r="C131" s="1172"/>
      <c r="D131" s="1172"/>
      <c r="E131" s="1172"/>
      <c r="F131" s="1172"/>
      <c r="G131" s="1172"/>
      <c r="H131" s="1172"/>
      <c r="I131" s="1172"/>
      <c r="J131" s="1172"/>
      <c r="K131" s="1172"/>
      <c r="L131" s="1172"/>
      <c r="M131" s="1172"/>
      <c r="N131" s="1172"/>
      <c r="O131" s="1172"/>
      <c r="P131" s="1172"/>
      <c r="Q131" s="1172"/>
      <c r="R131" s="1172"/>
      <c r="S131" s="1172"/>
      <c r="T131" s="1172"/>
      <c r="U131" s="1172"/>
      <c r="V131" s="1172"/>
      <c r="W131" s="1173" t="s">
        <v>496</v>
      </c>
      <c r="X131" s="1174"/>
      <c r="Y131" s="1174"/>
      <c r="Z131" s="1175"/>
      <c r="AA131" s="1070">
        <v>19939290</v>
      </c>
      <c r="AB131" s="1052"/>
      <c r="AC131" s="1052"/>
      <c r="AD131" s="1052"/>
      <c r="AE131" s="1053"/>
      <c r="AF131" s="1051">
        <v>20232218</v>
      </c>
      <c r="AG131" s="1052"/>
      <c r="AH131" s="1052"/>
      <c r="AI131" s="1052"/>
      <c r="AJ131" s="1053"/>
      <c r="AK131" s="1051">
        <v>21010230</v>
      </c>
      <c r="AL131" s="1052"/>
      <c r="AM131" s="1052"/>
      <c r="AN131" s="1052"/>
      <c r="AO131" s="1053"/>
      <c r="AP131" s="1176"/>
      <c r="AQ131" s="1177"/>
      <c r="AR131" s="1177"/>
      <c r="AS131" s="1177"/>
      <c r="AT131" s="1178"/>
      <c r="AU131" s="229"/>
      <c r="AV131" s="229"/>
      <c r="AW131" s="229"/>
      <c r="AX131" s="1149" t="s">
        <v>497</v>
      </c>
      <c r="AY131" s="791"/>
      <c r="AZ131" s="791"/>
      <c r="BA131" s="791"/>
      <c r="BB131" s="791"/>
      <c r="BC131" s="791"/>
      <c r="BD131" s="791"/>
      <c r="BE131" s="1102"/>
      <c r="BF131" s="1150">
        <v>75.400000000000006</v>
      </c>
      <c r="BG131" s="1151"/>
      <c r="BH131" s="1151"/>
      <c r="BI131" s="1151"/>
      <c r="BJ131" s="1151"/>
      <c r="BK131" s="1151"/>
      <c r="BL131" s="1152"/>
      <c r="BM131" s="1150">
        <v>350</v>
      </c>
      <c r="BN131" s="1151"/>
      <c r="BO131" s="1151"/>
      <c r="BP131" s="1151"/>
      <c r="BQ131" s="1151"/>
      <c r="BR131" s="1151"/>
      <c r="BS131" s="1152"/>
      <c r="BT131" s="1153"/>
      <c r="BU131" s="1154"/>
      <c r="BV131" s="1154"/>
      <c r="BW131" s="1154"/>
      <c r="BX131" s="1154"/>
      <c r="BY131" s="1154"/>
      <c r="BZ131" s="1155"/>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56" t="s">
        <v>498</v>
      </c>
      <c r="B132" s="1157"/>
      <c r="C132" s="1157"/>
      <c r="D132" s="1157"/>
      <c r="E132" s="1157"/>
      <c r="F132" s="1157"/>
      <c r="G132" s="1157"/>
      <c r="H132" s="1157"/>
      <c r="I132" s="1157"/>
      <c r="J132" s="1157"/>
      <c r="K132" s="1157"/>
      <c r="L132" s="1157"/>
      <c r="M132" s="1157"/>
      <c r="N132" s="1157"/>
      <c r="O132" s="1157"/>
      <c r="P132" s="1157"/>
      <c r="Q132" s="1157"/>
      <c r="R132" s="1157"/>
      <c r="S132" s="1157"/>
      <c r="T132" s="1157"/>
      <c r="U132" s="1157"/>
      <c r="V132" s="1160" t="s">
        <v>499</v>
      </c>
      <c r="W132" s="1160"/>
      <c r="X132" s="1160"/>
      <c r="Y132" s="1160"/>
      <c r="Z132" s="1161"/>
      <c r="AA132" s="1162">
        <v>8.4515546940000004</v>
      </c>
      <c r="AB132" s="1163"/>
      <c r="AC132" s="1163"/>
      <c r="AD132" s="1163"/>
      <c r="AE132" s="1164"/>
      <c r="AF132" s="1165">
        <v>9.3642377719999992</v>
      </c>
      <c r="AG132" s="1163"/>
      <c r="AH132" s="1163"/>
      <c r="AI132" s="1163"/>
      <c r="AJ132" s="1164"/>
      <c r="AK132" s="1165">
        <v>10.410005030000001</v>
      </c>
      <c r="AL132" s="1163"/>
      <c r="AM132" s="1163"/>
      <c r="AN132" s="1163"/>
      <c r="AO132" s="1164"/>
      <c r="AP132" s="1067"/>
      <c r="AQ132" s="1068"/>
      <c r="AR132" s="1068"/>
      <c r="AS132" s="1068"/>
      <c r="AT132" s="1166"/>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58"/>
      <c r="B133" s="1159"/>
      <c r="C133" s="1159"/>
      <c r="D133" s="1159"/>
      <c r="E133" s="1159"/>
      <c r="F133" s="1159"/>
      <c r="G133" s="1159"/>
      <c r="H133" s="1159"/>
      <c r="I133" s="1159"/>
      <c r="J133" s="1159"/>
      <c r="K133" s="1159"/>
      <c r="L133" s="1159"/>
      <c r="M133" s="1159"/>
      <c r="N133" s="1159"/>
      <c r="O133" s="1159"/>
      <c r="P133" s="1159"/>
      <c r="Q133" s="1159"/>
      <c r="R133" s="1159"/>
      <c r="S133" s="1159"/>
      <c r="T133" s="1159"/>
      <c r="U133" s="1159"/>
      <c r="V133" s="1143" t="s">
        <v>500</v>
      </c>
      <c r="W133" s="1143"/>
      <c r="X133" s="1143"/>
      <c r="Y133" s="1143"/>
      <c r="Z133" s="1144"/>
      <c r="AA133" s="1145">
        <v>7.4</v>
      </c>
      <c r="AB133" s="1146"/>
      <c r="AC133" s="1146"/>
      <c r="AD133" s="1146"/>
      <c r="AE133" s="1147"/>
      <c r="AF133" s="1145">
        <v>8.4</v>
      </c>
      <c r="AG133" s="1146"/>
      <c r="AH133" s="1146"/>
      <c r="AI133" s="1146"/>
      <c r="AJ133" s="1147"/>
      <c r="AK133" s="1145">
        <v>9.4</v>
      </c>
      <c r="AL133" s="1146"/>
      <c r="AM133" s="1146"/>
      <c r="AN133" s="1146"/>
      <c r="AO133" s="1147"/>
      <c r="AP133" s="1094"/>
      <c r="AQ133" s="1095"/>
      <c r="AR133" s="1095"/>
      <c r="AS133" s="1095"/>
      <c r="AT133" s="1148"/>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UHbeTH3cxTqMh6bCrxYptb0B6SO++ZzA4mnsscg1sWANNf0BkNkzMKTwa2o13OAa8RxerY/mgqu6QY6wbXVpGQ==" saltValue="NU2/Zd0QPaHUK9RkQGXbL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501</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horizontalDpi="4294967294" verticalDpi="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66" zoomScaleNormal="66"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orCEvfKL1dirJ1RI+IETEwmVUHENEBx34mu6oePTMAEoTE/CvwwmKpmOM6wCTxYUMwiMLi65/ZnaLei025bww==" saltValue="Rx+LbH++C/0Jd/YUC3kJO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502</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503</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0" t="s">
        <v>504</v>
      </c>
      <c r="AP7" s="268"/>
      <c r="AQ7" s="269" t="s">
        <v>505</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1"/>
      <c r="AP8" s="274" t="s">
        <v>506</v>
      </c>
      <c r="AQ8" s="275" t="s">
        <v>507</v>
      </c>
      <c r="AR8" s="276" t="s">
        <v>508</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2" t="s">
        <v>509</v>
      </c>
      <c r="AL9" s="1183"/>
      <c r="AM9" s="1183"/>
      <c r="AN9" s="1184"/>
      <c r="AO9" s="277">
        <v>5192043</v>
      </c>
      <c r="AP9" s="277">
        <v>66469</v>
      </c>
      <c r="AQ9" s="278">
        <v>85700</v>
      </c>
      <c r="AR9" s="279">
        <v>-22.4</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2" t="s">
        <v>510</v>
      </c>
      <c r="AL10" s="1183"/>
      <c r="AM10" s="1183"/>
      <c r="AN10" s="1184"/>
      <c r="AO10" s="280">
        <v>941754</v>
      </c>
      <c r="AP10" s="280">
        <v>12056</v>
      </c>
      <c r="AQ10" s="281">
        <v>7424</v>
      </c>
      <c r="AR10" s="282">
        <v>62.4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2" t="s">
        <v>511</v>
      </c>
      <c r="AL11" s="1183"/>
      <c r="AM11" s="1183"/>
      <c r="AN11" s="1184"/>
      <c r="AO11" s="280">
        <v>705701</v>
      </c>
      <c r="AP11" s="280">
        <v>9034</v>
      </c>
      <c r="AQ11" s="281">
        <v>1613</v>
      </c>
      <c r="AR11" s="282">
        <v>460.1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2" t="s">
        <v>512</v>
      </c>
      <c r="AL12" s="1183"/>
      <c r="AM12" s="1183"/>
      <c r="AN12" s="1184"/>
      <c r="AO12" s="280" t="s">
        <v>513</v>
      </c>
      <c r="AP12" s="280" t="s">
        <v>513</v>
      </c>
      <c r="AQ12" s="281">
        <v>12</v>
      </c>
      <c r="AR12" s="282" t="s">
        <v>513</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2" t="s">
        <v>514</v>
      </c>
      <c r="AL13" s="1183"/>
      <c r="AM13" s="1183"/>
      <c r="AN13" s="1184"/>
      <c r="AO13" s="280">
        <v>262776</v>
      </c>
      <c r="AP13" s="280">
        <v>3364</v>
      </c>
      <c r="AQ13" s="281">
        <v>3153</v>
      </c>
      <c r="AR13" s="282">
        <v>6.7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2" t="s">
        <v>515</v>
      </c>
      <c r="AL14" s="1183"/>
      <c r="AM14" s="1183"/>
      <c r="AN14" s="1184"/>
      <c r="AO14" s="280">
        <v>114845</v>
      </c>
      <c r="AP14" s="280">
        <v>1470</v>
      </c>
      <c r="AQ14" s="281">
        <v>1845</v>
      </c>
      <c r="AR14" s="282">
        <v>-20.3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5" t="s">
        <v>516</v>
      </c>
      <c r="AL15" s="1186"/>
      <c r="AM15" s="1186"/>
      <c r="AN15" s="1187"/>
      <c r="AO15" s="280">
        <v>-355155</v>
      </c>
      <c r="AP15" s="280">
        <v>-4547</v>
      </c>
      <c r="AQ15" s="281">
        <v>-6635</v>
      </c>
      <c r="AR15" s="282">
        <v>-31.5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5" t="s">
        <v>184</v>
      </c>
      <c r="AL16" s="1186"/>
      <c r="AM16" s="1186"/>
      <c r="AN16" s="1187"/>
      <c r="AO16" s="280">
        <v>6861964</v>
      </c>
      <c r="AP16" s="280">
        <v>87848</v>
      </c>
      <c r="AQ16" s="281">
        <v>93111</v>
      </c>
      <c r="AR16" s="282">
        <v>-5.7</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517</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518</v>
      </c>
      <c r="AP20" s="289" t="s">
        <v>519</v>
      </c>
      <c r="AQ20" s="290" t="s">
        <v>520</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8" t="s">
        <v>521</v>
      </c>
      <c r="AL21" s="1189"/>
      <c r="AM21" s="1189"/>
      <c r="AN21" s="1190"/>
      <c r="AO21" s="293">
        <v>6.64</v>
      </c>
      <c r="AP21" s="294">
        <v>8.58</v>
      </c>
      <c r="AQ21" s="295">
        <v>-1.94</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8" t="s">
        <v>522</v>
      </c>
      <c r="AL22" s="1189"/>
      <c r="AM22" s="1189"/>
      <c r="AN22" s="1190"/>
      <c r="AO22" s="298">
        <v>99.6</v>
      </c>
      <c r="AP22" s="299">
        <v>97.7</v>
      </c>
      <c r="AQ22" s="300">
        <v>1.9</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79" t="s">
        <v>523</v>
      </c>
      <c r="B26" s="1179"/>
      <c r="C26" s="1179"/>
      <c r="D26" s="1179"/>
      <c r="E26" s="1179"/>
      <c r="F26" s="1179"/>
      <c r="G26" s="1179"/>
      <c r="H26" s="1179"/>
      <c r="I26" s="1179"/>
      <c r="J26" s="1179"/>
      <c r="K26" s="1179"/>
      <c r="L26" s="1179"/>
      <c r="M26" s="1179"/>
      <c r="N26" s="1179"/>
      <c r="O26" s="1179"/>
      <c r="P26" s="1179"/>
      <c r="Q26" s="1179"/>
      <c r="R26" s="1179"/>
      <c r="S26" s="1179"/>
      <c r="T26" s="1179"/>
      <c r="U26" s="1179"/>
      <c r="V26" s="1179"/>
      <c r="W26" s="1179"/>
      <c r="X26" s="1179"/>
      <c r="Y26" s="1179"/>
      <c r="Z26" s="1179"/>
      <c r="AA26" s="1179"/>
      <c r="AB26" s="1179"/>
      <c r="AC26" s="1179"/>
      <c r="AD26" s="1179"/>
      <c r="AE26" s="1179"/>
      <c r="AF26" s="1179"/>
      <c r="AG26" s="1179"/>
      <c r="AH26" s="1179"/>
      <c r="AI26" s="1179"/>
      <c r="AJ26" s="1179"/>
      <c r="AK26" s="1179"/>
      <c r="AL26" s="1179"/>
      <c r="AM26" s="1179"/>
      <c r="AN26" s="1179"/>
      <c r="AO26" s="1179"/>
      <c r="AP26" s="1179"/>
      <c r="AQ26" s="1179"/>
      <c r="AR26" s="1179"/>
      <c r="AS26" s="1179"/>
      <c r="AT26" s="263"/>
    </row>
    <row r="27" spans="1:46" x14ac:dyDescent="0.15">
      <c r="A27" s="305"/>
      <c r="AO27" s="258"/>
      <c r="AP27" s="258"/>
      <c r="AQ27" s="258"/>
      <c r="AR27" s="258"/>
      <c r="AS27" s="258"/>
      <c r="AT27" s="258"/>
    </row>
    <row r="28" spans="1:46" ht="17.25" x14ac:dyDescent="0.15">
      <c r="A28" s="259" t="s">
        <v>524</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525</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0" t="s">
        <v>504</v>
      </c>
      <c r="AP30" s="268"/>
      <c r="AQ30" s="269" t="s">
        <v>505</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1"/>
      <c r="AP31" s="274" t="s">
        <v>506</v>
      </c>
      <c r="AQ31" s="275" t="s">
        <v>507</v>
      </c>
      <c r="AR31" s="276" t="s">
        <v>508</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6" t="s">
        <v>526</v>
      </c>
      <c r="AL32" s="1197"/>
      <c r="AM32" s="1197"/>
      <c r="AN32" s="1198"/>
      <c r="AO32" s="308">
        <v>5733808</v>
      </c>
      <c r="AP32" s="308">
        <v>73405</v>
      </c>
      <c r="AQ32" s="309">
        <v>61596</v>
      </c>
      <c r="AR32" s="310">
        <v>19.2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6" t="s">
        <v>527</v>
      </c>
      <c r="AL33" s="1197"/>
      <c r="AM33" s="1197"/>
      <c r="AN33" s="1198"/>
      <c r="AO33" s="308" t="s">
        <v>513</v>
      </c>
      <c r="AP33" s="308" t="s">
        <v>513</v>
      </c>
      <c r="AQ33" s="309" t="s">
        <v>513</v>
      </c>
      <c r="AR33" s="310" t="s">
        <v>513</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6" t="s">
        <v>528</v>
      </c>
      <c r="AL34" s="1197"/>
      <c r="AM34" s="1197"/>
      <c r="AN34" s="1198"/>
      <c r="AO34" s="308" t="s">
        <v>513</v>
      </c>
      <c r="AP34" s="308" t="s">
        <v>513</v>
      </c>
      <c r="AQ34" s="309">
        <v>3</v>
      </c>
      <c r="AR34" s="310" t="s">
        <v>513</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6" t="s">
        <v>529</v>
      </c>
      <c r="AL35" s="1197"/>
      <c r="AM35" s="1197"/>
      <c r="AN35" s="1198"/>
      <c r="AO35" s="308">
        <v>943168</v>
      </c>
      <c r="AP35" s="308">
        <v>12075</v>
      </c>
      <c r="AQ35" s="309">
        <v>14651</v>
      </c>
      <c r="AR35" s="310">
        <v>-17.600000000000001</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6" t="s">
        <v>530</v>
      </c>
      <c r="AL36" s="1197"/>
      <c r="AM36" s="1197"/>
      <c r="AN36" s="1198"/>
      <c r="AO36" s="308">
        <v>76878</v>
      </c>
      <c r="AP36" s="308">
        <v>984</v>
      </c>
      <c r="AQ36" s="309">
        <v>1794</v>
      </c>
      <c r="AR36" s="310">
        <v>-45.2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6" t="s">
        <v>531</v>
      </c>
      <c r="AL37" s="1197"/>
      <c r="AM37" s="1197"/>
      <c r="AN37" s="1198"/>
      <c r="AO37" s="308">
        <v>91645</v>
      </c>
      <c r="AP37" s="308">
        <v>1173</v>
      </c>
      <c r="AQ37" s="309">
        <v>505</v>
      </c>
      <c r="AR37" s="310">
        <v>132.30000000000001</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9" t="s">
        <v>532</v>
      </c>
      <c r="AL38" s="1200"/>
      <c r="AM38" s="1200"/>
      <c r="AN38" s="1201"/>
      <c r="AO38" s="311">
        <v>598</v>
      </c>
      <c r="AP38" s="311">
        <v>8</v>
      </c>
      <c r="AQ38" s="312">
        <v>1</v>
      </c>
      <c r="AR38" s="300">
        <v>700</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9" t="s">
        <v>533</v>
      </c>
      <c r="AL39" s="1200"/>
      <c r="AM39" s="1200"/>
      <c r="AN39" s="1201"/>
      <c r="AO39" s="308">
        <v>-677247</v>
      </c>
      <c r="AP39" s="308">
        <v>-8670</v>
      </c>
      <c r="AQ39" s="309">
        <v>-3020</v>
      </c>
      <c r="AR39" s="310">
        <v>187.1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6" t="s">
        <v>534</v>
      </c>
      <c r="AL40" s="1197"/>
      <c r="AM40" s="1197"/>
      <c r="AN40" s="1198"/>
      <c r="AO40" s="308">
        <v>-3981684</v>
      </c>
      <c r="AP40" s="308">
        <v>-50974</v>
      </c>
      <c r="AQ40" s="309">
        <v>-54563</v>
      </c>
      <c r="AR40" s="310">
        <v>-6.6</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2" t="s">
        <v>295</v>
      </c>
      <c r="AL41" s="1203"/>
      <c r="AM41" s="1203"/>
      <c r="AN41" s="1204"/>
      <c r="AO41" s="308">
        <v>2187166</v>
      </c>
      <c r="AP41" s="308">
        <v>28000</v>
      </c>
      <c r="AQ41" s="309">
        <v>20967</v>
      </c>
      <c r="AR41" s="310">
        <v>33.5</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535</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536</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537</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91" t="s">
        <v>504</v>
      </c>
      <c r="AN49" s="1193" t="s">
        <v>538</v>
      </c>
      <c r="AO49" s="1194"/>
      <c r="AP49" s="1194"/>
      <c r="AQ49" s="1194"/>
      <c r="AR49" s="1195"/>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2"/>
      <c r="AN50" s="324" t="s">
        <v>539</v>
      </c>
      <c r="AO50" s="325" t="s">
        <v>540</v>
      </c>
      <c r="AP50" s="326" t="s">
        <v>541</v>
      </c>
      <c r="AQ50" s="327" t="s">
        <v>542</v>
      </c>
      <c r="AR50" s="328" t="s">
        <v>543</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544</v>
      </c>
      <c r="AL51" s="321"/>
      <c r="AM51" s="329">
        <v>8575067</v>
      </c>
      <c r="AN51" s="330">
        <v>103535</v>
      </c>
      <c r="AO51" s="331">
        <v>35.1</v>
      </c>
      <c r="AP51" s="332">
        <v>70615</v>
      </c>
      <c r="AQ51" s="333">
        <v>4.9000000000000004</v>
      </c>
      <c r="AR51" s="334">
        <v>30.2</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545</v>
      </c>
      <c r="AM52" s="337">
        <v>4939754</v>
      </c>
      <c r="AN52" s="338">
        <v>59642</v>
      </c>
      <c r="AO52" s="339">
        <v>25.6</v>
      </c>
      <c r="AP52" s="340">
        <v>37382</v>
      </c>
      <c r="AQ52" s="341">
        <v>-1.9</v>
      </c>
      <c r="AR52" s="342">
        <v>27.5</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546</v>
      </c>
      <c r="AL53" s="321"/>
      <c r="AM53" s="329">
        <v>6209643</v>
      </c>
      <c r="AN53" s="330">
        <v>75933</v>
      </c>
      <c r="AO53" s="331">
        <v>-26.7</v>
      </c>
      <c r="AP53" s="332">
        <v>69185</v>
      </c>
      <c r="AQ53" s="333">
        <v>-2</v>
      </c>
      <c r="AR53" s="334">
        <v>-24.7</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545</v>
      </c>
      <c r="AM54" s="337">
        <v>3442789</v>
      </c>
      <c r="AN54" s="338">
        <v>42099</v>
      </c>
      <c r="AO54" s="339">
        <v>-29.4</v>
      </c>
      <c r="AP54" s="340">
        <v>38519</v>
      </c>
      <c r="AQ54" s="341">
        <v>3</v>
      </c>
      <c r="AR54" s="342">
        <v>-32.4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547</v>
      </c>
      <c r="AL55" s="321"/>
      <c r="AM55" s="329">
        <v>5402249</v>
      </c>
      <c r="AN55" s="330">
        <v>67184</v>
      </c>
      <c r="AO55" s="331">
        <v>-11.5</v>
      </c>
      <c r="AP55" s="332">
        <v>70166</v>
      </c>
      <c r="AQ55" s="333">
        <v>1.4</v>
      </c>
      <c r="AR55" s="334">
        <v>-12.9</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545</v>
      </c>
      <c r="AM56" s="337">
        <v>3541898</v>
      </c>
      <c r="AN56" s="338">
        <v>44048</v>
      </c>
      <c r="AO56" s="339">
        <v>4.5999999999999996</v>
      </c>
      <c r="AP56" s="340">
        <v>36115</v>
      </c>
      <c r="AQ56" s="341">
        <v>-6.2</v>
      </c>
      <c r="AR56" s="342">
        <v>10.8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548</v>
      </c>
      <c r="AL57" s="321"/>
      <c r="AM57" s="329">
        <v>7315473</v>
      </c>
      <c r="AN57" s="330">
        <v>92190</v>
      </c>
      <c r="AO57" s="331">
        <v>37.200000000000003</v>
      </c>
      <c r="AP57" s="332">
        <v>70329</v>
      </c>
      <c r="AQ57" s="333">
        <v>0.2</v>
      </c>
      <c r="AR57" s="334">
        <v>37</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545</v>
      </c>
      <c r="AM58" s="337">
        <v>5134443</v>
      </c>
      <c r="AN58" s="338">
        <v>64705</v>
      </c>
      <c r="AO58" s="339">
        <v>46.9</v>
      </c>
      <c r="AP58" s="340">
        <v>39403</v>
      </c>
      <c r="AQ58" s="341">
        <v>9.1</v>
      </c>
      <c r="AR58" s="342">
        <v>37.799999999999997</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549</v>
      </c>
      <c r="AL59" s="321"/>
      <c r="AM59" s="329">
        <v>9629203</v>
      </c>
      <c r="AN59" s="330">
        <v>123274</v>
      </c>
      <c r="AO59" s="331">
        <v>33.700000000000003</v>
      </c>
      <c r="AP59" s="332">
        <v>71871</v>
      </c>
      <c r="AQ59" s="333">
        <v>2.2000000000000002</v>
      </c>
      <c r="AR59" s="334">
        <v>31.5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545</v>
      </c>
      <c r="AM60" s="337">
        <v>7783528</v>
      </c>
      <c r="AN60" s="338">
        <v>99646</v>
      </c>
      <c r="AO60" s="339">
        <v>54</v>
      </c>
      <c r="AP60" s="340">
        <v>38232</v>
      </c>
      <c r="AQ60" s="341">
        <v>-3</v>
      </c>
      <c r="AR60" s="342">
        <v>57</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550</v>
      </c>
      <c r="AL61" s="343"/>
      <c r="AM61" s="344">
        <v>7426327</v>
      </c>
      <c r="AN61" s="345">
        <v>92423</v>
      </c>
      <c r="AO61" s="346">
        <v>13.6</v>
      </c>
      <c r="AP61" s="347">
        <v>70433</v>
      </c>
      <c r="AQ61" s="348">
        <v>1.3</v>
      </c>
      <c r="AR61" s="334">
        <v>12.3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545</v>
      </c>
      <c r="AM62" s="337">
        <v>4968482</v>
      </c>
      <c r="AN62" s="338">
        <v>62028</v>
      </c>
      <c r="AO62" s="339">
        <v>20.3</v>
      </c>
      <c r="AP62" s="340">
        <v>37930</v>
      </c>
      <c r="AQ62" s="341">
        <v>0.2</v>
      </c>
      <c r="AR62" s="342">
        <v>20.100000000000001</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qJO6v1gFbY7dzCYBelcw6qVQCp0cxvTu4RESCtXmoq/jCfXn1i9n8AODzf5RYp92rFTNgx7AeKb8BmVVTI+Ocw==" saltValue="1wDME9aNnJTNcYyHJUH7R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41" orientation="portrait" horizontalDpi="4294967294" verticalDpi="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552</v>
      </c>
    </row>
    <row r="120" spans="125:125" ht="13.5" hidden="1" customHeight="1" x14ac:dyDescent="0.15"/>
    <row r="121" spans="125:125" ht="13.5" hidden="1" customHeight="1" x14ac:dyDescent="0.15">
      <c r="DU121" s="255"/>
    </row>
  </sheetData>
  <sheetProtection algorithmName="SHA-512" hashValue="n+pdTm9m0XQI8OcHgPP3myMNQ9x6HcWMsGPCiXDDiWTMlE1vmfJv1IYSOVdO13c/YpU/F5gWoAkM1Bu3a16kcg==" saltValue="DISHMglVbb5UJYjcpTpmL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553</v>
      </c>
    </row>
  </sheetData>
  <sheetProtection algorithmName="SHA-512" hashValue="Qy07RP8ESanbhBBV5GZoETDRWGl29ab1OUaltstvovMzlvzljqpzWBnmUupFFouNCMtnBQ7AoBd1RSgdnYWCsg==" saltValue="x8Tsz4zkq0rQzEFHB85NZ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05" t="s">
        <v>3</v>
      </c>
      <c r="D47" s="1205"/>
      <c r="E47" s="1206"/>
      <c r="F47" s="11">
        <v>23.32</v>
      </c>
      <c r="G47" s="12">
        <v>22.24</v>
      </c>
      <c r="H47" s="12">
        <v>23.17</v>
      </c>
      <c r="I47" s="12">
        <v>21.56</v>
      </c>
      <c r="J47" s="13">
        <v>18.350000000000001</v>
      </c>
    </row>
    <row r="48" spans="2:10" ht="57.75" customHeight="1" x14ac:dyDescent="0.15">
      <c r="B48" s="14"/>
      <c r="C48" s="1207" t="s">
        <v>4</v>
      </c>
      <c r="D48" s="1207"/>
      <c r="E48" s="1208"/>
      <c r="F48" s="15">
        <v>0.43</v>
      </c>
      <c r="G48" s="16">
        <v>1.1200000000000001</v>
      </c>
      <c r="H48" s="16">
        <v>0.52</v>
      </c>
      <c r="I48" s="16">
        <v>0.56999999999999995</v>
      </c>
      <c r="J48" s="17">
        <v>1.59</v>
      </c>
    </row>
    <row r="49" spans="2:10" ht="57.75" customHeight="1" thickBot="1" x14ac:dyDescent="0.2">
      <c r="B49" s="18"/>
      <c r="C49" s="1209" t="s">
        <v>5</v>
      </c>
      <c r="D49" s="1209"/>
      <c r="E49" s="1210"/>
      <c r="F49" s="19" t="s">
        <v>559</v>
      </c>
      <c r="G49" s="20" t="s">
        <v>560</v>
      </c>
      <c r="H49" s="20" t="s">
        <v>561</v>
      </c>
      <c r="I49" s="20" t="s">
        <v>562</v>
      </c>
      <c r="J49" s="21" t="s">
        <v>563</v>
      </c>
    </row>
    <row r="50" spans="2:10" x14ac:dyDescent="0.15"/>
  </sheetData>
  <sheetProtection algorithmName="SHA-512" hashValue="5gQeRg61zE1FRPRJ0b1Ae2uUW0D83LXA/S95MaE96e/2LDihP2SMmOlWvb9e+gdL2G+ppt0XhnLdLdkIBI7gBQ==" saltValue="H7tikhP5rlGebINPZF/zH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2023-03-10T04:29:49Z</cp:lastPrinted>
  <dcterms:created xsi:type="dcterms:W3CDTF">2023-02-20T03:18:36Z</dcterms:created>
  <dcterms:modified xsi:type="dcterms:W3CDTF">2023-10-18T00:05:35Z</dcterms:modified>
  <cp:category/>
</cp:coreProperties>
</file>