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P23-LGFILESV\zaisei$\02財務\110財政状況関係\11 財政状況資料集関係\R6決算\06_回答②\"/>
    </mc:Choice>
  </mc:AlternateContent>
  <xr:revisionPtr revIDLastSave="0" documentId="13_ncr:1_{0046E419-E720-4C4A-90D3-F6DE5E045E07}" xr6:coauthVersionLast="47" xr6:coauthVersionMax="47" xr10:uidLastSave="{00000000-0000-0000-0000-000000000000}"/>
  <bookViews>
    <workbookView xWindow="-120" yWindow="-120" windowWidth="20730" windowHeight="11040" tabRatio="807"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6" i="10" l="1"/>
  <c r="BG35" i="10"/>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BW37" i="10"/>
  <c r="BE37" i="10"/>
  <c r="AM37" i="10"/>
  <c r="U37" i="10"/>
  <c r="C37" i="10"/>
  <c r="BW36" i="10"/>
  <c r="C36" i="10"/>
  <c r="BW35" i="10"/>
  <c r="CO34" i="10" s="1"/>
  <c r="CO35" i="10" s="1"/>
  <c r="CO36" i="10" s="1"/>
  <c r="CO37" i="10" s="1"/>
  <c r="BW34" i="10"/>
  <c r="C34" i="10"/>
  <c r="C35" i="10" l="1"/>
  <c r="U34" i="10" s="1"/>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c r="BE35" i="10" s="1"/>
  <c r="BE36" i="10" s="1"/>
</calcChain>
</file>

<file path=xl/sharedStrings.xml><?xml version="1.0" encoding="utf-8"?>
<sst xmlns="http://schemas.openxmlformats.org/spreadsheetml/2006/main" count="1083" uniqueCount="579">
  <si>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</si>
  <si>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</si>
  <si>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</si>
  <si>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</si>
  <si>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</si>
  <si>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</si>
  <si>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</si>
  <si>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</si>
  <si>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</si>
  <si>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</si>
  <si>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</si>
  <si>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</si>
  <si>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</si>
  <si>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</si>
  <si>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</si>
  <si>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</si>
  <si>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</si>
  <si>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</si>
  <si>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</si>
  <si>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</si>
  <si>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</si>
  <si>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</si>
  <si>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</si>
  <si>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</si>
  <si>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</si>
  <si>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</si>
  <si>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</si>
  <si>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</si>
  <si>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</si>
  <si>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</si>
  <si>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</si>
  <si>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</si>
  <si>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</si>
  <si>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</si>
  <si>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</si>
  <si>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</si>
  <si>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</si>
  <si>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</si>
  <si>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</si>
  <si>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</si>
  <si>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</si>
  <si>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</si>
  <si>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</si>
  <si>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</si>
  <si>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</si>
  <si>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</si>
  <si>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</si>
  <si>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</si>
  <si>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</si>
  <si>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</si>
  <si>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</si>
  <si>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</si>
  <si>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</si>
  <si>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</si>
  <si>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</si>
  <si>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</si>
  <si>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</si>
  <si>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</si>
  <si>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</si>
  <si>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</si>
  <si>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</si>
  <si>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</si>
  <si>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</si>
  <si>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</si>
  <si>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</si>
  <si>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</si>
  <si>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</si>
  <si>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</si>
  <si>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</si>
  <si>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</si>
  <si>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</si>
  <si>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</si>
  <si>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</si>
  <si>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</si>
  <si>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</si>
  <si>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</si>
  <si>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</si>
  <si>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</si>
  <si>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</si>
  <si>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</si>
  <si>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</si>
  <si>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</si>
  <si>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</si>
  <si>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</si>
  <si>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</si>
  <si>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</si>
  <si>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</si>
  <si>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</si>
  <si>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</si>
  <si>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</si>
  <si>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</si>
  <si>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</si>
  <si>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</si>
  <si>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</si>
  <si>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岩見沢市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</si>
  <si>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</si>
  <si>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</si>
  <si>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</si>
  <si>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</si>
  <si>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</si>
  <si>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</si>
  <si>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</si>
  <si>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</si>
  <si>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</si>
  <si>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</si>
  <si>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</si>
  <si>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</si>
  <si>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</si>
  <si>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</si>
  <si>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</si>
  <si>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</si>
  <si>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</si>
  <si>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</si>
  <si>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</si>
  <si>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</si>
  <si>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</si>
  <si>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</si>
  <si>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</si>
  <si>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</si>
  <si>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</si>
  <si>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</si>
  <si>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</si>
  <si>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</si>
  <si>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</si>
  <si>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</si>
  <si>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</si>
  <si>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</si>
  <si>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</si>
  <si>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</si>
  <si>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</si>
  <si>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</si>
  <si>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</si>
  <si>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</si>
  <si>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</si>
  <si>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</si>
  <si>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</si>
  <si>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</si>
  <si>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</si>
  <si>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</si>
  <si>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</si>
  <si>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</si>
  <si>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</si>
  <si>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</si>
  <si>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</si>
  <si>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-1.8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</si>
  <si>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</si>
  <si>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</si>
  <si>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</si>
  <si>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</si>
  <si>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</si>
  <si>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</si>
  <si>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</si>
  <si>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</si>
  <si>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</si>
  <si>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</si>
  <si>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</si>
  <si>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</si>
  <si>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</si>
  <si>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</si>
  <si>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</si>
  <si>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</si>
  <si>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</si>
  <si>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</si>
  <si>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</si>
  <si>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</si>
  <si>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</si>
  <si>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</si>
  <si>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</si>
  <si>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</si>
  <si>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</si>
  <si>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</si>
  <si>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</si>
  <si>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</si>
  <si>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</si>
  <si>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</si>
  <si>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</si>
  <si>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</si>
  <si>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</si>
  <si>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</si>
  <si>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</si>
  <si>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</si>
  <si>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</si>
  <si>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</si>
  <si>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</si>
  <si>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</si>
  <si>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</si>
  <si>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</si>
  <si>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</si>
  <si>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</si>
  <si>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</si>
  <si>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</si>
  <si>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</si>
  <si>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</si>
  <si>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</si>
  <si>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</si>
  <si>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</si>
  <si>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</si>
  <si>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</si>
  <si>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</si>
  <si>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</si>
  <si>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</si>
  <si>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</si>
  <si>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</si>
  <si>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北海道岩見沢市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</si>
  <si>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</si>
  <si>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</si>
  <si>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</si>
  <si>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</si>
  <si>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</si>
  <si>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</si>
  <si>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</si>
  <si>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</si>
  <si>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</si>
  <si>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</si>
  <si>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</si>
  <si>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</si>
  <si>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</si>
  <si>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</si>
  <si>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</si>
  <si>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</si>
  <si>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</si>
  <si>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</si>
  <si>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</si>
  <si>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</si>
  <si>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</si>
  <si>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</si>
  <si>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</si>
  <si>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</si>
  <si>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</si>
  <si>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</si>
  <si>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</si>
  <si>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</si>
  <si>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</si>
  <si>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</si>
  <si>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</si>
  <si>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</si>
  <si>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</si>
  <si>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</si>
  <si>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</si>
  <si>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</si>
  <si>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</si>
  <si>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</si>
  <si>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</si>
  <si>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</si>
  <si>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</si>
  <si>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</si>
  <si>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</si>
  <si>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</si>
  <si>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</si>
  <si>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</si>
  <si>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</si>
  <si>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</si>
  <si>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</si>
  <si>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</si>
  <si>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</si>
  <si>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</si>
  <si>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</si>
  <si>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</si>
  <si>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</si>
  <si>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</si>
  <si>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</si>
  <si>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</si>
  <si>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</si>
  <si>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</si>
  <si>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</si>
  <si>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</si>
  <si>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</si>
  <si>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</si>
  <si>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</si>
  <si>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</si>
  <si>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</si>
  <si>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</si>
  <si>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</si>
  <si>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</si>
  <si>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</si>
  <si>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</si>
  <si>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</si>
  <si>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</si>
  <si>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</si>
  <si>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</si>
  <si>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</si>
  <si>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</si>
  <si>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</si>
  <si>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</si>
  <si>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</si>
  <si>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</si>
  <si>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</si>
  <si>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</si>
  <si>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</si>
  <si>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</si>
  <si>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</si>
  <si>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</si>
  <si>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</si>
  <si>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</si>
  <si>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</si>
  <si>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</si>
  <si>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</si>
  <si>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</si>
  <si>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</si>
  <si>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</si>
  <si>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</si>
  <si>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</si>
  <si>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</si>
  <si>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</si>
  <si>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</si>
  <si>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</si>
  <si>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</si>
  <si>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</si>
  <si>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</si>
  <si>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</si>
  <si>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</si>
  <si>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</si>
  <si>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</si>
  <si>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</si>
  <si>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</si>
  <si>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</si>
  <si>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</si>
  <si>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</si>
  <si>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</si>
  <si>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</si>
  <si>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</si>
  <si>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</si>
  <si>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</si>
  <si>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</si>
  <si>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</si>
  <si>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</si>
  <si>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</si>
  <si>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</si>
  <si>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</si>
  <si>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</si>
  <si>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</si>
  <si>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市場</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</si>
  <si>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</si>
  <si>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</si>
  <si>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</si>
  <si>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</si>
  <si>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</si>
  <si>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</si>
  <si>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</si>
  <si>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</si>
  <si>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</si>
  <si>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</si>
  <si>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</si>
  <si>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</si>
  <si>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</si>
  <si>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</si>
  <si>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</si>
  <si>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</si>
  <si>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</si>
  <si>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</si>
  <si>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</si>
  <si>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</si>
  <si>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</si>
  <si>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</si>
  <si>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北海道岩見沢市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</si>
  <si>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</si>
  <si>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</si>
  <si>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</si>
  <si>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</si>
  <si>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</si>
  <si>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</si>
  <si>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</si>
  <si>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</si>
  <si>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</si>
  <si>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</si>
  <si>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</si>
  <si>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</si>
  <si>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</si>
  <si>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</si>
  <si>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</si>
  <si>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</si>
  <si>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</si>
  <si>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</si>
  <si>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</si>
  <si>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</si>
  <si>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高等学校費会計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</si>
  <si>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</si>
  <si>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</si>
  <si>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</si>
  <si>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</si>
  <si>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</si>
  <si>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</si>
  <si>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</si>
  <si>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</si>
  <si>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</si>
  <si>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</si>
  <si>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</si>
  <si>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</si>
  <si>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</si>
  <si>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国民健康保険費会計</t>
    <phoneticPr fontId="5"/>
  </si>
  <si>
    <t>介護保険費会計</t>
    <phoneticPr fontId="5"/>
  </si>
  <si>
    <t>後期高齢者医療費会計</t>
    <phoneticPr fontId="5"/>
  </si>
  <si>
    <t>水道事業会計</t>
    <phoneticPr fontId="5"/>
  </si>
  <si>
    <t>法適用企業</t>
    <phoneticPr fontId="5"/>
  </si>
  <si>
    <t>病院事業会計</t>
    <phoneticPr fontId="5"/>
  </si>
  <si>
    <t>下水道事業会計</t>
    <phoneticPr fontId="5"/>
  </si>
  <si>
    <t>公設卸売市場費会計</t>
    <phoneticPr fontId="5"/>
  </si>
  <si>
    <t>法非適用企業</t>
    <phoneticPr fontId="5"/>
  </si>
  <si>
    <t>公共用地等造成費会計</t>
    <phoneticPr fontId="5"/>
  </si>
  <si>
    <t>企業用地造成費会計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</si>
  <si>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</si>
  <si>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</si>
  <si>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</si>
  <si>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</si>
  <si>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</si>
  <si>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</si>
  <si>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</si>
  <si>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</si>
  <si>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</si>
  <si>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</si>
  <si>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</si>
  <si>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</si>
  <si>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</si>
  <si>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</si>
  <si>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</si>
  <si>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</si>
  <si>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</si>
  <si>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</si>
  <si>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</si>
  <si>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</si>
  <si>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</si>
  <si>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</si>
  <si>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</si>
  <si>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</si>
  <si>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</si>
  <si>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</si>
  <si>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</si>
  <si>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</si>
  <si>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</si>
  <si>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</si>
  <si>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</si>
  <si>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</si>
  <si>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</si>
  <si>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</si>
  <si>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</si>
  <si>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</si>
  <si>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</si>
  <si>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</si>
  <si>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</si>
  <si>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</si>
  <si>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</si>
  <si>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</si>
  <si>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</si>
  <si>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</si>
  <si>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</si>
  <si>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</si>
  <si>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</si>
  <si>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</si>
  <si>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</si>
  <si>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</si>
  <si>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</si>
  <si>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</si>
  <si>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</si>
  <si>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</si>
  <si>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</si>
  <si>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</si>
  <si>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</si>
  <si>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</si>
  <si>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</si>
  <si>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</si>
  <si>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</si>
  <si>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</si>
  <si>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</si>
  <si>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</si>
  <si>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</si>
  <si>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</si>
  <si>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</si>
  <si>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</si>
  <si>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</si>
  <si>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</si>
  <si>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</si>
  <si>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</si>
  <si>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</si>
  <si>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</si>
  <si>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</si>
  <si>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</si>
  <si>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</si>
  <si>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</si>
  <si>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</si>
  <si>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</si>
  <si>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</si>
  <si>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</si>
  <si>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</si>
  <si>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</si>
  <si>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</si>
  <si>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</si>
  <si>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</si>
  <si>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</si>
  <si>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</si>
  <si>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</si>
  <si>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</si>
  <si>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</si>
  <si>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</si>
  <si>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</si>
  <si>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</si>
  <si>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</si>
  <si>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</si>
  <si>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</si>
  <si>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</si>
  <si>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</si>
  <si>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</si>
  <si>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</si>
  <si>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</si>
  <si>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</si>
  <si>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</si>
  <si>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</si>
  <si>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</si>
  <si>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</si>
  <si>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</si>
  <si>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</si>
  <si>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</si>
  <si>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</si>
  <si>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</si>
  <si>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</si>
  <si>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</si>
  <si>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</si>
  <si>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</si>
  <si>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</si>
  <si>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</si>
  <si>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</si>
  <si>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</si>
  <si>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</si>
  <si>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</si>
  <si>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</si>
  <si>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</si>
  <si>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</si>
  <si>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</si>
  <si>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</si>
  <si>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</si>
  <si>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</si>
  <si>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</si>
  <si>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</si>
  <si>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</si>
  <si>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</si>
  <si>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</si>
  <si>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1.34</t>
  </si>
  <si>
    <t>▲ 1.47</t>
  </si>
  <si>
    <t>▲ 0.05</t>
  </si>
  <si>
    <t>▲ 1.35</t>
  </si>
  <si>
    <t>下水道事業会計</t>
  </si>
  <si>
    <t>病院事業会計</t>
  </si>
  <si>
    <t>水道事業会計</t>
  </si>
  <si>
    <t>一般会計</t>
  </si>
  <si>
    <t>介護保険費会計</t>
  </si>
  <si>
    <t>企業用地造成費会計</t>
  </si>
  <si>
    <t>国民健康保険費会計</t>
  </si>
  <si>
    <t>公共用地等造成費会計</t>
  </si>
  <si>
    <t>その他会計（赤字）</t>
  </si>
  <si>
    <t>その他会計（黒字）</t>
  </si>
  <si>
    <t>R02</t>
    <phoneticPr fontId="5"/>
  </si>
  <si>
    <t>R03</t>
    <phoneticPr fontId="5"/>
  </si>
  <si>
    <t>R04</t>
    <phoneticPr fontId="5"/>
  </si>
  <si>
    <t>R05</t>
    <phoneticPr fontId="5"/>
  </si>
  <si>
    <t>R06</t>
    <phoneticPr fontId="5"/>
  </si>
  <si>
    <t>-</t>
    <phoneticPr fontId="2"/>
  </si>
  <si>
    <t>（一財）岩見沢振興公社</t>
    <rPh sb="1" eb="3">
      <t>イチザイ</t>
    </rPh>
    <rPh sb="4" eb="7">
      <t>イワミザワ</t>
    </rPh>
    <rPh sb="7" eb="11">
      <t>シンコウコウシャ</t>
    </rPh>
    <phoneticPr fontId="2"/>
  </si>
  <si>
    <t>（一財）いわみざわ地域交流センター</t>
    <rPh sb="1" eb="3">
      <t>イチザイ</t>
    </rPh>
    <rPh sb="9" eb="11">
      <t>チイキ</t>
    </rPh>
    <rPh sb="11" eb="13">
      <t>コウリュウ</t>
    </rPh>
    <phoneticPr fontId="2"/>
  </si>
  <si>
    <t>（株）コミュニティエフエムはまなす</t>
    <rPh sb="1" eb="2">
      <t>カブ</t>
    </rPh>
    <phoneticPr fontId="2"/>
  </si>
  <si>
    <t>（株）振興いわみざわ</t>
    <rPh sb="1" eb="2">
      <t>カブ</t>
    </rPh>
    <rPh sb="3" eb="5">
      <t>シンコウ</t>
    </rPh>
    <phoneticPr fontId="2"/>
  </si>
  <si>
    <t>特定公共施設等整備基金</t>
    <phoneticPr fontId="5"/>
  </si>
  <si>
    <t>合併まちづくり基金</t>
    <phoneticPr fontId="5"/>
  </si>
  <si>
    <t>ふるさとづくり推進基金</t>
    <phoneticPr fontId="5"/>
  </si>
  <si>
    <t>地域福祉基金</t>
  </si>
  <si>
    <t>競馬場等管理基金</t>
  </si>
  <si>
    <t>空知教育センター組合</t>
    <rPh sb="0" eb="2">
      <t>ソラチ</t>
    </rPh>
    <rPh sb="2" eb="4">
      <t>キョウイク</t>
    </rPh>
    <rPh sb="8" eb="10">
      <t>クミアイ</t>
    </rPh>
    <phoneticPr fontId="2"/>
  </si>
  <si>
    <t>岩見沢地区消防事務組合</t>
    <rPh sb="0" eb="3">
      <t>イワミザワ</t>
    </rPh>
    <rPh sb="3" eb="5">
      <t>チク</t>
    </rPh>
    <rPh sb="5" eb="7">
      <t>ショウボウ</t>
    </rPh>
    <rPh sb="7" eb="11">
      <t>ジムクミアイ</t>
    </rPh>
    <phoneticPr fontId="2"/>
  </si>
  <si>
    <t>南空知ふるさと市町村圏組合</t>
    <rPh sb="0" eb="1">
      <t>ミナミ</t>
    </rPh>
    <rPh sb="1" eb="3">
      <t>ソラチ</t>
    </rPh>
    <rPh sb="7" eb="10">
      <t>シチョウソン</t>
    </rPh>
    <rPh sb="10" eb="11">
      <t>ケン</t>
    </rPh>
    <rPh sb="11" eb="13">
      <t>クミアイ</t>
    </rPh>
    <phoneticPr fontId="2"/>
  </si>
  <si>
    <t>桂沢水道企業団</t>
    <rPh sb="0" eb="2">
      <t>カツラザワ</t>
    </rPh>
    <rPh sb="2" eb="4">
      <t>スイドウ</t>
    </rPh>
    <rPh sb="4" eb="7">
      <t>キギョウダン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</si>
  <si>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</si>
  <si>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</si>
  <si>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</si>
  <si>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</si>
  <si>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</si>
  <si>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</si>
  <si>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</si>
  <si>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</si>
  <si>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</si>
  <si>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将来負担比率は類似団体と比べて高い水準にある一方、有形固定資産減価償却率は類似団体よりも低い水準にある。
　公営住宅は長寿命化計画に基づく建替えや改修を、学校施設は耐震化にあわせた建替えや大規模改修を計画的に進めてきており、今後も公共施設等総合管理計画に基づき、総床面積を３０年間で３０％削減するという目標に向け、老朽化した施設の集約化・複合化や除却などに取り組んでいく。
　将来負担比率は一時的に上昇するが、今後、公共施設等の維持管理に要する経費が減少することが見込まれる。</t>
    <phoneticPr fontId="5"/>
  </si>
  <si>
    <t>　将来負担比率と実質公債費比率は類似団体と比べて高い水準にある。
　実質公債費比率について、元利償還金の増加により悪化することが見込まれるが、地方債残高の減少に努めており、地方債の許可制度移行となる１８％は超えない見込である。
　将来負担比率は一時的に上昇するが、今後、公共施設等の維持管理に要する経費が減少することが見込まれる。</t>
    <rPh sb="8" eb="10">
      <t>ジッシツ</t>
    </rPh>
    <rPh sb="10" eb="15">
      <t>コウサイヒヒリツ</t>
    </rPh>
    <rPh sb="34" eb="36">
      <t>ジッシツ</t>
    </rPh>
    <rPh sb="36" eb="39">
      <t>コウサイヒ</t>
    </rPh>
    <rPh sb="39" eb="41">
      <t>ヒリツ</t>
    </rPh>
    <rPh sb="46" eb="51">
      <t>ガンリショウカンキン</t>
    </rPh>
    <rPh sb="52" eb="54">
      <t>ゾウカ</t>
    </rPh>
    <rPh sb="57" eb="59">
      <t>アッカ</t>
    </rPh>
    <rPh sb="64" eb="66">
      <t>ミコ</t>
    </rPh>
    <rPh sb="71" eb="74">
      <t>チホウサイ</t>
    </rPh>
    <rPh sb="74" eb="76">
      <t>ザンダカ</t>
    </rPh>
    <rPh sb="77" eb="79">
      <t>ゲンショウ</t>
    </rPh>
    <rPh sb="80" eb="81">
      <t>ツト</t>
    </rPh>
    <rPh sb="86" eb="89">
      <t>チホウサイ</t>
    </rPh>
    <rPh sb="90" eb="92">
      <t>キョカ</t>
    </rPh>
    <rPh sb="92" eb="94">
      <t>セイド</t>
    </rPh>
    <rPh sb="94" eb="96">
      <t>イコウ</t>
    </rPh>
    <rPh sb="103" eb="104">
      <t>コ</t>
    </rPh>
    <rPh sb="107" eb="109">
      <t>ミコミ</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</si>
</sst>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E03DAD7-FBA2-4789-8E85-1BB54888C4A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71871</c:v>
                </c:pt>
                <c:pt idx="2">
                  <c:v>71807</c:v>
                </c:pt>
                <c:pt idx="3">
                  <c:v>80821</c:v>
                </c:pt>
                <c:pt idx="4">
                  <c:v>79840</c:v>
                </c:pt>
              </c:numCache>
            </c:numRef>
          </c:val>
          <c:smooth val="0"/>
          <c:extLst>
            <c:ext xmlns:c16="http://schemas.microsoft.com/office/drawing/2014/chart" uri="{C3380CC4-5D6E-409C-BE32-E72D297353CC}">
              <c16:uniqueId val="{00000000-D232-4D8C-B647-EAB10BF649A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92190</c:v>
                </c:pt>
                <c:pt idx="1">
                  <c:v>123274</c:v>
                </c:pt>
                <c:pt idx="2">
                  <c:v>62369</c:v>
                </c:pt>
                <c:pt idx="3">
                  <c:v>65106</c:v>
                </c:pt>
                <c:pt idx="4">
                  <c:v>60972</c:v>
                </c:pt>
              </c:numCache>
            </c:numRef>
          </c:val>
          <c:smooth val="0"/>
          <c:extLst>
            <c:ext xmlns:c16="http://schemas.microsoft.com/office/drawing/2014/chart" uri="{C3380CC4-5D6E-409C-BE32-E72D297353CC}">
              <c16:uniqueId val="{00000001-D232-4D8C-B647-EAB10BF649A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0.56999999999999995</c:v>
                </c:pt>
                <c:pt idx="1">
                  <c:v>1.59</c:v>
                </c:pt>
                <c:pt idx="2">
                  <c:v>1.51</c:v>
                </c:pt>
                <c:pt idx="3">
                  <c:v>1.67</c:v>
                </c:pt>
                <c:pt idx="4">
                  <c:v>1.04</c:v>
                </c:pt>
              </c:numCache>
            </c:numRef>
          </c:val>
          <c:extLst>
            <c:ext xmlns:c16="http://schemas.microsoft.com/office/drawing/2014/chart" uri="{C3380CC4-5D6E-409C-BE32-E72D297353CC}">
              <c16:uniqueId val="{00000000-FCBA-4FAE-80B0-818D7C634917}"/>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21.56</c:v>
                </c:pt>
                <c:pt idx="1">
                  <c:v>18.350000000000001</c:v>
                </c:pt>
                <c:pt idx="2">
                  <c:v>18.510000000000002</c:v>
                </c:pt>
                <c:pt idx="3">
                  <c:v>19.25</c:v>
                </c:pt>
                <c:pt idx="4">
                  <c:v>18.2</c:v>
                </c:pt>
              </c:numCache>
            </c:numRef>
          </c:val>
          <c:extLst>
            <c:ext xmlns:c16="http://schemas.microsoft.com/office/drawing/2014/chart" uri="{C3380CC4-5D6E-409C-BE32-E72D297353CC}">
              <c16:uniqueId val="{00000001-FCBA-4FAE-80B0-818D7C634917}"/>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-1.34</c:v>
                </c:pt>
                <c:pt idx="1">
                  <c:v>-1.47</c:v>
                </c:pt>
                <c:pt idx="2">
                  <c:v>-0.05</c:v>
                </c:pt>
                <c:pt idx="3">
                  <c:v>0.92</c:v>
                </c:pt>
                <c:pt idx="4">
                  <c:v>-1.35</c:v>
                </c:pt>
              </c:numCache>
            </c:numRef>
          </c:val>
          <c:smooth val="0"/>
          <c:extLst>
            <c:ext xmlns:c16="http://schemas.microsoft.com/office/drawing/2014/chart" uri="{C3380CC4-5D6E-409C-BE32-E72D297353CC}">
              <c16:uniqueId val="{00000002-FCBA-4FAE-80B0-818D7C634917}"/>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0.01</c:v>
                </c:pt>
                <c:pt idx="2">
                  <c:v>#N/A</c:v>
                </c:pt>
                <c:pt idx="3">
                  <c:v>0.01</c:v>
                </c:pt>
                <c:pt idx="4">
                  <c:v>#N/A</c:v>
                </c:pt>
                <c:pt idx="5">
                  <c:v>0.01</c:v>
                </c:pt>
                <c:pt idx="6">
                  <c:v>#N/A</c:v>
                </c:pt>
                <c:pt idx="7">
                  <c:v>0.05</c:v>
                </c:pt>
                <c:pt idx="8">
                  <c:v>#N/A</c:v>
                </c:pt>
                <c:pt idx="9">
                  <c:v>0.01</c:v>
                </c:pt>
              </c:numCache>
            </c:numRef>
          </c:val>
          <c:extLst>
            <c:ext xmlns:c16="http://schemas.microsoft.com/office/drawing/2014/chart" uri="{C3380CC4-5D6E-409C-BE32-E72D297353CC}">
              <c16:uniqueId val="{00000000-B7D5-4703-A27B-79EE393962C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7D5-4703-A27B-79EE393962C7}"/>
            </c:ext>
          </c:extLst>
        </c:ser>
        <c:ser>
          <c:idx val="2"/>
          <c:order val="2"/>
          <c:tx>
            <c:strRef>
              <c:f>データシート!$A$29</c:f>
              <c:strCache>
                <c:ptCount val="1"/>
                <c:pt idx="0">
                  <c:v>公共用地等造成費会計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0.08</c:v>
                </c:pt>
                <c:pt idx="2">
                  <c:v>#N/A</c:v>
                </c:pt>
                <c:pt idx="3">
                  <c:v>0.08</c:v>
                </c:pt>
                <c:pt idx="4">
                  <c:v>#N/A</c:v>
                </c:pt>
                <c:pt idx="5">
                  <c:v>0.05</c:v>
                </c:pt>
                <c:pt idx="6">
                  <c:v>#N/A</c:v>
                </c:pt>
                <c:pt idx="7">
                  <c:v>0.05</c:v>
                </c:pt>
                <c:pt idx="8">
                  <c:v>#N/A</c:v>
                </c:pt>
                <c:pt idx="9">
                  <c:v>0.04</c:v>
                </c:pt>
              </c:numCache>
            </c:numRef>
          </c:val>
          <c:extLst>
            <c:ext xmlns:c16="http://schemas.microsoft.com/office/drawing/2014/chart" uri="{C3380CC4-5D6E-409C-BE32-E72D297353CC}">
              <c16:uniqueId val="{00000002-B7D5-4703-A27B-79EE393962C7}"/>
            </c:ext>
          </c:extLst>
        </c:ser>
        <c:ser>
          <c:idx val="3"/>
          <c:order val="3"/>
          <c:tx>
            <c:strRef>
              <c:f>データシート!$A$30</c:f>
              <c:strCache>
                <c:ptCount val="1"/>
                <c:pt idx="0">
                  <c:v>国民健康保険費会計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1.53</c:v>
                </c:pt>
                <c:pt idx="2">
                  <c:v>#N/A</c:v>
                </c:pt>
                <c:pt idx="3">
                  <c:v>1.1499999999999999</c:v>
                </c:pt>
                <c:pt idx="4">
                  <c:v>#N/A</c:v>
                </c:pt>
                <c:pt idx="5">
                  <c:v>0.64</c:v>
                </c:pt>
                <c:pt idx="6">
                  <c:v>#N/A</c:v>
                </c:pt>
                <c:pt idx="7">
                  <c:v>0.73</c:v>
                </c:pt>
                <c:pt idx="8">
                  <c:v>#N/A</c:v>
                </c:pt>
                <c:pt idx="9">
                  <c:v>0.04</c:v>
                </c:pt>
              </c:numCache>
            </c:numRef>
          </c:val>
          <c:extLst>
            <c:ext xmlns:c16="http://schemas.microsoft.com/office/drawing/2014/chart" uri="{C3380CC4-5D6E-409C-BE32-E72D297353CC}">
              <c16:uniqueId val="{00000003-B7D5-4703-A27B-79EE393962C7}"/>
            </c:ext>
          </c:extLst>
        </c:ser>
        <c:ser>
          <c:idx val="4"/>
          <c:order val="4"/>
          <c:tx>
            <c:strRef>
              <c:f>データシート!$A$31</c:f>
              <c:strCache>
                <c:ptCount val="1"/>
                <c:pt idx="0">
                  <c:v>企業用地造成費会計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0.05</c:v>
                </c:pt>
                <c:pt idx="2">
                  <c:v>#N/A</c:v>
                </c:pt>
                <c:pt idx="3">
                  <c:v>0.14000000000000001</c:v>
                </c:pt>
                <c:pt idx="4">
                  <c:v>#N/A</c:v>
                </c:pt>
                <c:pt idx="5">
                  <c:v>0.13</c:v>
                </c:pt>
                <c:pt idx="6">
                  <c:v>#N/A</c:v>
                </c:pt>
                <c:pt idx="7">
                  <c:v>0.21</c:v>
                </c:pt>
                <c:pt idx="8">
                  <c:v>#N/A</c:v>
                </c:pt>
                <c:pt idx="9">
                  <c:v>0.3</c:v>
                </c:pt>
              </c:numCache>
            </c:numRef>
          </c:val>
          <c:extLst>
            <c:ext xmlns:c16="http://schemas.microsoft.com/office/drawing/2014/chart" uri="{C3380CC4-5D6E-409C-BE32-E72D297353CC}">
              <c16:uniqueId val="{00000004-B7D5-4703-A27B-79EE393962C7}"/>
            </c:ext>
          </c:extLst>
        </c:ser>
        <c:ser>
          <c:idx val="5"/>
          <c:order val="5"/>
          <c:tx>
            <c:strRef>
              <c:f>データシート!$A$32</c:f>
              <c:strCache>
                <c:ptCount val="1"/>
                <c:pt idx="0">
                  <c:v>介護保険費会計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1.89</c:v>
                </c:pt>
                <c:pt idx="2">
                  <c:v>#N/A</c:v>
                </c:pt>
                <c:pt idx="3">
                  <c:v>1.89</c:v>
                </c:pt>
                <c:pt idx="4">
                  <c:v>#N/A</c:v>
                </c:pt>
                <c:pt idx="5">
                  <c:v>2.02</c:v>
                </c:pt>
                <c:pt idx="6">
                  <c:v>#N/A</c:v>
                </c:pt>
                <c:pt idx="7">
                  <c:v>1.9</c:v>
                </c:pt>
                <c:pt idx="8">
                  <c:v>#N/A</c:v>
                </c:pt>
                <c:pt idx="9">
                  <c:v>0.97</c:v>
                </c:pt>
              </c:numCache>
            </c:numRef>
          </c:val>
          <c:extLst>
            <c:ext xmlns:c16="http://schemas.microsoft.com/office/drawing/2014/chart" uri="{C3380CC4-5D6E-409C-BE32-E72D297353CC}">
              <c16:uniqueId val="{00000005-B7D5-4703-A27B-79EE393962C7}"/>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0.56000000000000005</c:v>
                </c:pt>
                <c:pt idx="2">
                  <c:v>#N/A</c:v>
                </c:pt>
                <c:pt idx="3">
                  <c:v>1.59</c:v>
                </c:pt>
                <c:pt idx="4">
                  <c:v>#N/A</c:v>
                </c:pt>
                <c:pt idx="5">
                  <c:v>1.5</c:v>
                </c:pt>
                <c:pt idx="6">
                  <c:v>#N/A</c:v>
                </c:pt>
                <c:pt idx="7">
                  <c:v>1.66</c:v>
                </c:pt>
                <c:pt idx="8">
                  <c:v>#N/A</c:v>
                </c:pt>
                <c:pt idx="9">
                  <c:v>1.03</c:v>
                </c:pt>
              </c:numCache>
            </c:numRef>
          </c:val>
          <c:extLst>
            <c:ext xmlns:c16="http://schemas.microsoft.com/office/drawing/2014/chart" uri="{C3380CC4-5D6E-409C-BE32-E72D297353CC}">
              <c16:uniqueId val="{00000006-B7D5-4703-A27B-79EE393962C7}"/>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3.91</c:v>
                </c:pt>
                <c:pt idx="2">
                  <c:v>#N/A</c:v>
                </c:pt>
                <c:pt idx="3">
                  <c:v>3.04</c:v>
                </c:pt>
                <c:pt idx="4">
                  <c:v>#N/A</c:v>
                </c:pt>
                <c:pt idx="5">
                  <c:v>3.75</c:v>
                </c:pt>
                <c:pt idx="6">
                  <c:v>#N/A</c:v>
                </c:pt>
                <c:pt idx="7">
                  <c:v>4.5599999999999996</c:v>
                </c:pt>
                <c:pt idx="8">
                  <c:v>#N/A</c:v>
                </c:pt>
                <c:pt idx="9">
                  <c:v>4.83</c:v>
                </c:pt>
              </c:numCache>
            </c:numRef>
          </c:val>
          <c:extLst>
            <c:ext xmlns:c16="http://schemas.microsoft.com/office/drawing/2014/chart" uri="{C3380CC4-5D6E-409C-BE32-E72D297353CC}">
              <c16:uniqueId val="{00000007-B7D5-4703-A27B-79EE393962C7}"/>
            </c:ext>
          </c:extLst>
        </c:ser>
        <c:ser>
          <c:idx val="8"/>
          <c:order val="8"/>
          <c:tx>
            <c:strRef>
              <c:f>データシート!$A$35</c:f>
              <c:strCache>
                <c:ptCount val="1"/>
                <c:pt idx="0">
                  <c:v>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13.54</c:v>
                </c:pt>
                <c:pt idx="2">
                  <c:v>#N/A</c:v>
                </c:pt>
                <c:pt idx="3">
                  <c:v>14.92</c:v>
                </c:pt>
                <c:pt idx="4">
                  <c:v>#N/A</c:v>
                </c:pt>
                <c:pt idx="5">
                  <c:v>14.48</c:v>
                </c:pt>
                <c:pt idx="6">
                  <c:v>#N/A</c:v>
                </c:pt>
                <c:pt idx="7">
                  <c:v>10.17</c:v>
                </c:pt>
                <c:pt idx="8">
                  <c:v>#N/A</c:v>
                </c:pt>
                <c:pt idx="9">
                  <c:v>5.48</c:v>
                </c:pt>
              </c:numCache>
            </c:numRef>
          </c:val>
          <c:extLst>
            <c:ext xmlns:c16="http://schemas.microsoft.com/office/drawing/2014/chart" uri="{C3380CC4-5D6E-409C-BE32-E72D297353CC}">
              <c16:uniqueId val="{00000008-B7D5-4703-A27B-79EE393962C7}"/>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6.42</c:v>
                </c:pt>
                <c:pt idx="2">
                  <c:v>#N/A</c:v>
                </c:pt>
                <c:pt idx="3">
                  <c:v>7.39</c:v>
                </c:pt>
                <c:pt idx="4">
                  <c:v>#N/A</c:v>
                </c:pt>
                <c:pt idx="5">
                  <c:v>8.19</c:v>
                </c:pt>
                <c:pt idx="6">
                  <c:v>#N/A</c:v>
                </c:pt>
                <c:pt idx="7">
                  <c:v>8.98</c:v>
                </c:pt>
                <c:pt idx="8">
                  <c:v>#N/A</c:v>
                </c:pt>
                <c:pt idx="9">
                  <c:v>9.6999999999999993</c:v>
                </c:pt>
              </c:numCache>
            </c:numRef>
          </c:val>
          <c:extLst>
            <c:ext xmlns:c16="http://schemas.microsoft.com/office/drawing/2014/chart" uri="{C3380CC4-5D6E-409C-BE32-E72D297353CC}">
              <c16:uniqueId val="{00000009-B7D5-4703-A27B-79EE393962C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4644</c:v>
                </c:pt>
                <c:pt idx="5">
                  <c:v>4659</c:v>
                </c:pt>
                <c:pt idx="8">
                  <c:v>4456</c:v>
                </c:pt>
                <c:pt idx="11">
                  <c:v>4270</c:v>
                </c:pt>
                <c:pt idx="14">
                  <c:v>4173</c:v>
                </c:pt>
              </c:numCache>
            </c:numRef>
          </c:val>
          <c:extLst>
            <c:ext xmlns:c16="http://schemas.microsoft.com/office/drawing/2014/chart" uri="{C3380CC4-5D6E-409C-BE32-E72D297353CC}">
              <c16:uniqueId val="{00000000-E1F6-447D-A4E2-C3C427611BA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0</c:v>
                </c:pt>
                <c:pt idx="9">
                  <c:v>2</c:v>
                </c:pt>
                <c:pt idx="12">
                  <c:v>0</c:v>
                </c:pt>
              </c:numCache>
            </c:numRef>
          </c:val>
          <c:extLst>
            <c:ext xmlns:c16="http://schemas.microsoft.com/office/drawing/2014/chart" uri="{C3380CC4-5D6E-409C-BE32-E72D297353CC}">
              <c16:uniqueId val="{00000001-E1F6-447D-A4E2-C3C427611BA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91</c:v>
                </c:pt>
                <c:pt idx="3">
                  <c:v>92</c:v>
                </c:pt>
                <c:pt idx="6">
                  <c:v>57</c:v>
                </c:pt>
                <c:pt idx="9">
                  <c:v>21</c:v>
                </c:pt>
                <c:pt idx="12">
                  <c:v>21</c:v>
                </c:pt>
              </c:numCache>
            </c:numRef>
          </c:val>
          <c:extLst>
            <c:ext xmlns:c16="http://schemas.microsoft.com/office/drawing/2014/chart" uri="{C3380CC4-5D6E-409C-BE32-E72D297353CC}">
              <c16:uniqueId val="{00000002-E1F6-447D-A4E2-C3C427611BA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60</c:v>
                </c:pt>
                <c:pt idx="3">
                  <c:v>77</c:v>
                </c:pt>
                <c:pt idx="6">
                  <c:v>81</c:v>
                </c:pt>
                <c:pt idx="9">
                  <c:v>87</c:v>
                </c:pt>
                <c:pt idx="12">
                  <c:v>86</c:v>
                </c:pt>
              </c:numCache>
            </c:numRef>
          </c:val>
          <c:extLst>
            <c:ext xmlns:c16="http://schemas.microsoft.com/office/drawing/2014/chart" uri="{C3380CC4-5D6E-409C-BE32-E72D297353CC}">
              <c16:uniqueId val="{00000003-E1F6-447D-A4E2-C3C427611BA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1019</c:v>
                </c:pt>
                <c:pt idx="3">
                  <c:v>943</c:v>
                </c:pt>
                <c:pt idx="6">
                  <c:v>896</c:v>
                </c:pt>
                <c:pt idx="9">
                  <c:v>771</c:v>
                </c:pt>
                <c:pt idx="12">
                  <c:v>806</c:v>
                </c:pt>
              </c:numCache>
            </c:numRef>
          </c:val>
          <c:extLst>
            <c:ext xmlns:c16="http://schemas.microsoft.com/office/drawing/2014/chart" uri="{C3380CC4-5D6E-409C-BE32-E72D297353CC}">
              <c16:uniqueId val="{00000004-E1F6-447D-A4E2-C3C427611BA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1F6-447D-A4E2-C3C427611BA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1F6-447D-A4E2-C3C427611BA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5369</c:v>
                </c:pt>
                <c:pt idx="3">
                  <c:v>5734</c:v>
                </c:pt>
                <c:pt idx="6">
                  <c:v>5749</c:v>
                </c:pt>
                <c:pt idx="9">
                  <c:v>5565</c:v>
                </c:pt>
                <c:pt idx="12">
                  <c:v>5706</c:v>
                </c:pt>
              </c:numCache>
            </c:numRef>
          </c:val>
          <c:extLst>
            <c:ext xmlns:c16="http://schemas.microsoft.com/office/drawing/2014/chart" uri="{C3380CC4-5D6E-409C-BE32-E72D297353CC}">
              <c16:uniqueId val="{00000007-E1F6-447D-A4E2-C3C427611BA0}"/>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1895</c:v>
                </c:pt>
                <c:pt idx="2">
                  <c:v>#N/A</c:v>
                </c:pt>
                <c:pt idx="3">
                  <c:v>#N/A</c:v>
                </c:pt>
                <c:pt idx="4">
                  <c:v>2188</c:v>
                </c:pt>
                <c:pt idx="5">
                  <c:v>#N/A</c:v>
                </c:pt>
                <c:pt idx="6">
                  <c:v>#N/A</c:v>
                </c:pt>
                <c:pt idx="7">
                  <c:v>2327</c:v>
                </c:pt>
                <c:pt idx="8">
                  <c:v>#N/A</c:v>
                </c:pt>
                <c:pt idx="9">
                  <c:v>#N/A</c:v>
                </c:pt>
                <c:pt idx="10">
                  <c:v>2176</c:v>
                </c:pt>
                <c:pt idx="11">
                  <c:v>#N/A</c:v>
                </c:pt>
                <c:pt idx="12">
                  <c:v>#N/A</c:v>
                </c:pt>
                <c:pt idx="13">
                  <c:v>2446</c:v>
                </c:pt>
                <c:pt idx="14">
                  <c:v>#N/A</c:v>
                </c:pt>
              </c:numCache>
            </c:numRef>
          </c:val>
          <c:smooth val="0"/>
          <c:extLst>
            <c:ext xmlns:c16="http://schemas.microsoft.com/office/drawing/2014/chart" uri="{C3380CC4-5D6E-409C-BE32-E72D297353CC}">
              <c16:uniqueId val="{00000008-E1F6-447D-A4E2-C3C427611BA0}"/>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41884</c:v>
                </c:pt>
                <c:pt idx="5">
                  <c:v>42126</c:v>
                </c:pt>
                <c:pt idx="8">
                  <c:v>39878</c:v>
                </c:pt>
                <c:pt idx="11">
                  <c:v>38160</c:v>
                </c:pt>
                <c:pt idx="14">
                  <c:v>35528</c:v>
                </c:pt>
              </c:numCache>
            </c:numRef>
          </c:val>
          <c:extLst>
            <c:ext xmlns:c16="http://schemas.microsoft.com/office/drawing/2014/chart" uri="{C3380CC4-5D6E-409C-BE32-E72D297353CC}">
              <c16:uniqueId val="{00000000-718E-4500-9027-1C795225D5D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5724</c:v>
                </c:pt>
                <c:pt idx="5">
                  <c:v>5542</c:v>
                </c:pt>
                <c:pt idx="8">
                  <c:v>5583</c:v>
                </c:pt>
                <c:pt idx="11">
                  <c:v>5536</c:v>
                </c:pt>
                <c:pt idx="14">
                  <c:v>5812</c:v>
                </c:pt>
              </c:numCache>
            </c:numRef>
          </c:val>
          <c:extLst>
            <c:ext xmlns:c16="http://schemas.microsoft.com/office/drawing/2014/chart" uri="{C3380CC4-5D6E-409C-BE32-E72D297353CC}">
              <c16:uniqueId val="{00000001-718E-4500-9027-1C795225D5D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13461</c:v>
                </c:pt>
                <c:pt idx="5">
                  <c:v>12045</c:v>
                </c:pt>
                <c:pt idx="8">
                  <c:v>12262</c:v>
                </c:pt>
                <c:pt idx="11">
                  <c:v>11838</c:v>
                </c:pt>
                <c:pt idx="14">
                  <c:v>11008</c:v>
                </c:pt>
              </c:numCache>
            </c:numRef>
          </c:val>
          <c:extLst>
            <c:ext xmlns:c16="http://schemas.microsoft.com/office/drawing/2014/chart" uri="{C3380CC4-5D6E-409C-BE32-E72D297353CC}">
              <c16:uniqueId val="{00000002-718E-4500-9027-1C795225D5D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18E-4500-9027-1C795225D5D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718E-4500-9027-1C795225D5D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1032</c:v>
                </c:pt>
                <c:pt idx="3">
                  <c:v>227</c:v>
                </c:pt>
                <c:pt idx="6">
                  <c:v>227</c:v>
                </c:pt>
                <c:pt idx="9">
                  <c:v>227</c:v>
                </c:pt>
                <c:pt idx="12">
                  <c:v>227</c:v>
                </c:pt>
              </c:numCache>
            </c:numRef>
          </c:val>
          <c:extLst>
            <c:ext xmlns:c16="http://schemas.microsoft.com/office/drawing/2014/chart" uri="{C3380CC4-5D6E-409C-BE32-E72D297353CC}">
              <c16:uniqueId val="{00000005-718E-4500-9027-1C795225D5D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4515</c:v>
                </c:pt>
                <c:pt idx="3">
                  <c:v>4498</c:v>
                </c:pt>
                <c:pt idx="6">
                  <c:v>4452</c:v>
                </c:pt>
                <c:pt idx="9">
                  <c:v>4596</c:v>
                </c:pt>
                <c:pt idx="12">
                  <c:v>4471</c:v>
                </c:pt>
              </c:numCache>
            </c:numRef>
          </c:val>
          <c:extLst>
            <c:ext xmlns:c16="http://schemas.microsoft.com/office/drawing/2014/chart" uri="{C3380CC4-5D6E-409C-BE32-E72D297353CC}">
              <c16:uniqueId val="{00000006-718E-4500-9027-1C795225D5D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538</c:v>
                </c:pt>
                <c:pt idx="3">
                  <c:v>495</c:v>
                </c:pt>
                <c:pt idx="6">
                  <c:v>561</c:v>
                </c:pt>
                <c:pt idx="9">
                  <c:v>474</c:v>
                </c:pt>
                <c:pt idx="12">
                  <c:v>437</c:v>
                </c:pt>
              </c:numCache>
            </c:numRef>
          </c:val>
          <c:extLst>
            <c:ext xmlns:c16="http://schemas.microsoft.com/office/drawing/2014/chart" uri="{C3380CC4-5D6E-409C-BE32-E72D297353CC}">
              <c16:uniqueId val="{00000007-718E-4500-9027-1C795225D5D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6121</c:v>
                </c:pt>
                <c:pt idx="3">
                  <c:v>6037</c:v>
                </c:pt>
                <c:pt idx="6">
                  <c:v>6035</c:v>
                </c:pt>
                <c:pt idx="9">
                  <c:v>5931</c:v>
                </c:pt>
                <c:pt idx="12">
                  <c:v>6196</c:v>
                </c:pt>
              </c:numCache>
            </c:numRef>
          </c:val>
          <c:extLst>
            <c:ext xmlns:c16="http://schemas.microsoft.com/office/drawing/2014/chart" uri="{C3380CC4-5D6E-409C-BE32-E72D297353CC}">
              <c16:uniqueId val="{00000008-718E-4500-9027-1C795225D5D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439</c:v>
                </c:pt>
                <c:pt idx="3">
                  <c:v>348</c:v>
                </c:pt>
                <c:pt idx="6">
                  <c:v>291</c:v>
                </c:pt>
                <c:pt idx="9">
                  <c:v>269</c:v>
                </c:pt>
                <c:pt idx="12">
                  <c:v>248</c:v>
                </c:pt>
              </c:numCache>
            </c:numRef>
          </c:val>
          <c:extLst>
            <c:ext xmlns:c16="http://schemas.microsoft.com/office/drawing/2014/chart" uri="{C3380CC4-5D6E-409C-BE32-E72D297353CC}">
              <c16:uniqueId val="{00000009-718E-4500-9027-1C795225D5D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62736</c:v>
                </c:pt>
                <c:pt idx="3">
                  <c:v>63964</c:v>
                </c:pt>
                <c:pt idx="6">
                  <c:v>62219</c:v>
                </c:pt>
                <c:pt idx="9">
                  <c:v>60382</c:v>
                </c:pt>
                <c:pt idx="12">
                  <c:v>58158</c:v>
                </c:pt>
              </c:numCache>
            </c:numRef>
          </c:val>
          <c:extLst>
            <c:ext xmlns:c16="http://schemas.microsoft.com/office/drawing/2014/chart" uri="{C3380CC4-5D6E-409C-BE32-E72D297353CC}">
              <c16:uniqueId val="{0000000A-718E-4500-9027-1C795225D5D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14311</c:v>
                </c:pt>
                <c:pt idx="2">
                  <c:v>#N/A</c:v>
                </c:pt>
                <c:pt idx="3">
                  <c:v>#N/A</c:v>
                </c:pt>
                <c:pt idx="4">
                  <c:v>15856</c:v>
                </c:pt>
                <c:pt idx="5">
                  <c:v>#N/A</c:v>
                </c:pt>
                <c:pt idx="6">
                  <c:v>#N/A</c:v>
                </c:pt>
                <c:pt idx="7">
                  <c:v>16061</c:v>
                </c:pt>
                <c:pt idx="8">
                  <c:v>#N/A</c:v>
                </c:pt>
                <c:pt idx="9">
                  <c:v>#N/A</c:v>
                </c:pt>
                <c:pt idx="10">
                  <c:v>16344</c:v>
                </c:pt>
                <c:pt idx="11">
                  <c:v>#N/A</c:v>
                </c:pt>
                <c:pt idx="12">
                  <c:v>#N/A</c:v>
                </c:pt>
                <c:pt idx="13">
                  <c:v>17389</c:v>
                </c:pt>
                <c:pt idx="14">
                  <c:v>#N/A</c:v>
                </c:pt>
              </c:numCache>
            </c:numRef>
          </c:val>
          <c:smooth val="0"/>
          <c:extLst>
            <c:ext xmlns:c16="http://schemas.microsoft.com/office/drawing/2014/chart" uri="{C3380CC4-5D6E-409C-BE32-E72D297353CC}">
              <c16:uniqueId val="{0000000B-718E-4500-9027-1C795225D5D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4586</c:v>
                </c:pt>
                <c:pt idx="1">
                  <c:v>4773</c:v>
                </c:pt>
                <c:pt idx="2">
                  <c:v>4585</c:v>
                </c:pt>
              </c:numCache>
            </c:numRef>
          </c:val>
          <c:extLst>
            <c:ext xmlns:c16="http://schemas.microsoft.com/office/drawing/2014/chart" uri="{C3380CC4-5D6E-409C-BE32-E72D297353CC}">
              <c16:uniqueId val="{00000000-3BB0-448C-9F31-8A8DBA23C6D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469</c:v>
                </c:pt>
                <c:pt idx="1">
                  <c:v>569</c:v>
                </c:pt>
                <c:pt idx="2">
                  <c:v>469</c:v>
                </c:pt>
              </c:numCache>
            </c:numRef>
          </c:val>
          <c:extLst>
            <c:ext xmlns:c16="http://schemas.microsoft.com/office/drawing/2014/chart" uri="{C3380CC4-5D6E-409C-BE32-E72D297353CC}">
              <c16:uniqueId val="{00000001-3BB0-448C-9F31-8A8DBA23C6D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6671</c:v>
                </c:pt>
                <c:pt idx="1">
                  <c:v>5689</c:v>
                </c:pt>
                <c:pt idx="2">
                  <c:v>4748</c:v>
                </c:pt>
              </c:numCache>
            </c:numRef>
          </c:val>
          <c:extLst>
            <c:ext xmlns:c16="http://schemas.microsoft.com/office/drawing/2014/chart" uri="{C3380CC4-5D6E-409C-BE32-E72D297353CC}">
              <c16:uniqueId val="{00000002-3BB0-448C-9F31-8A8DBA23C6D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{84ABE984-0B84-4819-BA94-486994CD1663}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151-47F0-8D55-32565732075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{9680BE62-98D9-49CB-A312-059087ED3AE9}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51-47F0-8D55-32565732075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{FD74BCF8-50C3-476C-8A8B-923367FB5DD0}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51-47F0-8D55-32565732075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{598B6F2A-0689-44BF-81CD-49D4BD933C78}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51-47F0-8D55-32565732075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{8437540D-B8AC-409D-ABCE-5430FA815B34}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51-47F0-8D55-32565732075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{88B32F00-B4D1-400A-995C-90E121844F3A}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151-47F0-8D55-32565732075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{4A19501E-5011-46DA-8AA3-730C458FD54F}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151-47F0-8D55-32565732075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{7D63526C-52B6-495A-91D1-12B3953555FE}</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151-47F0-8D55-32565732075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{DDA9E655-02AC-4BC7-8423-36FAEACFAF85}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151-47F0-8D55-32565732075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58.9</c:v>
                </c:pt>
                <c:pt idx="8">
                  <c:v>57.1</c:v>
                </c:pt>
                <c:pt idx="16">
                  <c:v>58.1</c:v>
                </c:pt>
                <c:pt idx="24">
                  <c:v>59.3</c:v>
                </c:pt>
                <c:pt idx="32">
                  <c:v>60.4</c:v>
                </c:pt>
              </c:numCache>
            </c:numRef>
          </c:xVal>
          <c:yVal>
            <c:numRef>
              <c:f>公会計指標分析・財政指標組合せ分析表!$BP$51:$DC$51</c:f>
              <c:numCache>
                <c:formatCode>#,##0.0;"▲ "#,##0.0</c:formatCode>
                <c:ptCount val="40"/>
                <c:pt idx="0">
                  <c:v>70.7</c:v>
                </c:pt>
                <c:pt idx="8">
                  <c:v>75.400000000000006</c:v>
                </c:pt>
                <c:pt idx="16">
                  <c:v>76.400000000000006</c:v>
                </c:pt>
                <c:pt idx="24">
                  <c:v>77</c:v>
                </c:pt>
                <c:pt idx="32">
                  <c:v>80.099999999999994</c:v>
                </c:pt>
              </c:numCache>
            </c:numRef>
          </c:yVal>
          <c:smooth val="0"/>
          <c:extLst>
            <c:ext xmlns:c16="http://schemas.microsoft.com/office/drawing/2014/chart" uri="{C3380CC4-5D6E-409C-BE32-E72D297353CC}">
              <c16:uniqueId val="{00000009-A151-47F0-8D55-32565732075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{375A3457-1ED9-4EB6-98F4-8C5D9B63D705}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151-47F0-8D55-32565732075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{6B3FE0B8-87EB-4C36-A7C4-407E67EE3DCE}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51-47F0-8D55-32565732075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{C9802AD9-E9A1-4399-BBC5-64993287B1CE}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51-47F0-8D55-32565732075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{A78024F6-75B4-4F10-8A5E-745D0DE22A93}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51-47F0-8D55-32565732075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{52E7BEC6-85FE-4B8D-83B4-35A5319A3E82}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51-47F0-8D55-32565732075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{ADF167B6-4D06-415E-B22F-A2DC1DFE4E55}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151-47F0-8D55-32565732075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{91A1F196-D731-4397-A1EF-B5362486DEA7}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151-47F0-8D55-32565732075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{0E5632C7-BBAA-4560-806A-4FDE10FA7250}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151-47F0-8D55-32565732075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{0D4C5553-DD30-43A6-ADA5-AB401FD8671A}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151-47F0-8D55-32565732075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61.7</c:v>
                </c:pt>
                <c:pt idx="16">
                  <c:v>63</c:v>
                </c:pt>
                <c:pt idx="24">
                  <c:v>64.3</c:v>
                </c:pt>
                <c:pt idx="32">
                  <c:v>65.2</c:v>
                </c:pt>
              </c:numCache>
            </c:numRef>
          </c:xVal>
          <c:yVal>
            <c:numRef>
              <c:f>公会計指標分析・財政指標組合せ分析表!$BP$55:$DC$55</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A151-47F0-8D55-32565732075A}"/>
            </c:ext>
          </c:extLst>
        </c:ser>
        <c:dLbls>
          <c:showLegendKey val="0"/>
          <c:showVal val="1"/>
          <c:showCatName val="0"/>
          <c:showSerName val="0"/>
          <c:showPercent val="0"/>
          <c:showBubbleSize val="0"/>
        </c:dLbls>
        <c:axId val="46179840"/>
        <c:axId val="46181760"/>
      </c:scatterChart>
      <c:valAx>
        <c:axId val="46179840"/>
        <c:scaling>
          <c:orientation val="maxMin"/>
          <c:max val="66"/>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{70690DA3-6371-4B99-ABCD-749926433B07}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634-4B5F-A333-6B2B9641505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{C6E2BC7E-AD22-4D07-BF3B-D2FE457C5055}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634-4B5F-A333-6B2B9641505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{01E0EA8A-9FF6-4902-8AF2-61E40AD442E3}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634-4B5F-A333-6B2B9641505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{39960BD9-B57A-4E5B-9E02-8F4D3A1F685A}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634-4B5F-A333-6B2B9641505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{27425018-5015-47D7-83A2-3C7D4D04733F}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634-4B5F-A333-6B2B9641505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{F9CC50D5-C423-4528-B6C0-CFE51AEF7A4F}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634-4B5F-A333-6B2B9641505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{914FB221-7A46-4C7E-8F37-191DE9FD4430}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634-4B5F-A333-6B2B9641505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{D92502F0-011F-4478-9816-307FDE548B8A}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634-4B5F-A333-6B2B9641505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{291D9C6C-18B9-4625-B91C-75B49AFD8E7E}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634-4B5F-A333-6B2B9641505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8.4</c:v>
                </c:pt>
                <c:pt idx="8">
                  <c:v>9.4</c:v>
                </c:pt>
                <c:pt idx="16">
                  <c:v>10.199999999999999</c:v>
                </c:pt>
                <c:pt idx="24">
                  <c:v>10.5</c:v>
                </c:pt>
                <c:pt idx="32">
                  <c:v>10.8</c:v>
                </c:pt>
              </c:numCache>
            </c:numRef>
          </c:xVal>
          <c:yVal>
            <c:numRef>
              <c:f>公会計指標分析・財政指標組合せ分析表!$BP$73:$DC$73</c:f>
              <c:numCache>
                <c:formatCode>#,##0.0;"▲ "#,##0.0</c:formatCode>
                <c:ptCount val="40"/>
                <c:pt idx="0">
                  <c:v>70.7</c:v>
                </c:pt>
                <c:pt idx="8">
                  <c:v>75.400000000000006</c:v>
                </c:pt>
                <c:pt idx="16">
                  <c:v>76.400000000000006</c:v>
                </c:pt>
                <c:pt idx="24">
                  <c:v>77</c:v>
                </c:pt>
                <c:pt idx="32">
                  <c:v>80.099999999999994</c:v>
                </c:pt>
              </c:numCache>
            </c:numRef>
          </c:yVal>
          <c:smooth val="0"/>
          <c:extLst>
            <c:ext xmlns:c16="http://schemas.microsoft.com/office/drawing/2014/chart" uri="{C3380CC4-5D6E-409C-BE32-E72D297353CC}">
              <c16:uniqueId val="{00000009-4634-4B5F-A333-6B2B9641505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{67D6C970-EB25-43E3-8E54-C0EBCA49D90F}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634-4B5F-A333-6B2B9641505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{11526A9B-3548-47FB-A94D-2457CC326E07}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634-4B5F-A333-6B2B9641505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{66FD342B-3A42-457E-90A3-8F4717AAD421}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634-4B5F-A333-6B2B9641505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{57738AD0-2493-47C5-B558-35B4B5F515E4}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634-4B5F-A333-6B2B9641505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{B98E95AD-2169-4C09-B1BC-26D7B37791AB}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634-4B5F-A333-6B2B9641505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{E7092E74-7F03-4CB4-8F91-82528594952E}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634-4B5F-A333-6B2B9641505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{15FEF22C-825C-4935-BFB3-C5F0B7DFF626}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634-4B5F-A333-6B2B9641505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{827274A6-0F3D-49FB-8062-6962A2005EB6}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634-4B5F-A333-6B2B9641505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{A8C694C8-5733-4661-B56F-8FCACFA687B9}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634-4B5F-A333-6B2B9641505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8</c:v>
                </c:pt>
                <c:pt idx="16">
                  <c:v>8</c:v>
                </c:pt>
                <c:pt idx="24">
                  <c:v>8.3000000000000007</c:v>
                </c:pt>
                <c:pt idx="32">
                  <c:v>8.6</c:v>
                </c:pt>
              </c:numCache>
            </c:numRef>
          </c:xVal>
          <c:yVal>
            <c:numRef>
              <c:f>公会計指標分析・財政指標組合せ分析表!$BP$77:$DC$77</c:f>
              <c:numCache>
                <c:formatCode>#,##0.0;"▲ "#,##0.0</c:formatCode>
                <c:ptCount val="40"/>
                <c:pt idx="0">
                  <c:v>27.8</c:v>
                </c:pt>
                <c:pt idx="8">
                  <c:v>19</c:v>
                </c:pt>
                <c:pt idx="16">
                  <c:v>4</c:v>
                </c:pt>
                <c:pt idx="24">
                  <c:v>0.4</c:v>
                </c:pt>
                <c:pt idx="32">
                  <c:v>9.8000000000000007</c:v>
                </c:pt>
              </c:numCache>
            </c:numRef>
          </c:yVal>
          <c:smooth val="0"/>
          <c:extLst>
            <c:ext xmlns:c16="http://schemas.microsoft.com/office/drawing/2014/chart" uri="{C3380CC4-5D6E-409C-BE32-E72D297353CC}">
              <c16:uniqueId val="{00000013-4634-4B5F-A333-6B2B96415059}"/>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9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北海道岩見沢市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74,204
73,843
481.02
49,256,521
48,993,967
262,554
25,193,281
58,158,007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課税客体に占める高齢者人口の割合や中小企業の割合が大きい影響で、税基盤が脆弱となっており、歳入全体のうち市税の占める割合が</a:t>
          </a:r>
          <a:r>
            <a:rPr kumimoji="1" lang="en-US" altLang="ja-JP" sz="1300">
              <a:latin typeface="ＭＳ Ｐゴシック" panose="020B0600070205080204" pitchFamily="50" charset="-128"/>
              <a:ea typeface="ＭＳ Ｐゴシック" panose="020B0600070205080204" pitchFamily="50" charset="-128"/>
            </a:rPr>
            <a:t>16.9</a:t>
          </a:r>
          <a:r>
            <a:rPr kumimoji="1" lang="ja-JP" altLang="en-US" sz="1300">
              <a:latin typeface="ＭＳ Ｐゴシック" panose="020B0600070205080204" pitchFamily="50" charset="-128"/>
              <a:ea typeface="ＭＳ Ｐゴシック" panose="020B0600070205080204" pitchFamily="50" charset="-128"/>
            </a:rPr>
            <a:t>％と低く、財政力指数が類似団体平均を下回っている状況にある。定員管理の適正化等の推進、施設の適正配置や計画的な改修・修繕を行う等、歳出削減を実施し、財政基盤の強化に努める。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59267</xdr:rowOff>
    </xdr:from>
    <xdr:to>
      <xdr:col>23</xdr:col>
      <xdr:colOff>133350</xdr:colOff>
      <xdr:row>44</xdr:row>
      <xdr:rowOff>84667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0600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33</xdr:row>
      <xdr:rowOff>145644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59267</xdr:rowOff>
    </xdr:from>
    <xdr:to>
      <xdr:col>24</xdr:col>
      <xdr:colOff>12700</xdr:colOff>
      <xdr:row>35</xdr:row>
      <xdr:rowOff>59267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35983</xdr:rowOff>
    </xdr:from>
    <xdr:to>
      <xdr:col>23</xdr:col>
      <xdr:colOff>133350</xdr:colOff>
      <xdr:row>41</xdr:row>
      <xdr:rowOff>35983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0654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38</xdr:row>
      <xdr:rowOff>103310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61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86783</xdr:rowOff>
    </xdr:from>
    <xdr:to>
      <xdr:col>23</xdr:col>
      <xdr:colOff>184150</xdr:colOff>
      <xdr:row>40</xdr:row>
      <xdr:rowOff>16933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35983</xdr:rowOff>
    </xdr:from>
    <xdr:to>
      <xdr:col>19</xdr:col>
      <xdr:colOff>133350</xdr:colOff>
      <xdr:row>41</xdr:row>
      <xdr:rowOff>35983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0654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39</xdr:row>
      <xdr:rowOff>86783</xdr:rowOff>
    </xdr:from>
    <xdr:to>
      <xdr:col>19</xdr:col>
      <xdr:colOff>184150</xdr:colOff>
      <xdr:row>40</xdr:row>
      <xdr:rowOff>16933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27110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542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35983</xdr:rowOff>
    </xdr:from>
    <xdr:to>
      <xdr:col>15</xdr:col>
      <xdr:colOff>82550</xdr:colOff>
      <xdr:row>41</xdr:row>
      <xdr:rowOff>35983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0654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39</xdr:row>
      <xdr:rowOff>46567</xdr:rowOff>
    </xdr:from>
    <xdr:to>
      <xdr:col>15</xdr:col>
      <xdr:colOff>133350</xdr:colOff>
      <xdr:row>39</xdr:row>
      <xdr:rowOff>148167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158344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35983</xdr:rowOff>
    </xdr:from>
    <xdr:to>
      <xdr:col>11</xdr:col>
      <xdr:colOff>31750</xdr:colOff>
      <xdr:row>41</xdr:row>
      <xdr:rowOff>35983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06543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39</xdr:row>
      <xdr:rowOff>86783</xdr:rowOff>
    </xdr:from>
    <xdr:to>
      <xdr:col>11</xdr:col>
      <xdr:colOff>82550</xdr:colOff>
      <xdr:row>40</xdr:row>
      <xdr:rowOff>16933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6773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27110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37</xdr:row>
      <xdr:rowOff>67733</xdr:rowOff>
    </xdr:from>
    <xdr:to>
      <xdr:col>7</xdr:col>
      <xdr:colOff>31750</xdr:colOff>
      <xdr:row>37</xdr:row>
      <xdr:rowOff>169334</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4113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36</xdr:row>
      <xdr:rowOff>8060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180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156633</xdr:rowOff>
    </xdr:from>
    <xdr:to>
      <xdr:col>23</xdr:col>
      <xdr:colOff>184150</xdr:colOff>
      <xdr:row>41</xdr:row>
      <xdr:rowOff>86783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128710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986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156633</xdr:rowOff>
    </xdr:from>
    <xdr:to>
      <xdr:col>19</xdr:col>
      <xdr:colOff>184150</xdr:colOff>
      <xdr:row>41</xdr:row>
      <xdr:rowOff>86783</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71560</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156633</xdr:rowOff>
    </xdr:from>
    <xdr:to>
      <xdr:col>15</xdr:col>
      <xdr:colOff>133350</xdr:colOff>
      <xdr:row>41</xdr:row>
      <xdr:rowOff>86783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71560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156633</xdr:rowOff>
    </xdr:from>
    <xdr:to>
      <xdr:col>11</xdr:col>
      <xdr:colOff>82550</xdr:colOff>
      <xdr:row>41</xdr:row>
      <xdr:rowOff>86783</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156633</xdr:rowOff>
    </xdr:from>
    <xdr:to>
      <xdr:col>7</xdr:col>
      <xdr:colOff>31750</xdr:colOff>
      <xdr:row>41</xdr:row>
      <xdr:rowOff>86783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71560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令和６年度は、人件費、補助費等が増加したことに伴い、数値は昨年度より悪化している。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今後とも自主財源である市税の徴収率の向上による増収、定員管理の適正化等の義務的経費の削減や物件費及び維持補修費の抑制に努め、改善を図る。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66993</xdr:rowOff>
    </xdr:from>
    <xdr:to>
      <xdr:col>23</xdr:col>
      <xdr:colOff>133350</xdr:colOff>
      <xdr:row>66</xdr:row>
      <xdr:rowOff>52388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211243"/>
          <a:ext cx="8382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47324</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48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66993</xdr:rowOff>
    </xdr:from>
    <xdr:to>
      <xdr:col>19</xdr:col>
      <xdr:colOff>133350</xdr:colOff>
      <xdr:row>65</xdr:row>
      <xdr:rowOff>127318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121124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127318</xdr:rowOff>
    </xdr:from>
    <xdr:to>
      <xdr:col>15</xdr:col>
      <xdr:colOff>82550</xdr:colOff>
      <xdr:row>65</xdr:row>
      <xdr:rowOff>145415</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2336800" y="11271568"/>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163212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65</xdr:row>
      <xdr:rowOff>121285</xdr:rowOff>
    </xdr:from>
    <xdr:to>
      <xdr:col>11</xdr:col>
      <xdr:colOff>31750</xdr:colOff>
      <xdr:row>65</xdr:row>
      <xdr:rowOff>145415</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1447800" y="11265535"/>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141622</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8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9859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1588</xdr:rowOff>
    </xdr:from>
    <xdr:to>
      <xdr:col>23</xdr:col>
      <xdr:colOff>184150</xdr:colOff>
      <xdr:row>66</xdr:row>
      <xdr:rowOff>103188</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31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145115</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8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16193</xdr:rowOff>
    </xdr:from>
    <xdr:to>
      <xdr:col>19</xdr:col>
      <xdr:colOff>184150</xdr:colOff>
      <xdr:row>65</xdr:row>
      <xdr:rowOff>117793</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16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102570</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246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76518</xdr:rowOff>
    </xdr:from>
    <xdr:to>
      <xdr:col>15</xdr:col>
      <xdr:colOff>133350</xdr:colOff>
      <xdr:row>66</xdr:row>
      <xdr:rowOff>6668</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220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162895</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307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94615</xdr:rowOff>
    </xdr:from>
    <xdr:to>
      <xdr:col>11</xdr:col>
      <xdr:colOff>82550</xdr:colOff>
      <xdr:row>66</xdr:row>
      <xdr:rowOff>24765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123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9542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1325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70485</xdr:rowOff>
    </xdr:from>
    <xdr:to>
      <xdr:col>7</xdr:col>
      <xdr:colOff>31750</xdr:colOff>
      <xdr:row>66</xdr:row>
      <xdr:rowOff>635</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21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156862</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301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[198,170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類似団体と比較して、維持補修費等に起因し高くなっている。</a:t>
          </a:r>
        </a:p>
        <a:p>
          <a:r>
            <a:rPr kumimoji="1" lang="ja-JP" altLang="en-US" sz="1300">
              <a:latin typeface="ＭＳ Ｐゴシック" panose="020B0600070205080204" pitchFamily="50" charset="-128"/>
              <a:ea typeface="ＭＳ Ｐゴシック" panose="020B0600070205080204" pitchFamily="50" charset="-128"/>
            </a:rPr>
            <a:t>　維持補修費について、豪雪地帯であることから除排雪経費の占める割合が大きく、類似団体よりも大きい金額になっている。また、施設の老朽化による修繕費用の負担も大きく、施設の適正配置や計画的な改修・修繕を行い抑制に努める。</a:t>
          </a:r>
        </a:p>
        <a:p>
          <a:r>
            <a:rPr kumimoji="1" lang="ja-JP" altLang="en-US" sz="1300">
              <a:latin typeface="ＭＳ Ｐゴシック" panose="020B0600070205080204" pitchFamily="50" charset="-128"/>
              <a:ea typeface="ＭＳ Ｐゴシック" panose="020B0600070205080204" pitchFamily="50" charset="-128"/>
            </a:rPr>
            <a:t>　今後は経常経費の抑制に努め、より一層、住民ニーズに応えるサービス向上と業務の効率化を図る。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22041</xdr:rowOff>
    </xdr:from>
    <xdr:to>
      <xdr:col>23</xdr:col>
      <xdr:colOff>133350</xdr:colOff>
      <xdr:row>89</xdr:row>
      <xdr:rowOff>10283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09491"/>
          <a:ext cx="0" cy="13598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153810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4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10283</xdr:rowOff>
    </xdr:from>
    <xdr:to>
      <xdr:col>24</xdr:col>
      <xdr:colOff>12700</xdr:colOff>
      <xdr:row>89</xdr:row>
      <xdr:rowOff>10283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6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108418</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22041</xdr:rowOff>
    </xdr:from>
    <xdr:to>
      <xdr:col>24</xdr:col>
      <xdr:colOff>12700</xdr:colOff>
      <xdr:row>81</xdr:row>
      <xdr:rowOff>22041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09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152330</xdr:rowOff>
    </xdr:from>
    <xdr:to>
      <xdr:col>23</xdr:col>
      <xdr:colOff>133350</xdr:colOff>
      <xdr:row>84</xdr:row>
      <xdr:rowOff>18227</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382680"/>
          <a:ext cx="838200" cy="37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98435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157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81908</xdr:rowOff>
    </xdr:from>
    <xdr:to>
      <xdr:col>23</xdr:col>
      <xdr:colOff>184150</xdr:colOff>
      <xdr:row>84</xdr:row>
      <xdr:rowOff>12058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31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152330</xdr:rowOff>
    </xdr:from>
    <xdr:to>
      <xdr:col>19</xdr:col>
      <xdr:colOff>133350</xdr:colOff>
      <xdr:row>83</xdr:row>
      <xdr:rowOff>157866</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382680"/>
          <a:ext cx="889000" cy="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819</xdr:rowOff>
    </xdr:from>
    <xdr:to>
      <xdr:col>19</xdr:col>
      <xdr:colOff>184150</xdr:colOff>
      <xdr:row>83</xdr:row>
      <xdr:rowOff>102419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3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112596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0000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157866</xdr:rowOff>
    </xdr:from>
    <xdr:to>
      <xdr:col>15</xdr:col>
      <xdr:colOff>82550</xdr:colOff>
      <xdr:row>84</xdr:row>
      <xdr:rowOff>9367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flipV="1">
          <a:off x="2336800" y="14388216"/>
          <a:ext cx="889000" cy="2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159493</xdr:rowOff>
    </xdr:from>
    <xdr:to>
      <xdr:col>15</xdr:col>
      <xdr:colOff>133350</xdr:colOff>
      <xdr:row>83</xdr:row>
      <xdr:rowOff>89643</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99820</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87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133026</xdr:rowOff>
    </xdr:from>
    <xdr:to>
      <xdr:col>11</xdr:col>
      <xdr:colOff>31750</xdr:colOff>
      <xdr:row>84</xdr:row>
      <xdr:rowOff>9367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363376"/>
          <a:ext cx="889000" cy="47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125918</xdr:rowOff>
    </xdr:from>
    <xdr:to>
      <xdr:col>11</xdr:col>
      <xdr:colOff>82550</xdr:colOff>
      <xdr:row>83</xdr:row>
      <xdr:rowOff>56068</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8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66245</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953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19242</xdr:rowOff>
    </xdr:from>
    <xdr:to>
      <xdr:col>7</xdr:col>
      <xdr:colOff>31750</xdr:colOff>
      <xdr:row>82</xdr:row>
      <xdr:rowOff>120842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7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131019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47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138877</xdr:rowOff>
    </xdr:from>
    <xdr:to>
      <xdr:col>23</xdr:col>
      <xdr:colOff>184150</xdr:colOff>
      <xdr:row>84</xdr:row>
      <xdr:rowOff>69027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369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110954</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341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101530</xdr:rowOff>
    </xdr:from>
    <xdr:to>
      <xdr:col>19</xdr:col>
      <xdr:colOff>184150</xdr:colOff>
      <xdr:row>84</xdr:row>
      <xdr:rowOff>31680</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33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16457</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41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107066</xdr:rowOff>
    </xdr:from>
    <xdr:to>
      <xdr:col>15</xdr:col>
      <xdr:colOff>133350</xdr:colOff>
      <xdr:row>84</xdr:row>
      <xdr:rowOff>37216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33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21993</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423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130017</xdr:rowOff>
    </xdr:from>
    <xdr:to>
      <xdr:col>11</xdr:col>
      <xdr:colOff>82550</xdr:colOff>
      <xdr:row>84</xdr:row>
      <xdr:rowOff>60167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36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44944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446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82226</xdr:rowOff>
    </xdr:from>
    <xdr:to>
      <xdr:col>7</xdr:col>
      <xdr:colOff>31750</xdr:colOff>
      <xdr:row>84</xdr:row>
      <xdr:rowOff>12376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31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168603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39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国家公務員に準拠した給与改定を実施するなど、今後も引き続き給与水準の適正化に努めることにより、同程度の水準を維持する見込み。</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68036</xdr:rowOff>
    </xdr:from>
    <xdr:to>
      <xdr:col>81</xdr:col>
      <xdr:colOff>44450</xdr:colOff>
      <xdr:row>87</xdr:row>
      <xdr:rowOff>119743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6179800" y="14984186"/>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100891</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502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119743</xdr:rowOff>
    </xdr:from>
    <xdr:to>
      <xdr:col>77</xdr:col>
      <xdr:colOff>44450</xdr:colOff>
      <xdr:row>88</xdr:row>
      <xdr:rowOff>0</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5035893"/>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136979</xdr:rowOff>
    </xdr:from>
    <xdr:to>
      <xdr:col>72</xdr:col>
      <xdr:colOff>203200</xdr:colOff>
      <xdr:row>88</xdr:row>
      <xdr:rowOff>0</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5053129"/>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85271</xdr:rowOff>
    </xdr:from>
    <xdr:to>
      <xdr:col>68</xdr:col>
      <xdr:colOff>152400</xdr:colOff>
      <xdr:row>87</xdr:row>
      <xdr:rowOff>136979</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5001421"/>
          <a:ext cx="889000" cy="51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41927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110870</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1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17236</xdr:rowOff>
    </xdr:from>
    <xdr:to>
      <xdr:col>81</xdr:col>
      <xdr:colOff>95250</xdr:colOff>
      <xdr:row>87</xdr:row>
      <xdr:rowOff>118836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93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160763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905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68943</xdr:rowOff>
    </xdr:from>
    <xdr:to>
      <xdr:col>77</xdr:col>
      <xdr:colOff>95250</xdr:colOff>
      <xdr:row>87</xdr:row>
      <xdr:rowOff>170543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985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155320</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50714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86179</xdr:rowOff>
    </xdr:from>
    <xdr:to>
      <xdr:col>68</xdr:col>
      <xdr:colOff>203200</xdr:colOff>
      <xdr:row>88</xdr:row>
      <xdr:rowOff>16329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5002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1106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5088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34471</xdr:rowOff>
    </xdr:from>
    <xdr:to>
      <xdr:col>64</xdr:col>
      <xdr:colOff>152400</xdr:colOff>
      <xdr:row>87</xdr:row>
      <xdr:rowOff>136071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95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120848</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0369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新規採用職員の抑制などにより、類似団体平均を下回っている。令和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年度に策定した定員管理計画を着実に実行し、職員数の適正化を図っている。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71362</xdr:rowOff>
    </xdr:from>
    <xdr:to>
      <xdr:col>81</xdr:col>
      <xdr:colOff>44450</xdr:colOff>
      <xdr:row>60</xdr:row>
      <xdr:rowOff>73660</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58362"/>
          <a:ext cx="838200" cy="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67914</xdr:rowOff>
    </xdr:from>
    <xdr:to>
      <xdr:col>77</xdr:col>
      <xdr:colOff>44450</xdr:colOff>
      <xdr:row>60</xdr:row>
      <xdr:rowOff>71362</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54914"/>
          <a:ext cx="889000" cy="3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64467</xdr:rowOff>
    </xdr:from>
    <xdr:to>
      <xdr:col>72</xdr:col>
      <xdr:colOff>203200</xdr:colOff>
      <xdr:row>60</xdr:row>
      <xdr:rowOff>67914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351467"/>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52977</xdr:rowOff>
    </xdr:from>
    <xdr:to>
      <xdr:col>68</xdr:col>
      <xdr:colOff>152400</xdr:colOff>
      <xdr:row>60</xdr:row>
      <xdr:rowOff>64467</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39977"/>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21469</xdr:rowOff>
    </xdr:from>
    <xdr:to>
      <xdr:col>64</xdr:col>
      <xdr:colOff>152400</xdr:colOff>
      <xdr:row>61</xdr:row>
      <xdr:rowOff>123069</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479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107846</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566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22860</xdr:rowOff>
    </xdr:from>
    <xdr:to>
      <xdr:col>81</xdr:col>
      <xdr:colOff>95250</xdr:colOff>
      <xdr:row>60</xdr:row>
      <xdr:rowOff>124460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39387</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5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20562</xdr:rowOff>
    </xdr:from>
    <xdr:to>
      <xdr:col>77</xdr:col>
      <xdr:colOff>95250</xdr:colOff>
      <xdr:row>60</xdr:row>
      <xdr:rowOff>122162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0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132339</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764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17114</xdr:rowOff>
    </xdr:from>
    <xdr:to>
      <xdr:col>73</xdr:col>
      <xdr:colOff>44450</xdr:colOff>
      <xdr:row>60</xdr:row>
      <xdr:rowOff>118714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128891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7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13667</xdr:rowOff>
    </xdr:from>
    <xdr:to>
      <xdr:col>68</xdr:col>
      <xdr:colOff>203200</xdr:colOff>
      <xdr:row>60</xdr:row>
      <xdr:rowOff>115267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00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125444</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69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2177</xdr:rowOff>
    </xdr:from>
    <xdr:to>
      <xdr:col>64</xdr:col>
      <xdr:colOff>152400</xdr:colOff>
      <xdr:row>60</xdr:row>
      <xdr:rowOff>103777</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289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113954</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58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基準財政需要額等の減少に伴い、実質公債費比率が</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今後は近年の大型事業に伴う地方債の元金償還の開始により、一時的に公債費が増加する見込みであり、引き続き緊急度・住民ニーズを的確に把握した事業選択により、地方債の新規発行の抑制を図る。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156633</xdr:rowOff>
    </xdr:from>
    <xdr:to>
      <xdr:col>81</xdr:col>
      <xdr:colOff>44450</xdr:colOff>
      <xdr:row>42</xdr:row>
      <xdr:rowOff>25400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18608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116417</xdr:rowOff>
    </xdr:from>
    <xdr:to>
      <xdr:col>77</xdr:col>
      <xdr:colOff>44450</xdr:colOff>
      <xdr:row>41</xdr:row>
      <xdr:rowOff>156633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145867"/>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9172</xdr:rowOff>
    </xdr:from>
    <xdr:to>
      <xdr:col>72</xdr:col>
      <xdr:colOff>203200</xdr:colOff>
      <xdr:row>41</xdr:row>
      <xdr:rowOff>116417</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38622"/>
          <a:ext cx="889000" cy="107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46567</xdr:rowOff>
    </xdr:from>
    <xdr:to>
      <xdr:col>68</xdr:col>
      <xdr:colOff>152400</xdr:colOff>
      <xdr:row>41</xdr:row>
      <xdr:rowOff>9172</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6904567"/>
          <a:ext cx="889000" cy="13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46567</xdr:rowOff>
    </xdr:from>
    <xdr:to>
      <xdr:col>64</xdr:col>
      <xdr:colOff>152400</xdr:colOff>
      <xdr:row>39</xdr:row>
      <xdr:rowOff>148167</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158344</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50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105833</xdr:rowOff>
    </xdr:from>
    <xdr:to>
      <xdr:col>77</xdr:col>
      <xdr:colOff>95250</xdr:colOff>
      <xdr:row>42</xdr:row>
      <xdr:rowOff>35983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20760</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2216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65617</xdr:rowOff>
    </xdr:from>
    <xdr:to>
      <xdr:col>73</xdr:col>
      <xdr:colOff>44450</xdr:colOff>
      <xdr:row>41</xdr:row>
      <xdr:rowOff>167217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151994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129822</xdr:rowOff>
    </xdr:from>
    <xdr:to>
      <xdr:col>68</xdr:col>
      <xdr:colOff>203200</xdr:colOff>
      <xdr:row>41</xdr:row>
      <xdr:rowOff>59972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9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44749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074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167217</xdr:rowOff>
    </xdr:from>
    <xdr:to>
      <xdr:col>64</xdr:col>
      <xdr:colOff>152400</xdr:colOff>
      <xdr:row>40</xdr:row>
      <xdr:rowOff>97367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53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82144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臨時財政対策債に係る年度末地方債残高の減少に伴う、基準財政需要額算入見込額の減少により、将来負担比率が</a:t>
          </a:r>
          <a:r>
            <a:rPr kumimoji="1" lang="en-US" altLang="ja-JP" sz="1300">
              <a:latin typeface="ＭＳ Ｐゴシック" panose="020B0600070205080204" pitchFamily="50" charset="-128"/>
              <a:ea typeface="ＭＳ Ｐゴシック" panose="020B0600070205080204" pitchFamily="50" charset="-128"/>
            </a:rPr>
            <a:t>3.1</a:t>
          </a:r>
          <a:r>
            <a:rPr kumimoji="1" lang="ja-JP" altLang="en-US" sz="1300">
              <a:latin typeface="ＭＳ Ｐゴシック" panose="020B0600070205080204" pitchFamily="50" charset="-128"/>
              <a:ea typeface="ＭＳ Ｐゴシック" panose="020B0600070205080204" pitchFamily="50" charset="-128"/>
            </a:rPr>
            <a:t>ポイント悪化した。</a:t>
          </a:r>
        </a:p>
        <a:p>
          <a:r>
            <a:rPr kumimoji="1" lang="ja-JP" altLang="en-US" sz="1300">
              <a:latin typeface="ＭＳ Ｐゴシック" panose="020B0600070205080204" pitchFamily="50" charset="-128"/>
              <a:ea typeface="ＭＳ Ｐゴシック" panose="020B0600070205080204" pitchFamily="50" charset="-128"/>
            </a:rPr>
            <a:t>　将来負担比率は、近年、上昇傾向にあるものの、地方債の発行にあたっては、交付税措置のある起債を活用することで、早期健全化基準を下回っている。</a:t>
          </a:r>
        </a:p>
        <a:p>
          <a:r>
            <a:rPr kumimoji="1" lang="ja-JP" altLang="en-US" sz="1300">
              <a:latin typeface="ＭＳ Ｐゴシック" panose="020B0600070205080204" pitchFamily="50" charset="-128"/>
              <a:ea typeface="ＭＳ Ｐゴシック" panose="020B0600070205080204" pitchFamily="50" charset="-128"/>
            </a:rPr>
            <a:t>　今後も良質な起債の活用により、将来にわたって安定した財政運営が継続できるよう努める。</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111881</xdr:rowOff>
    </xdr:from>
    <xdr:to>
      <xdr:col>81</xdr:col>
      <xdr:colOff>44450</xdr:colOff>
      <xdr:row>18</xdr:row>
      <xdr:rowOff>147501</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3197981"/>
          <a:ext cx="838200" cy="35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18</xdr:row>
      <xdr:rowOff>104987</xdr:rowOff>
    </xdr:from>
    <xdr:to>
      <xdr:col>77</xdr:col>
      <xdr:colOff>44450</xdr:colOff>
      <xdr:row>18</xdr:row>
      <xdr:rowOff>111881</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3191087"/>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18</xdr:row>
      <xdr:rowOff>93496</xdr:rowOff>
    </xdr:from>
    <xdr:to>
      <xdr:col>72</xdr:col>
      <xdr:colOff>203200</xdr:colOff>
      <xdr:row>18</xdr:row>
      <xdr:rowOff>104987</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317959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39491</xdr:rowOff>
    </xdr:from>
    <xdr:to>
      <xdr:col>68</xdr:col>
      <xdr:colOff>152400</xdr:colOff>
      <xdr:row>18</xdr:row>
      <xdr:rowOff>93496</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a:off x="13512800" y="3125591"/>
          <a:ext cx="889000" cy="5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10100</xdr:rowOff>
    </xdr:from>
    <xdr:to>
      <xdr:col>64</xdr:col>
      <xdr:colOff>152400</xdr:colOff>
      <xdr:row>15</xdr:row>
      <xdr:rowOff>111700</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58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121877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35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96701</xdr:rowOff>
    </xdr:from>
    <xdr:to>
      <xdr:col>81</xdr:col>
      <xdr:colOff>95250</xdr:colOff>
      <xdr:row>19</xdr:row>
      <xdr:rowOff>26851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318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68778</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3154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18</xdr:row>
      <xdr:rowOff>61081</xdr:rowOff>
    </xdr:from>
    <xdr:to>
      <xdr:col>77</xdr:col>
      <xdr:colOff>95250</xdr:colOff>
      <xdr:row>18</xdr:row>
      <xdr:rowOff>162681</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3147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18</xdr:row>
      <xdr:rowOff>147458</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3233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18</xdr:row>
      <xdr:rowOff>54187</xdr:rowOff>
    </xdr:from>
    <xdr:to>
      <xdr:col>73</xdr:col>
      <xdr:colOff>44450</xdr:colOff>
      <xdr:row>18</xdr:row>
      <xdr:rowOff>155787</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314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18</xdr:row>
      <xdr:rowOff>140564</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322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18</xdr:row>
      <xdr:rowOff>42696</xdr:rowOff>
    </xdr:from>
    <xdr:to>
      <xdr:col>68</xdr:col>
      <xdr:colOff>203200</xdr:colOff>
      <xdr:row>18</xdr:row>
      <xdr:rowOff>144296</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312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18</xdr:row>
      <xdr:rowOff>129073</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32151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160141</xdr:rowOff>
    </xdr:from>
    <xdr:to>
      <xdr:col>64</xdr:col>
      <xdr:colOff>152400</xdr:colOff>
      <xdr:row>18</xdr:row>
      <xdr:rowOff>90291</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3074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75068</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3161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北海道岩見沢市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74,204
73,843
481.02
49,256,521
48,993,967
262,554
25,193,281
58,158,007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すると、人件費に係る経常収支比率は低くなっているが、要因として消防業務を一部事務組合で行っていることが挙げられる。今後も引き続き定員の適正化等の推進により、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20320</xdr:rowOff>
    </xdr:from>
    <xdr:to>
      <xdr:col>24</xdr:col>
      <xdr:colOff>25400</xdr:colOff>
      <xdr:row>34</xdr:row>
      <xdr:rowOff>127000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849620"/>
          <a:ext cx="8382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6367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50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20320</xdr:rowOff>
    </xdr:from>
    <xdr:to>
      <xdr:col>19</xdr:col>
      <xdr:colOff>187325</xdr:colOff>
      <xdr:row>34</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58496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27940</xdr:rowOff>
    </xdr:from>
    <xdr:to>
      <xdr:col>15</xdr:col>
      <xdr:colOff>98425</xdr:colOff>
      <xdr:row>34</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572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27940</xdr:rowOff>
    </xdr:from>
    <xdr:to>
      <xdr:col>11</xdr:col>
      <xdr:colOff>9525</xdr:colOff>
      <xdr:row>34</xdr:row>
      <xdr:rowOff>88900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572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26670</xdr:rowOff>
    </xdr:from>
    <xdr:to>
      <xdr:col>6</xdr:col>
      <xdr:colOff>171450</xdr:colOff>
      <xdr:row>37</xdr:row>
      <xdr:rowOff>128270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0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113047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56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76200</xdr:rowOff>
    </xdr:from>
    <xdr:to>
      <xdr:col>24</xdr:col>
      <xdr:colOff>76200</xdr:colOff>
      <xdr:row>35</xdr:row>
      <xdr:rowOff>6350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0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92727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140970</xdr:rowOff>
    </xdr:from>
    <xdr:to>
      <xdr:col>20</xdr:col>
      <xdr:colOff>38100</xdr:colOff>
      <xdr:row>34</xdr:row>
      <xdr:rowOff>71120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79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81297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567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38100</xdr:rowOff>
    </xdr:from>
    <xdr:to>
      <xdr:col>15</xdr:col>
      <xdr:colOff>149225</xdr:colOff>
      <xdr:row>34</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148590</xdr:rowOff>
    </xdr:from>
    <xdr:to>
      <xdr:col>11</xdr:col>
      <xdr:colOff>60325</xdr:colOff>
      <xdr:row>34</xdr:row>
      <xdr:rowOff>78740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06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88917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75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38100</xdr:rowOff>
    </xdr:from>
    <xdr:to>
      <xdr:col>6</xdr:col>
      <xdr:colOff>171450</xdr:colOff>
      <xdr:row>34</xdr:row>
      <xdr:rowOff>139700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86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32</xdr:row>
      <xdr:rowOff>149877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類似平均団体を</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対前年度で</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ポイント悪化している。これは各施設の燃料費や光熱水費が上がったことが挙げられる。</a:t>
          </a:r>
        </a:p>
        <a:p>
          <a:r>
            <a:rPr kumimoji="1" lang="ja-JP" altLang="en-US" sz="1300">
              <a:latin typeface="ＭＳ Ｐゴシック" panose="020B0600070205080204" pitchFamily="50" charset="-128"/>
              <a:ea typeface="ＭＳ Ｐゴシック" panose="020B0600070205080204" pitchFamily="50" charset="-128"/>
            </a:rPr>
            <a:t>　今後は、経常経費の抑制に努め、より一層、住民ニーズに応えるサービス向上と業務の効率化を図る。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107950</xdr:rowOff>
    </xdr:from>
    <xdr:to>
      <xdr:col>82</xdr:col>
      <xdr:colOff>107950</xdr:colOff>
      <xdr:row>19</xdr:row>
      <xdr:rowOff>146050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65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35577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78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107950</xdr:rowOff>
    </xdr:from>
    <xdr:to>
      <xdr:col>78</xdr:col>
      <xdr:colOff>69850</xdr:colOff>
      <xdr:row>20</xdr:row>
      <xdr:rowOff>63500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33655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92727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64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19</xdr:row>
      <xdr:rowOff>95250</xdr:rowOff>
    </xdr:from>
    <xdr:to>
      <xdr:col>73</xdr:col>
      <xdr:colOff>180975</xdr:colOff>
      <xdr:row>20</xdr:row>
      <xdr:rowOff>63500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3528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54627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2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19</xdr:row>
      <xdr:rowOff>31750</xdr:rowOff>
    </xdr:from>
    <xdr:to>
      <xdr:col>69</xdr:col>
      <xdr:colOff>92075</xdr:colOff>
      <xdr:row>19</xdr:row>
      <xdr:rowOff>95250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2893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60977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12700</xdr:rowOff>
    </xdr:from>
    <xdr:to>
      <xdr:col>65</xdr:col>
      <xdr:colOff>53975</xdr:colOff>
      <xdr:row>16</xdr:row>
      <xdr:rowOff>114300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5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124477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2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95250</xdr:rowOff>
    </xdr:from>
    <xdr:to>
      <xdr:col>82</xdr:col>
      <xdr:colOff>158750</xdr:colOff>
      <xdr:row>20</xdr:row>
      <xdr:rowOff>25400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5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67327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57150</xdr:rowOff>
    </xdr:from>
    <xdr:to>
      <xdr:col>78</xdr:col>
      <xdr:colOff>120650</xdr:colOff>
      <xdr:row>19</xdr:row>
      <xdr:rowOff>158750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1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143527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0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20</xdr:row>
      <xdr:rowOff>12700</xdr:rowOff>
    </xdr:from>
    <xdr:to>
      <xdr:col>74</xdr:col>
      <xdr:colOff>31750</xdr:colOff>
      <xdr:row>20</xdr:row>
      <xdr:rowOff>114300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44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20</xdr:row>
      <xdr:rowOff>99077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52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19</xdr:row>
      <xdr:rowOff>44450</xdr:rowOff>
    </xdr:from>
    <xdr:to>
      <xdr:col>69</xdr:col>
      <xdr:colOff>142875</xdr:colOff>
      <xdr:row>19</xdr:row>
      <xdr:rowOff>146050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30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19</xdr:row>
      <xdr:rowOff>130827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38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152400</xdr:rowOff>
    </xdr:from>
    <xdr:to>
      <xdr:col>65</xdr:col>
      <xdr:colOff>53975</xdr:colOff>
      <xdr:row>19</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23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67327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32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また、前年と比較して</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ポイント悪化している。これは、児童手当等給付事業や生活保護費給付事業等に係る経費の減よりも障害者福祉関連事業に係る経費の増が多いことが主な要因となっている。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49276</xdr:rowOff>
    </xdr:from>
    <xdr:to>
      <xdr:col>24</xdr:col>
      <xdr:colOff>25400</xdr:colOff>
      <xdr:row>56</xdr:row>
      <xdr:rowOff>67564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5047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21844</xdr:rowOff>
    </xdr:from>
    <xdr:to>
      <xdr:col>19</xdr:col>
      <xdr:colOff>187325</xdr:colOff>
      <xdr:row>56</xdr:row>
      <xdr:rowOff>49276</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2304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21844</xdr:rowOff>
    </xdr:from>
    <xdr:to>
      <xdr:col>15</xdr:col>
      <xdr:colOff>98425</xdr:colOff>
      <xdr:row>56</xdr:row>
      <xdr:rowOff>67564</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flipV="1">
          <a:off x="2209800" y="96230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58420</xdr:rowOff>
    </xdr:from>
    <xdr:to>
      <xdr:col>11</xdr:col>
      <xdr:colOff>9525</xdr:colOff>
      <xdr:row>56</xdr:row>
      <xdr:rowOff>67564</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65962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162831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151638</xdr:rowOff>
    </xdr:from>
    <xdr:to>
      <xdr:col>6</xdr:col>
      <xdr:colOff>171450</xdr:colOff>
      <xdr:row>56</xdr:row>
      <xdr:rowOff>81788</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1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91965</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350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16764</xdr:rowOff>
    </xdr:from>
    <xdr:to>
      <xdr:col>24</xdr:col>
      <xdr:colOff>76200</xdr:colOff>
      <xdr:row>56</xdr:row>
      <xdr:rowOff>118364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1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160291</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90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169926</xdr:rowOff>
    </xdr:from>
    <xdr:to>
      <xdr:col>20</xdr:col>
      <xdr:colOff>38100</xdr:colOff>
      <xdr:row>56</xdr:row>
      <xdr:rowOff>100076</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9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84853</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86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142494</xdr:rowOff>
    </xdr:from>
    <xdr:to>
      <xdr:col>15</xdr:col>
      <xdr:colOff>149225</xdr:colOff>
      <xdr:row>56</xdr:row>
      <xdr:rowOff>72644</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7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57421</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58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16764</xdr:rowOff>
    </xdr:from>
    <xdr:to>
      <xdr:col>11</xdr:col>
      <xdr:colOff>60325</xdr:colOff>
      <xdr:row>56</xdr:row>
      <xdr:rowOff>118364</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17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103141</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704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xdr:rowOff>
    </xdr:from>
    <xdr:to>
      <xdr:col>6</xdr:col>
      <xdr:colOff>171450</xdr:colOff>
      <xdr:row>56</xdr:row>
      <xdr:rowOff>109220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93997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695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対前年度比で</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ポイント改善している。要因としては、小学校等の修繕経費の減に伴う維持補修費の減少などが挙げられる。今後も施設の適正配置や計画的な改修・修繕を行い抑制に努める。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69850</xdr:rowOff>
    </xdr:from>
    <xdr:to>
      <xdr:col>82</xdr:col>
      <xdr:colOff>107950</xdr:colOff>
      <xdr:row>60</xdr:row>
      <xdr:rowOff>107950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10185400"/>
          <a:ext cx="838200" cy="209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88900</xdr:rowOff>
    </xdr:from>
    <xdr:to>
      <xdr:col>78</xdr:col>
      <xdr:colOff>69850</xdr:colOff>
      <xdr:row>60</xdr:row>
      <xdr:rowOff>107950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102044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16527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44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88900</xdr:rowOff>
    </xdr:from>
    <xdr:to>
      <xdr:col>73</xdr:col>
      <xdr:colOff>180975</xdr:colOff>
      <xdr:row>60</xdr:row>
      <xdr:rowOff>50800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3893800" y="102044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12700</xdr:rowOff>
    </xdr:from>
    <xdr:to>
      <xdr:col>69</xdr:col>
      <xdr:colOff>92075</xdr:colOff>
      <xdr:row>60</xdr:row>
      <xdr:rowOff>50800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3004800" y="10299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73677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19050</xdr:rowOff>
    </xdr:from>
    <xdr:to>
      <xdr:col>65</xdr:col>
      <xdr:colOff>53975</xdr:colOff>
      <xdr:row>56</xdr:row>
      <xdr:rowOff>120650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130827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19050</xdr:rowOff>
    </xdr:from>
    <xdr:to>
      <xdr:col>82</xdr:col>
      <xdr:colOff>158750</xdr:colOff>
      <xdr:row>59</xdr:row>
      <xdr:rowOff>120650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162577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60</xdr:row>
      <xdr:rowOff>57150</xdr:rowOff>
    </xdr:from>
    <xdr:to>
      <xdr:col>78</xdr:col>
      <xdr:colOff>120650</xdr:colOff>
      <xdr:row>60</xdr:row>
      <xdr:rowOff>158750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1034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143527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43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38100</xdr:rowOff>
    </xdr:from>
    <xdr:to>
      <xdr:col>74</xdr:col>
      <xdr:colOff>31750</xdr:colOff>
      <xdr:row>59</xdr:row>
      <xdr:rowOff>139700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1015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124477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1024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0</xdr:rowOff>
    </xdr:from>
    <xdr:to>
      <xdr:col>69</xdr:col>
      <xdr:colOff>142875</xdr:colOff>
      <xdr:row>60</xdr:row>
      <xdr:rowOff>101600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86377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133350</xdr:rowOff>
    </xdr:from>
    <xdr:to>
      <xdr:col>65</xdr:col>
      <xdr:colOff>53975</xdr:colOff>
      <xdr:row>60</xdr:row>
      <xdr:rowOff>63500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1024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48277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1033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ポイント上回っている。この要因として消防業務を一部事務組合で行っていることが挙げられる。</a:t>
          </a:r>
        </a:p>
        <a:p>
          <a:r>
            <a:rPr kumimoji="1" lang="ja-JP" altLang="en-US" sz="1300">
              <a:latin typeface="ＭＳ Ｐゴシック" panose="020B0600070205080204" pitchFamily="50" charset="-128"/>
              <a:ea typeface="ＭＳ Ｐゴシック" panose="020B0600070205080204" pitchFamily="50" charset="-128"/>
            </a:rPr>
            <a:t>　引き続き行政として対応すべき必要性、費用対効果、目的の達成度などを精査し、さらに受益者負担のあり方や経費の負担のあり方について検証し、合理化を図る。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52705</xdr:rowOff>
    </xdr:from>
    <xdr:to>
      <xdr:col>82</xdr:col>
      <xdr:colOff>107950</xdr:colOff>
      <xdr:row>38</xdr:row>
      <xdr:rowOff>138430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5671800" y="6567805"/>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356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29845</xdr:rowOff>
    </xdr:from>
    <xdr:to>
      <xdr:col>78</xdr:col>
      <xdr:colOff>69850</xdr:colOff>
      <xdr:row>38</xdr:row>
      <xdr:rowOff>52705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54494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102252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274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29845</xdr:rowOff>
    </xdr:from>
    <xdr:to>
      <xdr:col>73</xdr:col>
      <xdr:colOff>180975</xdr:colOff>
      <xdr:row>38</xdr:row>
      <xdr:rowOff>109855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893800" y="654494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79392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2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109855</xdr:rowOff>
    </xdr:from>
    <xdr:to>
      <xdr:col>69</xdr:col>
      <xdr:colOff>92075</xdr:colOff>
      <xdr:row>38</xdr:row>
      <xdr:rowOff>115570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6249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73677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127635</xdr:rowOff>
    </xdr:from>
    <xdr:to>
      <xdr:col>65</xdr:col>
      <xdr:colOff>53975</xdr:colOff>
      <xdr:row>38</xdr:row>
      <xdr:rowOff>57785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47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67962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24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87630</xdr:rowOff>
    </xdr:from>
    <xdr:to>
      <xdr:col>82</xdr:col>
      <xdr:colOff>158750</xdr:colOff>
      <xdr:row>39</xdr:row>
      <xdr:rowOff>17780</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602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59707</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57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1905</xdr:rowOff>
    </xdr:from>
    <xdr:to>
      <xdr:col>78</xdr:col>
      <xdr:colOff>120650</xdr:colOff>
      <xdr:row>38</xdr:row>
      <xdr:rowOff>103505</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517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88282</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603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150495</xdr:rowOff>
    </xdr:from>
    <xdr:to>
      <xdr:col>74</xdr:col>
      <xdr:colOff>31750</xdr:colOff>
      <xdr:row>38</xdr:row>
      <xdr:rowOff>80645</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4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65422</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580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59055</xdr:rowOff>
    </xdr:from>
    <xdr:to>
      <xdr:col>69</xdr:col>
      <xdr:colOff>142875</xdr:colOff>
      <xdr:row>38</xdr:row>
      <xdr:rowOff>160655</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57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145432</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660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64770</xdr:rowOff>
    </xdr:from>
    <xdr:to>
      <xdr:col>65</xdr:col>
      <xdr:colOff>53975</xdr:colOff>
      <xdr:row>38</xdr:row>
      <xdr:rowOff>166370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579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151147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666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近年実施している大型事業で活用した地方債の元金償還が開始したことに伴い、増加傾向にある。</a:t>
          </a:r>
        </a:p>
        <a:p>
          <a:r>
            <a:rPr kumimoji="1" lang="ja-JP" altLang="en-US" sz="1300">
              <a:latin typeface="ＭＳ Ｐゴシック" panose="020B0600070205080204" pitchFamily="50" charset="-128"/>
              <a:ea typeface="ＭＳ Ｐゴシック" panose="020B0600070205080204" pitchFamily="50" charset="-128"/>
            </a:rPr>
            <a:t>　今後も公債費負担の増加が見込まれるため、緊急度・住民ニーズを的確に把握し、地方債の新規発行の抑制を図る。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79</xdr:row>
      <xdr:rowOff>41275</xdr:rowOff>
    </xdr:from>
    <xdr:to>
      <xdr:col>24</xdr:col>
      <xdr:colOff>25400</xdr:colOff>
      <xdr:row>79</xdr:row>
      <xdr:rowOff>69850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3987800" y="135858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64152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094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41275</xdr:rowOff>
    </xdr:from>
    <xdr:to>
      <xdr:col>19</xdr:col>
      <xdr:colOff>187325</xdr:colOff>
      <xdr:row>79</xdr:row>
      <xdr:rowOff>117475</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58582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26052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0562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79375</xdr:rowOff>
    </xdr:from>
    <xdr:to>
      <xdr:col>15</xdr:col>
      <xdr:colOff>98425</xdr:colOff>
      <xdr:row>79</xdr:row>
      <xdr:rowOff>117475</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6239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45102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31750</xdr:rowOff>
    </xdr:from>
    <xdr:to>
      <xdr:col>11</xdr:col>
      <xdr:colOff>9525</xdr:colOff>
      <xdr:row>79</xdr:row>
      <xdr:rowOff>79375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1320800" y="135763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159402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18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38100</xdr:rowOff>
    </xdr:from>
    <xdr:to>
      <xdr:col>6</xdr:col>
      <xdr:colOff>171450</xdr:colOff>
      <xdr:row>77</xdr:row>
      <xdr:rowOff>139700</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23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149877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19050</xdr:rowOff>
    </xdr:from>
    <xdr:to>
      <xdr:col>24</xdr:col>
      <xdr:colOff>76200</xdr:colOff>
      <xdr:row>79</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162577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161925</xdr:rowOff>
    </xdr:from>
    <xdr:to>
      <xdr:col>20</xdr:col>
      <xdr:colOff>38100</xdr:colOff>
      <xdr:row>79</xdr:row>
      <xdr:rowOff>92075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535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76852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6214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66675</xdr:rowOff>
    </xdr:from>
    <xdr:to>
      <xdr:col>15</xdr:col>
      <xdr:colOff>149225</xdr:colOff>
      <xdr:row>79</xdr:row>
      <xdr:rowOff>168275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61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153052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6976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28575</xdr:rowOff>
    </xdr:from>
    <xdr:to>
      <xdr:col>11</xdr:col>
      <xdr:colOff>60325</xdr:colOff>
      <xdr:row>79</xdr:row>
      <xdr:rowOff>130175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57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79</xdr:row>
      <xdr:rowOff>114952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659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152400</xdr:rowOff>
    </xdr:from>
    <xdr:to>
      <xdr:col>6</xdr:col>
      <xdr:colOff>171450</xdr:colOff>
      <xdr:row>79</xdr:row>
      <xdr:rowOff>82550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52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79</xdr:row>
      <xdr:rowOff>67327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61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今後も定員管理の適正化、施設の適正配置や計画的な改修・修繕を行う等、経常経費の削減に努める。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77470</xdr:rowOff>
    </xdr:from>
    <xdr:to>
      <xdr:col>82</xdr:col>
      <xdr:colOff>107950</xdr:colOff>
      <xdr:row>76</xdr:row>
      <xdr:rowOff>81280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2936220"/>
          <a:ext cx="838200" cy="175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77470</xdr:rowOff>
    </xdr:from>
    <xdr:to>
      <xdr:col>78</xdr:col>
      <xdr:colOff>69850</xdr:colOff>
      <xdr:row>75</xdr:row>
      <xdr:rowOff>92710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29362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92710</xdr:rowOff>
    </xdr:from>
    <xdr:to>
      <xdr:col>73</xdr:col>
      <xdr:colOff>180975</xdr:colOff>
      <xdr:row>75</xdr:row>
      <xdr:rowOff>146050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893800" y="129514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146050</xdr:rowOff>
    </xdr:from>
    <xdr:to>
      <xdr:col>69</xdr:col>
      <xdr:colOff>92075</xdr:colOff>
      <xdr:row>75</xdr:row>
      <xdr:rowOff>153670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004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30480</xdr:rowOff>
    </xdr:from>
    <xdr:to>
      <xdr:col>82</xdr:col>
      <xdr:colOff>158750</xdr:colOff>
      <xdr:row>76</xdr:row>
      <xdr:rowOff>132080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2557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26670</xdr:rowOff>
    </xdr:from>
    <xdr:to>
      <xdr:col>78</xdr:col>
      <xdr:colOff>120650</xdr:colOff>
      <xdr:row>75</xdr:row>
      <xdr:rowOff>128270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113047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971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41910</xdr:rowOff>
    </xdr:from>
    <xdr:to>
      <xdr:col>74</xdr:col>
      <xdr:colOff>31750</xdr:colOff>
      <xdr:row>75</xdr:row>
      <xdr:rowOff>143510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128288</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95250</xdr:rowOff>
    </xdr:from>
    <xdr:to>
      <xdr:col>69</xdr:col>
      <xdr:colOff>142875</xdr:colOff>
      <xdr:row>76</xdr:row>
      <xdr:rowOff>25400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95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10177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04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102870</xdr:rowOff>
    </xdr:from>
    <xdr:to>
      <xdr:col>65</xdr:col>
      <xdr:colOff>53975</xdr:colOff>
      <xdr:row>76</xdr:row>
      <xdr:rowOff>33020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17797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北海道岩見沢市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100673</xdr:rowOff>
    </xdr:from>
    <xdr:to>
      <xdr:col>29</xdr:col>
      <xdr:colOff>127000</xdr:colOff>
      <xdr:row>18</xdr:row>
      <xdr:rowOff>33363</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62948"/>
          <a:ext cx="647700" cy="104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157281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33363</xdr:rowOff>
    </xdr:from>
    <xdr:to>
      <xdr:col>26</xdr:col>
      <xdr:colOff>50800</xdr:colOff>
      <xdr:row>18</xdr:row>
      <xdr:rowOff>62954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67088"/>
          <a:ext cx="698500" cy="295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4741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62954</xdr:rowOff>
    </xdr:from>
    <xdr:to>
      <xdr:col>22</xdr:col>
      <xdr:colOff>114300</xdr:colOff>
      <xdr:row>18</xdr:row>
      <xdr:rowOff>68605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96679"/>
          <a:ext cx="698500" cy="56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48696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68605</xdr:rowOff>
    </xdr:from>
    <xdr:to>
      <xdr:col>18</xdr:col>
      <xdr:colOff>177800</xdr:colOff>
      <xdr:row>18</xdr:row>
      <xdr:rowOff>100622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02330"/>
          <a:ext cx="698500" cy="32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62742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5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36741</xdr:rowOff>
    </xdr:from>
    <xdr:to>
      <xdr:col>15</xdr:col>
      <xdr:colOff>101600</xdr:colOff>
      <xdr:row>18</xdr:row>
      <xdr:rowOff>138341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04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148518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93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49873</xdr:rowOff>
    </xdr:from>
    <xdr:to>
      <xdr:col>29</xdr:col>
      <xdr:colOff>177800</xdr:colOff>
      <xdr:row>17</xdr:row>
      <xdr:rowOff>151473</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121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21950</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8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154013</xdr:rowOff>
    </xdr:from>
    <xdr:to>
      <xdr:col>26</xdr:col>
      <xdr:colOff>101600</xdr:colOff>
      <xdr:row>18</xdr:row>
      <xdr:rowOff>84163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162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68940</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02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12154</xdr:rowOff>
    </xdr:from>
    <xdr:to>
      <xdr:col>22</xdr:col>
      <xdr:colOff>165100</xdr:colOff>
      <xdr:row>18</xdr:row>
      <xdr:rowOff>113754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458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98531</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32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17805</xdr:rowOff>
    </xdr:from>
    <xdr:to>
      <xdr:col>19</xdr:col>
      <xdr:colOff>38100</xdr:colOff>
      <xdr:row>18</xdr:row>
      <xdr:rowOff>119405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515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104183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237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49822</xdr:rowOff>
    </xdr:from>
    <xdr:to>
      <xdr:col>15</xdr:col>
      <xdr:colOff>101600</xdr:colOff>
      <xdr:row>18</xdr:row>
      <xdr:rowOff>151422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835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136199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69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70421</xdr:rowOff>
    </xdr:from>
    <xdr:to>
      <xdr:col>29</xdr:col>
      <xdr:colOff>127000</xdr:colOff>
      <xdr:row>35</xdr:row>
      <xdr:rowOff>229946</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680771"/>
          <a:ext cx="647700" cy="159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36</xdr:row>
      <xdr:rowOff>9872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963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171958</xdr:rowOff>
    </xdr:from>
    <xdr:to>
      <xdr:col>26</xdr:col>
      <xdr:colOff>50800</xdr:colOff>
      <xdr:row>35</xdr:row>
      <xdr:rowOff>229946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782308"/>
          <a:ext cx="698500" cy="579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140974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7094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171958</xdr:rowOff>
    </xdr:from>
    <xdr:to>
      <xdr:col>22</xdr:col>
      <xdr:colOff>114300</xdr:colOff>
      <xdr:row>35</xdr:row>
      <xdr:rowOff>260350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82308"/>
          <a:ext cx="698500" cy="883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6138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7130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260350</xdr:rowOff>
    </xdr:from>
    <xdr:to>
      <xdr:col>18</xdr:col>
      <xdr:colOff>177800</xdr:colOff>
      <xdr:row>36</xdr:row>
      <xdr:rowOff>74575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870700"/>
          <a:ext cx="698500" cy="1571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52316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717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96889</xdr:rowOff>
    </xdr:from>
    <xdr:to>
      <xdr:col>15</xdr:col>
      <xdr:colOff>101600</xdr:colOff>
      <xdr:row>37</xdr:row>
      <xdr:rowOff>198489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2215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183266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307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19621</xdr:rowOff>
    </xdr:from>
    <xdr:to>
      <xdr:col>29</xdr:col>
      <xdr:colOff>177800</xdr:colOff>
      <xdr:row>35</xdr:row>
      <xdr:rowOff>121221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299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207598</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47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179146</xdr:rowOff>
    </xdr:from>
    <xdr:to>
      <xdr:col>26</xdr:col>
      <xdr:colOff>101600</xdr:colOff>
      <xdr:row>35</xdr:row>
      <xdr:rowOff>280746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894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290923</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558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121158</xdr:rowOff>
    </xdr:from>
    <xdr:to>
      <xdr:col>22</xdr:col>
      <xdr:colOff>165100</xdr:colOff>
      <xdr:row>35</xdr:row>
      <xdr:rowOff>222758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31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232935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500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209550</xdr:rowOff>
    </xdr:from>
    <xdr:to>
      <xdr:col>19</xdr:col>
      <xdr:colOff>38100</xdr:colOff>
      <xdr:row>35</xdr:row>
      <xdr:rowOff>311150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8199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321327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58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23775</xdr:rowOff>
    </xdr:from>
    <xdr:to>
      <xdr:col>15</xdr:col>
      <xdr:colOff>101600</xdr:colOff>
      <xdr:row>36</xdr:row>
      <xdr:rowOff>125375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770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135552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745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北海道岩見沢市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74,204
73,843
481.02
49,256,521
48,993,967
262,554
25,193,281
58,158,007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162585</xdr:rowOff>
    </xdr:from>
    <xdr:to>
      <xdr:col>24</xdr:col>
      <xdr:colOff>63500</xdr:colOff>
      <xdr:row>38</xdr:row>
      <xdr:rowOff>123901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06235"/>
          <a:ext cx="838200" cy="132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74960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115977</xdr:rowOff>
    </xdr:from>
    <xdr:to>
      <xdr:col>19</xdr:col>
      <xdr:colOff>177800</xdr:colOff>
      <xdr:row>38</xdr:row>
      <xdr:rowOff>123901</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631077"/>
          <a:ext cx="889000" cy="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93248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115977</xdr:rowOff>
    </xdr:from>
    <xdr:to>
      <xdr:col>15</xdr:col>
      <xdr:colOff>50800</xdr:colOff>
      <xdr:row>38</xdr:row>
      <xdr:rowOff>133744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31077"/>
          <a:ext cx="889000" cy="17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113618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1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133744</xdr:rowOff>
    </xdr:from>
    <xdr:to>
      <xdr:col>10</xdr:col>
      <xdr:colOff>114300</xdr:colOff>
      <xdr:row>38</xdr:row>
      <xdr:rowOff>148971</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48844"/>
          <a:ext cx="889000" cy="15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128287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67335</xdr:rowOff>
    </xdr:from>
    <xdr:to>
      <xdr:col>6</xdr:col>
      <xdr:colOff>38100</xdr:colOff>
      <xdr:row>37</xdr:row>
      <xdr:rowOff>168935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1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14012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18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111785</xdr:rowOff>
    </xdr:from>
    <xdr:to>
      <xdr:col>24</xdr:col>
      <xdr:colOff>114300</xdr:colOff>
      <xdr:row>38</xdr:row>
      <xdr:rowOff>41935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455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90212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43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73101</xdr:rowOff>
    </xdr:from>
    <xdr:to>
      <xdr:col>20</xdr:col>
      <xdr:colOff>38100</xdr:colOff>
      <xdr:row>39</xdr:row>
      <xdr:rowOff>3251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8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165828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80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65177</xdr:rowOff>
    </xdr:from>
    <xdr:to>
      <xdr:col>15</xdr:col>
      <xdr:colOff>101600</xdr:colOff>
      <xdr:row>38</xdr:row>
      <xdr:rowOff>166777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8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157904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7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82944</xdr:rowOff>
    </xdr:from>
    <xdr:to>
      <xdr:col>10</xdr:col>
      <xdr:colOff>165100</xdr:colOff>
      <xdr:row>39</xdr:row>
      <xdr:rowOff>13094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59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4221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690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98171</xdr:rowOff>
    </xdr:from>
    <xdr:to>
      <xdr:col>6</xdr:col>
      <xdr:colOff>38100</xdr:colOff>
      <xdr:row>39</xdr:row>
      <xdr:rowOff>28321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13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19448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05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37836</xdr:rowOff>
    </xdr:from>
    <xdr:to>
      <xdr:col>24</xdr:col>
      <xdr:colOff>63500</xdr:colOff>
      <xdr:row>55</xdr:row>
      <xdr:rowOff>96708</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3797300" y="9467586"/>
          <a:ext cx="838200" cy="5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156618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586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37836</xdr:rowOff>
    </xdr:from>
    <xdr:to>
      <xdr:col>19</xdr:col>
      <xdr:colOff>177800</xdr:colOff>
      <xdr:row>55</xdr:row>
      <xdr:rowOff>48092</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2908300" y="9467586"/>
          <a:ext cx="889000" cy="10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153890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75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10541</xdr:rowOff>
    </xdr:from>
    <xdr:to>
      <xdr:col>15</xdr:col>
      <xdr:colOff>50800</xdr:colOff>
      <xdr:row>55</xdr:row>
      <xdr:rowOff>48092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9440291"/>
          <a:ext cx="889000" cy="3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147200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74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10541</xdr:rowOff>
    </xdr:from>
    <xdr:to>
      <xdr:col>10</xdr:col>
      <xdr:colOff>114300</xdr:colOff>
      <xdr:row>56</xdr:row>
      <xdr:rowOff>48260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440291"/>
          <a:ext cx="889000" cy="209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28815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8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86370</xdr:rowOff>
    </xdr:from>
    <xdr:to>
      <xdr:col>6</xdr:col>
      <xdr:colOff>38100</xdr:colOff>
      <xdr:row>58</xdr:row>
      <xdr:rowOff>16520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7647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951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45908</xdr:rowOff>
    </xdr:from>
    <xdr:to>
      <xdr:col>24</xdr:col>
      <xdr:colOff>114300</xdr:colOff>
      <xdr:row>55</xdr:row>
      <xdr:rowOff>147508</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475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68785</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32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158486</xdr:rowOff>
    </xdr:from>
    <xdr:to>
      <xdr:col>20</xdr:col>
      <xdr:colOff>38100</xdr:colOff>
      <xdr:row>55</xdr:row>
      <xdr:rowOff>88636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416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105163</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192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168742</xdr:rowOff>
    </xdr:from>
    <xdr:to>
      <xdr:col>15</xdr:col>
      <xdr:colOff>101600</xdr:colOff>
      <xdr:row>55</xdr:row>
      <xdr:rowOff>98892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42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115419</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202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131191</xdr:rowOff>
    </xdr:from>
    <xdr:to>
      <xdr:col>10</xdr:col>
      <xdr:colOff>165100</xdr:colOff>
      <xdr:row>55</xdr:row>
      <xdr:rowOff>61341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389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77868</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164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168910</xdr:rowOff>
    </xdr:from>
    <xdr:to>
      <xdr:col>6</xdr:col>
      <xdr:colOff>38100</xdr:colOff>
      <xdr:row>56</xdr:row>
      <xdr:rowOff>99060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59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115587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937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131895</xdr:rowOff>
    </xdr:from>
    <xdr:to>
      <xdr:col>24</xdr:col>
      <xdr:colOff>63500</xdr:colOff>
      <xdr:row>74</xdr:row>
      <xdr:rowOff>81668</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2647745"/>
          <a:ext cx="838200" cy="12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49333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250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129805</xdr:rowOff>
    </xdr:from>
    <xdr:to>
      <xdr:col>19</xdr:col>
      <xdr:colOff>177800</xdr:colOff>
      <xdr:row>74</xdr:row>
      <xdr:rowOff>81668</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2645655"/>
          <a:ext cx="889000" cy="123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36335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409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106487</xdr:rowOff>
    </xdr:from>
    <xdr:to>
      <xdr:col>15</xdr:col>
      <xdr:colOff>50800</xdr:colOff>
      <xdr:row>73</xdr:row>
      <xdr:rowOff>129805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2622337"/>
          <a:ext cx="889000" cy="23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18798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391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71</xdr:row>
      <xdr:rowOff>161711</xdr:rowOff>
    </xdr:from>
    <xdr:to>
      <xdr:col>10</xdr:col>
      <xdr:colOff>114300</xdr:colOff>
      <xdr:row>73</xdr:row>
      <xdr:rowOff>106487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2334661"/>
          <a:ext cx="889000" cy="2876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10634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38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130800</xdr:rowOff>
    </xdr:from>
    <xdr:to>
      <xdr:col>6</xdr:col>
      <xdr:colOff>38100</xdr:colOff>
      <xdr:row>78</xdr:row>
      <xdr:rowOff>60950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3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52077</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81095</xdr:rowOff>
    </xdr:from>
    <xdr:to>
      <xdr:col>24</xdr:col>
      <xdr:colOff>114300</xdr:colOff>
      <xdr:row>74</xdr:row>
      <xdr:rowOff>11245</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259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103972</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448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30868</xdr:rowOff>
    </xdr:from>
    <xdr:to>
      <xdr:col>20</xdr:col>
      <xdr:colOff>38100</xdr:colOff>
      <xdr:row>74</xdr:row>
      <xdr:rowOff>132468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2718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148995</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49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73</xdr:row>
      <xdr:rowOff>79005</xdr:rowOff>
    </xdr:from>
    <xdr:to>
      <xdr:col>15</xdr:col>
      <xdr:colOff>101600</xdr:colOff>
      <xdr:row>74</xdr:row>
      <xdr:rowOff>9155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259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72</xdr:row>
      <xdr:rowOff>25682</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37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55687</xdr:rowOff>
    </xdr:from>
    <xdr:to>
      <xdr:col>10</xdr:col>
      <xdr:colOff>165100</xdr:colOff>
      <xdr:row>73</xdr:row>
      <xdr:rowOff>157287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2571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2364</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34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71</xdr:row>
      <xdr:rowOff>110911</xdr:rowOff>
    </xdr:from>
    <xdr:to>
      <xdr:col>6</xdr:col>
      <xdr:colOff>38100</xdr:colOff>
      <xdr:row>72</xdr:row>
      <xdr:rowOff>41061</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2283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70</xdr:row>
      <xdr:rowOff>57588</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059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64689</xdr:rowOff>
    </xdr:from>
    <xdr:to>
      <xdr:col>24</xdr:col>
      <xdr:colOff>63500</xdr:colOff>
      <xdr:row>94</xdr:row>
      <xdr:rowOff>94056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6180989"/>
          <a:ext cx="838200" cy="29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94056</xdr:rowOff>
    </xdr:from>
    <xdr:to>
      <xdr:col>19</xdr:col>
      <xdr:colOff>177800</xdr:colOff>
      <xdr:row>95</xdr:row>
      <xdr:rowOff>24707</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6210356"/>
          <a:ext cx="889000" cy="10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63150</xdr:rowOff>
    </xdr:from>
    <xdr:to>
      <xdr:col>15</xdr:col>
      <xdr:colOff>50800</xdr:colOff>
      <xdr:row>95</xdr:row>
      <xdr:rowOff>24707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6179450"/>
          <a:ext cx="889000" cy="133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63150</xdr:rowOff>
    </xdr:from>
    <xdr:to>
      <xdr:col>10</xdr:col>
      <xdr:colOff>114300</xdr:colOff>
      <xdr:row>95</xdr:row>
      <xdr:rowOff>121283</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6179450"/>
          <a:ext cx="889000" cy="22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99248</xdr:rowOff>
    </xdr:from>
    <xdr:to>
      <xdr:col>6</xdr:col>
      <xdr:colOff>38100</xdr:colOff>
      <xdr:row>97</xdr:row>
      <xdr:rowOff>29398</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20525</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51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13889</xdr:rowOff>
    </xdr:from>
    <xdr:to>
      <xdr:col>24</xdr:col>
      <xdr:colOff>114300</xdr:colOff>
      <xdr:row>94</xdr:row>
      <xdr:rowOff>115489</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61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36766</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9816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43256</xdr:rowOff>
    </xdr:from>
    <xdr:to>
      <xdr:col>20</xdr:col>
      <xdr:colOff>38100</xdr:colOff>
      <xdr:row>94</xdr:row>
      <xdr:rowOff>144856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6159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161383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9347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145357</xdr:rowOff>
    </xdr:from>
    <xdr:to>
      <xdr:col>15</xdr:col>
      <xdr:colOff>101600</xdr:colOff>
      <xdr:row>95</xdr:row>
      <xdr:rowOff>75507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626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92034</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6036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12350</xdr:rowOff>
    </xdr:from>
    <xdr:to>
      <xdr:col>10</xdr:col>
      <xdr:colOff>165100</xdr:colOff>
      <xdr:row>94</xdr:row>
      <xdr:rowOff>113950</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612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130477</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903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70483</xdr:rowOff>
    </xdr:from>
    <xdr:to>
      <xdr:col>6</xdr:col>
      <xdr:colOff>38100</xdr:colOff>
      <xdr:row>96</xdr:row>
      <xdr:rowOff>633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35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17160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6133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11676</xdr:rowOff>
    </xdr:from>
    <xdr:to>
      <xdr:col>54</xdr:col>
      <xdr:colOff>189865</xdr:colOff>
      <xdr:row>37</xdr:row>
      <xdr:rowOff>146939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498076"/>
          <a:ext cx="1270" cy="992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150766</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49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146939</xdr:rowOff>
    </xdr:from>
    <xdr:to>
      <xdr:col>55</xdr:col>
      <xdr:colOff>88900</xdr:colOff>
      <xdr:row>37</xdr:row>
      <xdr:rowOff>146939</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4905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129803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273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11676</xdr:rowOff>
    </xdr:from>
    <xdr:to>
      <xdr:col>55</xdr:col>
      <xdr:colOff>88900</xdr:colOff>
      <xdr:row>32</xdr:row>
      <xdr:rowOff>11676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498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109936</xdr:rowOff>
    </xdr:from>
    <xdr:to>
      <xdr:col>55</xdr:col>
      <xdr:colOff>0</xdr:colOff>
      <xdr:row>35</xdr:row>
      <xdr:rowOff>119850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9639300" y="6110686"/>
          <a:ext cx="838200" cy="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85633</xdr:rowOff>
    </xdr:from>
    <xdr:ext cx="534377"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59149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62756</xdr:rowOff>
    </xdr:from>
    <xdr:to>
      <xdr:col>55</xdr:col>
      <xdr:colOff>50800</xdr:colOff>
      <xdr:row>35</xdr:row>
      <xdr:rowOff>164356</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063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68590</xdr:rowOff>
    </xdr:from>
    <xdr:to>
      <xdr:col>50</xdr:col>
      <xdr:colOff>114300</xdr:colOff>
      <xdr:row>35</xdr:row>
      <xdr:rowOff>109936</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8750300" y="6069340"/>
          <a:ext cx="889000" cy="41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60462</xdr:rowOff>
    </xdr:from>
    <xdr:to>
      <xdr:col>50</xdr:col>
      <xdr:colOff>165100</xdr:colOff>
      <xdr:row>35</xdr:row>
      <xdr:rowOff>162062</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061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153189</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72111" y="6153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68590</xdr:rowOff>
    </xdr:from>
    <xdr:to>
      <xdr:col>45</xdr:col>
      <xdr:colOff>177800</xdr:colOff>
      <xdr:row>35</xdr:row>
      <xdr:rowOff>124391</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7861300" y="6069340"/>
          <a:ext cx="889000" cy="55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63594</xdr:rowOff>
    </xdr:from>
    <xdr:to>
      <xdr:col>46</xdr:col>
      <xdr:colOff>38100</xdr:colOff>
      <xdr:row>35</xdr:row>
      <xdr:rowOff>165194</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06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156321</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83111" y="6157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13825</xdr:rowOff>
    </xdr:from>
    <xdr:to>
      <xdr:col>41</xdr:col>
      <xdr:colOff>50800</xdr:colOff>
      <xdr:row>35</xdr:row>
      <xdr:rowOff>124391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5328775"/>
          <a:ext cx="889000" cy="796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86888</xdr:rowOff>
    </xdr:from>
    <xdr:to>
      <xdr:col>41</xdr:col>
      <xdr:colOff>101600</xdr:colOff>
      <xdr:row>36</xdr:row>
      <xdr:rowOff>17038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087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8165</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94111" y="6180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127593</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442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69050</xdr:rowOff>
    </xdr:from>
    <xdr:to>
      <xdr:col>55</xdr:col>
      <xdr:colOff>50800</xdr:colOff>
      <xdr:row>35</xdr:row>
      <xdr:rowOff>170650</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06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47477</xdr:rowOff>
    </xdr:from>
    <xdr:ext cx="534377"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048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59136</xdr:rowOff>
    </xdr:from>
    <xdr:to>
      <xdr:col>50</xdr:col>
      <xdr:colOff>165100</xdr:colOff>
      <xdr:row>35</xdr:row>
      <xdr:rowOff>160736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05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5813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583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17790</xdr:rowOff>
    </xdr:from>
    <xdr:to>
      <xdr:col>46</xdr:col>
      <xdr:colOff>38100</xdr:colOff>
      <xdr:row>35</xdr:row>
      <xdr:rowOff>119390</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01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135917</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579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73591</xdr:rowOff>
    </xdr:from>
    <xdr:to>
      <xdr:col>41</xdr:col>
      <xdr:colOff>101600</xdr:colOff>
      <xdr:row>36</xdr:row>
      <xdr:rowOff>3741</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07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20268</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584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134475</xdr:rowOff>
    </xdr:from>
    <xdr:to>
      <xdr:col>36</xdr:col>
      <xdr:colOff>165100</xdr:colOff>
      <xdr:row>31</xdr:row>
      <xdr:rowOff>64625</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527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81152</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505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62692</xdr:rowOff>
    </xdr:from>
    <xdr:to>
      <xdr:col>55</xdr:col>
      <xdr:colOff>0</xdr:colOff>
      <xdr:row>56</xdr:row>
      <xdr:rowOff>94193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9639300" y="9663892"/>
          <a:ext cx="838200" cy="31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62692</xdr:rowOff>
    </xdr:from>
    <xdr:to>
      <xdr:col>50</xdr:col>
      <xdr:colOff>114300</xdr:colOff>
      <xdr:row>56</xdr:row>
      <xdr:rowOff>83548</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663892"/>
          <a:ext cx="889000" cy="2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2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133802</xdr:rowOff>
    </xdr:from>
    <xdr:to>
      <xdr:col>45</xdr:col>
      <xdr:colOff>177800</xdr:colOff>
      <xdr:row>56</xdr:row>
      <xdr:rowOff>83548</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220652"/>
          <a:ext cx="889000" cy="46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133802</xdr:rowOff>
    </xdr:from>
    <xdr:to>
      <xdr:col>41</xdr:col>
      <xdr:colOff>50800</xdr:colOff>
      <xdr:row>55</xdr:row>
      <xdr:rowOff>27762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220652"/>
          <a:ext cx="889000" cy="236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53070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654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143543</xdr:rowOff>
    </xdr:from>
    <xdr:to>
      <xdr:col>36</xdr:col>
      <xdr:colOff>165100</xdr:colOff>
      <xdr:row>56</xdr:row>
      <xdr:rowOff>73693</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57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64820</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666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43393</xdr:rowOff>
    </xdr:from>
    <xdr:to>
      <xdr:col>55</xdr:col>
      <xdr:colOff>50800</xdr:colOff>
      <xdr:row>56</xdr:row>
      <xdr:rowOff>144993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4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21820</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23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11892</xdr:rowOff>
    </xdr:from>
    <xdr:to>
      <xdr:col>50</xdr:col>
      <xdr:colOff>165100</xdr:colOff>
      <xdr:row>56</xdr:row>
      <xdr:rowOff>113492</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613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104619</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705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32748</xdr:rowOff>
    </xdr:from>
    <xdr:to>
      <xdr:col>46</xdr:col>
      <xdr:colOff>38100</xdr:colOff>
      <xdr:row>56</xdr:row>
      <xdr:rowOff>134348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633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125475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726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83002</xdr:rowOff>
    </xdr:from>
    <xdr:to>
      <xdr:col>41</xdr:col>
      <xdr:colOff>101600</xdr:colOff>
      <xdr:row>54</xdr:row>
      <xdr:rowOff>13152</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16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29679</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8945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148412</xdr:rowOff>
    </xdr:from>
    <xdr:to>
      <xdr:col>36</xdr:col>
      <xdr:colOff>165100</xdr:colOff>
      <xdr:row>55</xdr:row>
      <xdr:rowOff>78562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406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95089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18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101433</xdr:rowOff>
    </xdr:from>
    <xdr:to>
      <xdr:col>55</xdr:col>
      <xdr:colOff>0</xdr:colOff>
      <xdr:row>77</xdr:row>
      <xdr:rowOff>112176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9639300" y="13131633"/>
          <a:ext cx="838200" cy="182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143781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02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101433</xdr:rowOff>
    </xdr:from>
    <xdr:to>
      <xdr:col>50</xdr:col>
      <xdr:colOff>114300</xdr:colOff>
      <xdr:row>77</xdr:row>
      <xdr:rowOff>23137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8750300" y="13131633"/>
          <a:ext cx="889000" cy="9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169443</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19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70</xdr:row>
      <xdr:rowOff>162126</xdr:rowOff>
    </xdr:from>
    <xdr:to>
      <xdr:col>45</xdr:col>
      <xdr:colOff>177800</xdr:colOff>
      <xdr:row>77</xdr:row>
      <xdr:rowOff>23137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2163626"/>
          <a:ext cx="889000" cy="1061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169514</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856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162126</xdr:rowOff>
    </xdr:from>
    <xdr:to>
      <xdr:col>41</xdr:col>
      <xdr:colOff>50800</xdr:colOff>
      <xdr:row>77</xdr:row>
      <xdr:rowOff>124475</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2163626"/>
          <a:ext cx="889000" cy="1162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145532</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17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61376</xdr:rowOff>
    </xdr:from>
    <xdr:to>
      <xdr:col>55</xdr:col>
      <xdr:colOff>50800</xdr:colOff>
      <xdr:row>77</xdr:row>
      <xdr:rowOff>162976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26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39803</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241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50633</xdr:rowOff>
    </xdr:from>
    <xdr:to>
      <xdr:col>50</xdr:col>
      <xdr:colOff>165100</xdr:colOff>
      <xdr:row>76</xdr:row>
      <xdr:rowOff>152233</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080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168760</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2856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143787</xdr:rowOff>
    </xdr:from>
    <xdr:to>
      <xdr:col>46</xdr:col>
      <xdr:colOff>38100</xdr:colOff>
      <xdr:row>77</xdr:row>
      <xdr:rowOff>73937</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173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65064</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26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70</xdr:row>
      <xdr:rowOff>111326</xdr:rowOff>
    </xdr:from>
    <xdr:to>
      <xdr:col>41</xdr:col>
      <xdr:colOff>101600</xdr:colOff>
      <xdr:row>71</xdr:row>
      <xdr:rowOff>41476</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211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69</xdr:row>
      <xdr:rowOff>58003</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1888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73675</xdr:rowOff>
    </xdr:from>
    <xdr:to>
      <xdr:col>36</xdr:col>
      <xdr:colOff>165100</xdr:colOff>
      <xdr:row>78</xdr:row>
      <xdr:rowOff>3825</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27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77</xdr:row>
      <xdr:rowOff>166402</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368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a:extLst>
            <a:ext uri="{FF2B5EF4-FFF2-40B4-BE49-F238E27FC236}">
              <a16:creationId xmlns:a16="http://schemas.microsoft.com/office/drawing/2014/main" id="{00000000-0008-0000-06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58" name="普通建設事業費 （ うち更新整備　）最小値テキスト">
          <a:extLst>
            <a:ext uri="{FF2B5EF4-FFF2-40B4-BE49-F238E27FC236}">
              <a16:creationId xmlns:a16="http://schemas.microsoft.com/office/drawing/2014/main" id="{00000000-0008-0000-0600-0000CA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0" name="普通建設事業費 （ うち更新整備　）最大値テキスト">
          <a:extLst>
            <a:ext uri="{FF2B5EF4-FFF2-40B4-BE49-F238E27FC236}">
              <a16:creationId xmlns:a16="http://schemas.microsoft.com/office/drawing/2014/main" id="{00000000-0008-0000-0600-0000CC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85446</xdr:rowOff>
    </xdr:from>
    <xdr:to>
      <xdr:col>55</xdr:col>
      <xdr:colOff>0</xdr:colOff>
      <xdr:row>96</xdr:row>
      <xdr:rowOff>109982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9639300" y="16544646"/>
          <a:ext cx="838200" cy="24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3" name="普通建設事業費 （ うち更新整備　）平均値テキスト">
          <a:extLst>
            <a:ext uri="{FF2B5EF4-FFF2-40B4-BE49-F238E27FC236}">
              <a16:creationId xmlns:a16="http://schemas.microsoft.com/office/drawing/2014/main" id="{00000000-0008-0000-0600-0000CF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109982</xdr:rowOff>
    </xdr:from>
    <xdr:to>
      <xdr:col>50</xdr:col>
      <xdr:colOff>114300</xdr:colOff>
      <xdr:row>96</xdr:row>
      <xdr:rowOff>128281</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8750300" y="16569182"/>
          <a:ext cx="889000" cy="1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9372111" y="1623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44079</xdr:rowOff>
    </xdr:from>
    <xdr:to>
      <xdr:col>45</xdr:col>
      <xdr:colOff>177800</xdr:colOff>
      <xdr:row>96</xdr:row>
      <xdr:rowOff>128281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7861300" y="16503279"/>
          <a:ext cx="889000" cy="84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31252</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483111" y="16661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90594</xdr:rowOff>
    </xdr:from>
    <xdr:to>
      <xdr:col>41</xdr:col>
      <xdr:colOff>50800</xdr:colOff>
      <xdr:row>96</xdr:row>
      <xdr:rowOff>44079</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6972300" y="16206894"/>
          <a:ext cx="889000" cy="296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17905</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7594111" y="16648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118804</xdr:rowOff>
    </xdr:from>
    <xdr:to>
      <xdr:col>36</xdr:col>
      <xdr:colOff>165100</xdr:colOff>
      <xdr:row>97</xdr:row>
      <xdr:rowOff>48954</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6921500" y="16578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40081</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05111" y="16670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34646</xdr:rowOff>
    </xdr:from>
    <xdr:to>
      <xdr:col>55</xdr:col>
      <xdr:colOff>50800</xdr:colOff>
      <xdr:row>96</xdr:row>
      <xdr:rowOff>136246</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10426700" y="1649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13073</xdr:rowOff>
    </xdr:from>
    <xdr:ext cx="534377" cy="259045"/>
    <xdr:sp macro="" textlink="">
      <xdr:nvSpPr>
        <xdr:cNvPr id="482" name="普通建設事業費 （ うち更新整備　）該当値テキスト">
          <a:extLst>
            <a:ext uri="{FF2B5EF4-FFF2-40B4-BE49-F238E27FC236}">
              <a16:creationId xmlns:a16="http://schemas.microsoft.com/office/drawing/2014/main" id="{00000000-0008-0000-0600-0000E2010000}"/>
            </a:ext>
          </a:extLst>
        </xdr:cNvPr>
        <xdr:cNvSpPr txBox="1"/>
      </xdr:nvSpPr>
      <xdr:spPr>
        <a:xfrm>
          <a:off x="10528300" y="16472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59182</xdr:rowOff>
    </xdr:from>
    <xdr:to>
      <xdr:col>50</xdr:col>
      <xdr:colOff>165100</xdr:colOff>
      <xdr:row>96</xdr:row>
      <xdr:rowOff>160782</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9588500" y="16518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151909</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372111" y="16611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77481</xdr:rowOff>
    </xdr:from>
    <xdr:to>
      <xdr:col>46</xdr:col>
      <xdr:colOff>38100</xdr:colOff>
      <xdr:row>97</xdr:row>
      <xdr:rowOff>7631</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8699500" y="16536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24158</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8483111" y="16311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164729</xdr:rowOff>
    </xdr:from>
    <xdr:to>
      <xdr:col>41</xdr:col>
      <xdr:colOff>101600</xdr:colOff>
      <xdr:row>96</xdr:row>
      <xdr:rowOff>94879</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7810500" y="16452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111406</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594111" y="16227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39794</xdr:rowOff>
    </xdr:from>
    <xdr:to>
      <xdr:col>36</xdr:col>
      <xdr:colOff>165100</xdr:colOff>
      <xdr:row>94</xdr:row>
      <xdr:rowOff>141394</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6921500" y="16156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157921</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05111" y="1593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5" name="災害復旧事業費グラフ枠">
          <a:extLst>
            <a:ext uri="{FF2B5EF4-FFF2-40B4-BE49-F238E27FC236}">
              <a16:creationId xmlns:a16="http://schemas.microsoft.com/office/drawing/2014/main" id="{00000000-0008-0000-0600-000003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7" name="災害復旧事業費最小値テキスト">
          <a:extLst>
            <a:ext uri="{FF2B5EF4-FFF2-40B4-BE49-F238E27FC236}">
              <a16:creationId xmlns:a16="http://schemas.microsoft.com/office/drawing/2014/main" id="{00000000-0008-0000-0600-000005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19" name="災害復旧事業費最大値テキスト">
          <a:extLst>
            <a:ext uri="{FF2B5EF4-FFF2-40B4-BE49-F238E27FC236}">
              <a16:creationId xmlns:a16="http://schemas.microsoft.com/office/drawing/2014/main" id="{00000000-0008-0000-0600-000007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2" name="災害復旧事業費平均値テキスト">
          <a:extLst>
            <a:ext uri="{FF2B5EF4-FFF2-40B4-BE49-F238E27FC236}">
              <a16:creationId xmlns:a16="http://schemas.microsoft.com/office/drawing/2014/main" id="{00000000-0008-0000-0600-00000A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92313</xdr:rowOff>
    </xdr:from>
    <xdr:to>
      <xdr:col>67</xdr:col>
      <xdr:colOff>101600</xdr:colOff>
      <xdr:row>39</xdr:row>
      <xdr:rowOff>22463</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2763500" y="6607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38990</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2579428" y="6382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1" name="災害復旧事業費該当値テキスト">
          <a:extLst>
            <a:ext uri="{FF2B5EF4-FFF2-40B4-BE49-F238E27FC236}">
              <a16:creationId xmlns:a16="http://schemas.microsoft.com/office/drawing/2014/main" id="{00000000-0008-0000-0600-00001D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4" name="失業対策事業費グラフ枠">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6" name="失業対策事業費最小値テキスト">
          <a:extLst>
            <a:ext uri="{FF2B5EF4-FFF2-40B4-BE49-F238E27FC236}">
              <a16:creationId xmlns:a16="http://schemas.microsoft.com/office/drawing/2014/main" id="{00000000-0008-0000-0600-00003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8" name="失業対策事業費最大値テキスト">
          <a:extLst>
            <a:ext uri="{FF2B5EF4-FFF2-40B4-BE49-F238E27FC236}">
              <a16:creationId xmlns:a16="http://schemas.microsoft.com/office/drawing/2014/main" id="{00000000-0008-0000-0600-00003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1" name="失業対策事業費平均値テキスト">
          <a:extLst>
            <a:ext uri="{FF2B5EF4-FFF2-40B4-BE49-F238E27FC236}">
              <a16:creationId xmlns:a16="http://schemas.microsoft.com/office/drawing/2014/main" id="{00000000-0008-0000-0600-00003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9" name="楕円 588">
          <a:extLst>
            <a:ext uri="{FF2B5EF4-FFF2-40B4-BE49-F238E27FC236}">
              <a16:creationId xmlns:a16="http://schemas.microsoft.com/office/drawing/2014/main" id="{00000000-0008-0000-0600-00004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0" name="失業対策事業費該当値テキスト">
          <a:extLst>
            <a:ext uri="{FF2B5EF4-FFF2-40B4-BE49-F238E27FC236}">
              <a16:creationId xmlns:a16="http://schemas.microsoft.com/office/drawing/2014/main" id="{00000000-0008-0000-0600-00004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公債費グラフ枠">
          <a:extLst>
            <a:ext uri="{FF2B5EF4-FFF2-40B4-BE49-F238E27FC236}">
              <a16:creationId xmlns:a16="http://schemas.microsoft.com/office/drawing/2014/main" id="{00000000-0008-0000-06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6" name="公債費最小値テキスト">
          <a:extLst>
            <a:ext uri="{FF2B5EF4-FFF2-40B4-BE49-F238E27FC236}">
              <a16:creationId xmlns:a16="http://schemas.microsoft.com/office/drawing/2014/main" id="{00000000-0008-0000-0600-000072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28" name="公債費最大値テキスト">
          <a:extLst>
            <a:ext uri="{FF2B5EF4-FFF2-40B4-BE49-F238E27FC236}">
              <a16:creationId xmlns:a16="http://schemas.microsoft.com/office/drawing/2014/main" id="{00000000-0008-0000-0600-000074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26298</xdr:rowOff>
    </xdr:from>
    <xdr:to>
      <xdr:col>85</xdr:col>
      <xdr:colOff>127000</xdr:colOff>
      <xdr:row>74</xdr:row>
      <xdr:rowOff>79023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5481300" y="12713598"/>
          <a:ext cx="838200" cy="5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149689</xdr:rowOff>
    </xdr:from>
    <xdr:ext cx="534377" cy="259045"/>
    <xdr:sp macro="" textlink="">
      <xdr:nvSpPr>
        <xdr:cNvPr id="631" name="公債費平均値テキスト">
          <a:extLst>
            <a:ext uri="{FF2B5EF4-FFF2-40B4-BE49-F238E27FC236}">
              <a16:creationId xmlns:a16="http://schemas.microsoft.com/office/drawing/2014/main" id="{00000000-0008-0000-0600-000077020000}"/>
            </a:ext>
          </a:extLst>
        </xdr:cNvPr>
        <xdr:cNvSpPr txBox="1"/>
      </xdr:nvSpPr>
      <xdr:spPr>
        <a:xfrm>
          <a:off x="16370300" y="12836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57028</xdr:rowOff>
    </xdr:from>
    <xdr:to>
      <xdr:col>81</xdr:col>
      <xdr:colOff>50800</xdr:colOff>
      <xdr:row>74</xdr:row>
      <xdr:rowOff>79023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4592300" y="12744328"/>
          <a:ext cx="889000" cy="21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109307</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96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57028</xdr:rowOff>
    </xdr:from>
    <xdr:to>
      <xdr:col>76</xdr:col>
      <xdr:colOff>114300</xdr:colOff>
      <xdr:row>74</xdr:row>
      <xdr:rowOff>83497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3703300" y="12744328"/>
          <a:ext cx="889000" cy="26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127709</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325111" y="12986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83497</xdr:rowOff>
    </xdr:from>
    <xdr:to>
      <xdr:col>71</xdr:col>
      <xdr:colOff>177800</xdr:colOff>
      <xdr:row>75</xdr:row>
      <xdr:rowOff>6345</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2814300" y="12770797"/>
          <a:ext cx="889000" cy="9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127547</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3436111" y="12986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164795</xdr:rowOff>
    </xdr:from>
    <xdr:to>
      <xdr:col>67</xdr:col>
      <xdr:colOff>101600</xdr:colOff>
      <xdr:row>76</xdr:row>
      <xdr:rowOff>94945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2763500" y="13023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86072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2547111" y="13116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146948</xdr:rowOff>
    </xdr:from>
    <xdr:to>
      <xdr:col>85</xdr:col>
      <xdr:colOff>177800</xdr:colOff>
      <xdr:row>74</xdr:row>
      <xdr:rowOff>77098</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6268700" y="12662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169825</xdr:rowOff>
    </xdr:from>
    <xdr:ext cx="534377" cy="259045"/>
    <xdr:sp macro="" textlink="">
      <xdr:nvSpPr>
        <xdr:cNvPr id="650" name="公債費該当値テキスト">
          <a:extLst>
            <a:ext uri="{FF2B5EF4-FFF2-40B4-BE49-F238E27FC236}">
              <a16:creationId xmlns:a16="http://schemas.microsoft.com/office/drawing/2014/main" id="{00000000-0008-0000-0600-00008A020000}"/>
            </a:ext>
          </a:extLst>
        </xdr:cNvPr>
        <xdr:cNvSpPr txBox="1"/>
      </xdr:nvSpPr>
      <xdr:spPr>
        <a:xfrm>
          <a:off x="16370300" y="12514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28223</xdr:rowOff>
    </xdr:from>
    <xdr:to>
      <xdr:col>81</xdr:col>
      <xdr:colOff>101600</xdr:colOff>
      <xdr:row>74</xdr:row>
      <xdr:rowOff>129823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5430500" y="12715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146350</xdr:rowOff>
    </xdr:from>
    <xdr:ext cx="534377"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5214111" y="12490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6228</xdr:rowOff>
    </xdr:from>
    <xdr:to>
      <xdr:col>76</xdr:col>
      <xdr:colOff>165100</xdr:colOff>
      <xdr:row>74</xdr:row>
      <xdr:rowOff>107828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4541500" y="1269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124355</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4325111" y="12468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32697</xdr:rowOff>
    </xdr:from>
    <xdr:to>
      <xdr:col>72</xdr:col>
      <xdr:colOff>38100</xdr:colOff>
      <xdr:row>74</xdr:row>
      <xdr:rowOff>134297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3652500" y="1271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150824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3436111" y="1249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126995</xdr:rowOff>
    </xdr:from>
    <xdr:to>
      <xdr:col>67</xdr:col>
      <xdr:colOff>101600</xdr:colOff>
      <xdr:row>75</xdr:row>
      <xdr:rowOff>57145</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2763500" y="1281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73672</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547111" y="12589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6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積立金グラフ枠">
          <a:extLst>
            <a:ext uri="{FF2B5EF4-FFF2-40B4-BE49-F238E27FC236}">
              <a16:creationId xmlns:a16="http://schemas.microsoft.com/office/drawing/2014/main" id="{00000000-0008-0000-06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1" name="積立金最小値テキスト">
          <a:extLst>
            <a:ext uri="{FF2B5EF4-FFF2-40B4-BE49-F238E27FC236}">
              <a16:creationId xmlns:a16="http://schemas.microsoft.com/office/drawing/2014/main" id="{00000000-0008-0000-0600-0000A9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3" name="積立金最大値テキスト">
          <a:extLst>
            <a:ext uri="{FF2B5EF4-FFF2-40B4-BE49-F238E27FC236}">
              <a16:creationId xmlns:a16="http://schemas.microsoft.com/office/drawing/2014/main" id="{00000000-0008-0000-0600-0000AB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81499</xdr:rowOff>
    </xdr:from>
    <xdr:to>
      <xdr:col>85</xdr:col>
      <xdr:colOff>127000</xdr:colOff>
      <xdr:row>98</xdr:row>
      <xdr:rowOff>88567</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flipV="1">
          <a:off x="15481300" y="16883599"/>
          <a:ext cx="838200" cy="7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6" name="積立金平均値テキスト">
          <a:extLst>
            <a:ext uri="{FF2B5EF4-FFF2-40B4-BE49-F238E27FC236}">
              <a16:creationId xmlns:a16="http://schemas.microsoft.com/office/drawing/2014/main" id="{00000000-0008-0000-0600-0000AE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75856</xdr:rowOff>
    </xdr:from>
    <xdr:to>
      <xdr:col>81</xdr:col>
      <xdr:colOff>50800</xdr:colOff>
      <xdr:row>98</xdr:row>
      <xdr:rowOff>88567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4592300" y="16877956"/>
          <a:ext cx="889000" cy="12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75856</xdr:rowOff>
    </xdr:from>
    <xdr:to>
      <xdr:col>76</xdr:col>
      <xdr:colOff>114300</xdr:colOff>
      <xdr:row>98</xdr:row>
      <xdr:rowOff>102118</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3703300" y="16877956"/>
          <a:ext cx="889000" cy="26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102118</xdr:rowOff>
    </xdr:from>
    <xdr:to>
      <xdr:col>71</xdr:col>
      <xdr:colOff>177800</xdr:colOff>
      <xdr:row>98</xdr:row>
      <xdr:rowOff>104267</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2814300" y="16904218"/>
          <a:ext cx="889000" cy="2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115646</xdr:rowOff>
    </xdr:from>
    <xdr:to>
      <xdr:col>67</xdr:col>
      <xdr:colOff>101600</xdr:colOff>
      <xdr:row>98</xdr:row>
      <xdr:rowOff>45796</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2763500" y="16746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62323</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52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30699</xdr:rowOff>
    </xdr:from>
    <xdr:to>
      <xdr:col>85</xdr:col>
      <xdr:colOff>177800</xdr:colOff>
      <xdr:row>98</xdr:row>
      <xdr:rowOff>132299</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6268700" y="1683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117076</xdr:rowOff>
    </xdr:from>
    <xdr:ext cx="469744" cy="259045"/>
    <xdr:sp macro="" textlink="">
      <xdr:nvSpPr>
        <xdr:cNvPr id="705" name="積立金該当値テキスト">
          <a:extLst>
            <a:ext uri="{FF2B5EF4-FFF2-40B4-BE49-F238E27FC236}">
              <a16:creationId xmlns:a16="http://schemas.microsoft.com/office/drawing/2014/main" id="{00000000-0008-0000-0600-0000C1020000}"/>
            </a:ext>
          </a:extLst>
        </xdr:cNvPr>
        <xdr:cNvSpPr txBox="1"/>
      </xdr:nvSpPr>
      <xdr:spPr>
        <a:xfrm>
          <a:off x="16370300" y="1674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37767</xdr:rowOff>
    </xdr:from>
    <xdr:to>
      <xdr:col>81</xdr:col>
      <xdr:colOff>101600</xdr:colOff>
      <xdr:row>98</xdr:row>
      <xdr:rowOff>139367</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5430500" y="16839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130494</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46428" y="16932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25056</xdr:rowOff>
    </xdr:from>
    <xdr:to>
      <xdr:col>76</xdr:col>
      <xdr:colOff>165100</xdr:colOff>
      <xdr:row>98</xdr:row>
      <xdr:rowOff>126656</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4541500" y="16827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117783</xdr:rowOff>
    </xdr:from>
    <xdr:ext cx="469744"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357428" y="1691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51318</xdr:rowOff>
    </xdr:from>
    <xdr:to>
      <xdr:col>72</xdr:col>
      <xdr:colOff>38100</xdr:colOff>
      <xdr:row>98</xdr:row>
      <xdr:rowOff>152918</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3652500" y="16853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144045</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3468428" y="16946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53467</xdr:rowOff>
    </xdr:from>
    <xdr:to>
      <xdr:col>67</xdr:col>
      <xdr:colOff>101600</xdr:colOff>
      <xdr:row>98</xdr:row>
      <xdr:rowOff>155067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2763500" y="16855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146194</xdr:rowOff>
    </xdr:from>
    <xdr:ext cx="469744"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2579428" y="1694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78664</xdr:rowOff>
    </xdr:from>
    <xdr:to>
      <xdr:col>102</xdr:col>
      <xdr:colOff>114300</xdr:colOff>
      <xdr:row>38</xdr:row>
      <xdr:rowOff>25400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422314"/>
          <a:ext cx="889000" cy="118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87986</xdr:rowOff>
    </xdr:from>
    <xdr:to>
      <xdr:col>98</xdr:col>
      <xdr:colOff>38100</xdr:colOff>
      <xdr:row>37</xdr:row>
      <xdr:rowOff>18136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26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34663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035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27864</xdr:rowOff>
    </xdr:from>
    <xdr:to>
      <xdr:col>98</xdr:col>
      <xdr:colOff>38100</xdr:colOff>
      <xdr:row>37</xdr:row>
      <xdr:rowOff>129464</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3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120591</xdr:rowOff>
    </xdr:from>
    <xdr:ext cx="469744"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21428" y="6464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18542</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9276842"/>
          <a:ext cx="1269" cy="8831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52</xdr:row>
      <xdr:rowOff>136669</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9052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18542</xdr:rowOff>
    </xdr:from>
    <xdr:to>
      <xdr:col>116</xdr:col>
      <xdr:colOff>152400</xdr:colOff>
      <xdr:row>54</xdr:row>
      <xdr:rowOff>18542</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9276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56147</xdr:rowOff>
    </xdr:from>
    <xdr:to>
      <xdr:col>116</xdr:col>
      <xdr:colOff>63500</xdr:colOff>
      <xdr:row>54</xdr:row>
      <xdr:rowOff>170942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9314447"/>
          <a:ext cx="838200" cy="114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45496</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81814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67069</xdr:rowOff>
    </xdr:from>
    <xdr:to>
      <xdr:col>116</xdr:col>
      <xdr:colOff>114300</xdr:colOff>
      <xdr:row>57</xdr:row>
      <xdr:rowOff>168669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983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56147</xdr:rowOff>
    </xdr:from>
    <xdr:to>
      <xdr:col>111</xdr:col>
      <xdr:colOff>177800</xdr:colOff>
      <xdr:row>54</xdr:row>
      <xdr:rowOff>67920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9314447"/>
          <a:ext cx="889000" cy="11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67602</xdr:rowOff>
    </xdr:from>
    <xdr:to>
      <xdr:col>112</xdr:col>
      <xdr:colOff>38100</xdr:colOff>
      <xdr:row>57</xdr:row>
      <xdr:rowOff>169202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984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160329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9932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56985</xdr:rowOff>
    </xdr:from>
    <xdr:to>
      <xdr:col>107</xdr:col>
      <xdr:colOff>50800</xdr:colOff>
      <xdr:row>54</xdr:row>
      <xdr:rowOff>67920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8972385"/>
          <a:ext cx="889000" cy="353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82804</xdr:rowOff>
    </xdr:from>
    <xdr:to>
      <xdr:col>107</xdr:col>
      <xdr:colOff>101600</xdr:colOff>
      <xdr:row>58</xdr:row>
      <xdr:rowOff>12954</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985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4081</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9948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113182</xdr:rowOff>
    </xdr:from>
    <xdr:to>
      <xdr:col>102</xdr:col>
      <xdr:colOff>114300</xdr:colOff>
      <xdr:row>52</xdr:row>
      <xdr:rowOff>56985</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8857132"/>
          <a:ext cx="889000" cy="115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66269</xdr:rowOff>
    </xdr:from>
    <xdr:to>
      <xdr:col>102</xdr:col>
      <xdr:colOff>165100</xdr:colOff>
      <xdr:row>57</xdr:row>
      <xdr:rowOff>167869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983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158996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9931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125171</xdr:rowOff>
    </xdr:from>
    <xdr:to>
      <xdr:col>98</xdr:col>
      <xdr:colOff>38100</xdr:colOff>
      <xdr:row>58</xdr:row>
      <xdr:rowOff>55321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9897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46448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999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120142</xdr:rowOff>
    </xdr:from>
    <xdr:to>
      <xdr:col>116</xdr:col>
      <xdr:colOff>114300</xdr:colOff>
      <xdr:row>55</xdr:row>
      <xdr:rowOff>50292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937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143019</xdr:rowOff>
    </xdr:from>
    <xdr:ext cx="534377"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22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5347</xdr:rowOff>
    </xdr:from>
    <xdr:to>
      <xdr:col>112</xdr:col>
      <xdr:colOff>38100</xdr:colOff>
      <xdr:row>54</xdr:row>
      <xdr:rowOff>106947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926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123474</xdr:rowOff>
    </xdr:from>
    <xdr:ext cx="534377"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56111" y="903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17120</xdr:rowOff>
    </xdr:from>
    <xdr:to>
      <xdr:col>107</xdr:col>
      <xdr:colOff>101600</xdr:colOff>
      <xdr:row>54</xdr:row>
      <xdr:rowOff>118720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927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52</xdr:row>
      <xdr:rowOff>135247</xdr:rowOff>
    </xdr:from>
    <xdr:ext cx="534377"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67111" y="905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6185</xdr:rowOff>
    </xdr:from>
    <xdr:to>
      <xdr:col>102</xdr:col>
      <xdr:colOff>165100</xdr:colOff>
      <xdr:row>52</xdr:row>
      <xdr:rowOff>107785</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89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50</xdr:row>
      <xdr:rowOff>124312</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278111" y="8696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62382</xdr:rowOff>
    </xdr:from>
    <xdr:to>
      <xdr:col>98</xdr:col>
      <xdr:colOff>38100</xdr:colOff>
      <xdr:row>51</xdr:row>
      <xdr:rowOff>163982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880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50</xdr:row>
      <xdr:rowOff>9059</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8581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60033</xdr:rowOff>
    </xdr:from>
    <xdr:to>
      <xdr:col>116</xdr:col>
      <xdr:colOff>63500</xdr:colOff>
      <xdr:row>74</xdr:row>
      <xdr:rowOff>89065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747333"/>
          <a:ext cx="838200" cy="2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113581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800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89065</xdr:rowOff>
    </xdr:from>
    <xdr:to>
      <xdr:col>111</xdr:col>
      <xdr:colOff>177800</xdr:colOff>
      <xdr:row>74</xdr:row>
      <xdr:rowOff>161074</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776365"/>
          <a:ext cx="889000" cy="72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82719</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941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161074</xdr:rowOff>
    </xdr:from>
    <xdr:to>
      <xdr:col>107</xdr:col>
      <xdr:colOff>50800</xdr:colOff>
      <xdr:row>75</xdr:row>
      <xdr:rowOff>38088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848374"/>
          <a:ext cx="889000" cy="48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152367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3011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38088</xdr:rowOff>
    </xdr:from>
    <xdr:to>
      <xdr:col>102</xdr:col>
      <xdr:colOff>114300</xdr:colOff>
      <xdr:row>75</xdr:row>
      <xdr:rowOff>75844</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2896838"/>
          <a:ext cx="889000" cy="37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8120</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3038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25197</xdr:rowOff>
    </xdr:from>
    <xdr:to>
      <xdr:col>98</xdr:col>
      <xdr:colOff>38100</xdr:colOff>
      <xdr:row>76</xdr:row>
      <xdr:rowOff>126797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3055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117924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314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9233</xdr:rowOff>
    </xdr:from>
    <xdr:to>
      <xdr:col>116</xdr:col>
      <xdr:colOff>114300</xdr:colOff>
      <xdr:row>74</xdr:row>
      <xdr:rowOff>110833</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696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32110</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547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38265</xdr:rowOff>
    </xdr:from>
    <xdr:to>
      <xdr:col>112</xdr:col>
      <xdr:colOff>38100</xdr:colOff>
      <xdr:row>74</xdr:row>
      <xdr:rowOff>139865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725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156392</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2500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110274</xdr:rowOff>
    </xdr:from>
    <xdr:to>
      <xdr:col>107</xdr:col>
      <xdr:colOff>101600</xdr:colOff>
      <xdr:row>75</xdr:row>
      <xdr:rowOff>40424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79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56951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257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158738</xdr:rowOff>
    </xdr:from>
    <xdr:to>
      <xdr:col>102</xdr:col>
      <xdr:colOff>165100</xdr:colOff>
      <xdr:row>75</xdr:row>
      <xdr:rowOff>88888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84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105415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262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25044</xdr:rowOff>
    </xdr:from>
    <xdr:to>
      <xdr:col>98</xdr:col>
      <xdr:colOff>38100</xdr:colOff>
      <xdr:row>75</xdr:row>
      <xdr:rowOff>126644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88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143171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265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維持補修費　～　人口１人当たり</a:t>
          </a:r>
          <a:r>
            <a:rPr kumimoji="1" lang="en-US" altLang="ja-JP" sz="1300">
              <a:latin typeface="ＭＳ Ｐゴシック" panose="020B0600070205080204" pitchFamily="50" charset="-128"/>
              <a:ea typeface="ＭＳ Ｐゴシック" panose="020B0600070205080204" pitchFamily="50" charset="-128"/>
            </a:rPr>
            <a:t>30,489</a:t>
          </a:r>
          <a:r>
            <a:rPr kumimoji="1" lang="ja-JP" altLang="en-US" sz="1300">
              <a:latin typeface="ＭＳ Ｐゴシック" panose="020B0600070205080204" pitchFamily="50" charset="-128"/>
              <a:ea typeface="ＭＳ Ｐゴシック" panose="020B0600070205080204" pitchFamily="50" charset="-128"/>
            </a:rPr>
            <a:t>円となっており、類似団体平均を</a:t>
          </a:r>
          <a:r>
            <a:rPr kumimoji="1" lang="en-US" altLang="ja-JP" sz="1300">
              <a:latin typeface="ＭＳ Ｐゴシック" panose="020B0600070205080204" pitchFamily="50" charset="-128"/>
              <a:ea typeface="ＭＳ Ｐゴシック" panose="020B0600070205080204" pitchFamily="50" charset="-128"/>
            </a:rPr>
            <a:t>20,688</a:t>
          </a:r>
          <a:r>
            <a:rPr kumimoji="1" lang="ja-JP" altLang="en-US" sz="1300">
              <a:latin typeface="ＭＳ Ｐゴシック" panose="020B0600070205080204" pitchFamily="50" charset="-128"/>
              <a:ea typeface="ＭＳ Ｐゴシック" panose="020B0600070205080204" pitchFamily="50" charset="-128"/>
            </a:rPr>
            <a:t>円上回っている。豪雪地帯であることから、除排雪経費の占める割合が大きい。前年度比で</a:t>
          </a:r>
          <a:r>
            <a:rPr kumimoji="1" lang="en-US" altLang="ja-JP" sz="1300">
              <a:latin typeface="ＭＳ Ｐゴシック" panose="020B0600070205080204" pitchFamily="50" charset="-128"/>
              <a:ea typeface="ＭＳ Ｐゴシック" panose="020B0600070205080204" pitchFamily="50" charset="-128"/>
            </a:rPr>
            <a:t>3,712</a:t>
          </a:r>
          <a:r>
            <a:rPr kumimoji="1" lang="ja-JP" altLang="en-US" sz="1300">
              <a:latin typeface="ＭＳ Ｐゴシック" panose="020B0600070205080204" pitchFamily="50" charset="-128"/>
              <a:ea typeface="ＭＳ Ｐゴシック" panose="020B0600070205080204" pitchFamily="50" charset="-128"/>
            </a:rPr>
            <a:t>円増加した主な要因は、昨年よりも除排雪事業の事業費が増加したことによる。</a:t>
          </a:r>
        </a:p>
        <a:p>
          <a:r>
            <a:rPr kumimoji="1" lang="ja-JP" altLang="en-US" sz="1300">
              <a:latin typeface="ＭＳ Ｐゴシック" panose="020B0600070205080204" pitchFamily="50" charset="-128"/>
              <a:ea typeface="ＭＳ Ｐゴシック" panose="020B0600070205080204" pitchFamily="50" charset="-128"/>
            </a:rPr>
            <a:t>扶助費　　　　～　人口１人当たり</a:t>
          </a:r>
          <a:r>
            <a:rPr kumimoji="1" lang="en-US" altLang="ja-JP" sz="1300">
              <a:latin typeface="ＭＳ Ｐゴシック" panose="020B0600070205080204" pitchFamily="50" charset="-128"/>
              <a:ea typeface="ＭＳ Ｐゴシック" panose="020B0600070205080204" pitchFamily="50" charset="-128"/>
            </a:rPr>
            <a:t>159,844</a:t>
          </a:r>
          <a:r>
            <a:rPr kumimoji="1" lang="ja-JP" altLang="en-US" sz="1300">
              <a:latin typeface="ＭＳ Ｐゴシック" panose="020B0600070205080204" pitchFamily="50" charset="-128"/>
              <a:ea typeface="ＭＳ Ｐゴシック" panose="020B0600070205080204" pitchFamily="50" charset="-128"/>
            </a:rPr>
            <a:t>円となっており、類似団体平均を</a:t>
          </a:r>
          <a:r>
            <a:rPr kumimoji="1" lang="en-US" altLang="ja-JP" sz="1300">
              <a:latin typeface="ＭＳ Ｐゴシック" panose="020B0600070205080204" pitchFamily="50" charset="-128"/>
              <a:ea typeface="ＭＳ Ｐゴシック" panose="020B0600070205080204" pitchFamily="50" charset="-128"/>
            </a:rPr>
            <a:t>31,984</a:t>
          </a:r>
          <a:r>
            <a:rPr kumimoji="1" lang="ja-JP" altLang="en-US" sz="1300">
              <a:latin typeface="ＭＳ Ｐゴシック" panose="020B0600070205080204" pitchFamily="50" charset="-128"/>
              <a:ea typeface="ＭＳ Ｐゴシック" panose="020B0600070205080204" pitchFamily="50" charset="-128"/>
            </a:rPr>
            <a:t>円上回っている。前年度比で</a:t>
          </a:r>
          <a:r>
            <a:rPr kumimoji="1" lang="en-US" altLang="ja-JP" sz="1300">
              <a:latin typeface="ＭＳ Ｐゴシック" panose="020B0600070205080204" pitchFamily="50" charset="-128"/>
              <a:ea typeface="ＭＳ Ｐゴシック" panose="020B0600070205080204" pitchFamily="50" charset="-128"/>
            </a:rPr>
            <a:t>3,854</a:t>
          </a:r>
          <a:r>
            <a:rPr kumimoji="1" lang="ja-JP" altLang="en-US" sz="1300">
              <a:latin typeface="ＭＳ Ｐゴシック" panose="020B0600070205080204" pitchFamily="50" charset="-128"/>
              <a:ea typeface="ＭＳ Ｐゴシック" panose="020B0600070205080204" pitchFamily="50" charset="-128"/>
            </a:rPr>
            <a:t>円増加した主な要因は、主な要因としては、障害者福祉関連事業費が増加したことによる。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北海道岩見沢市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74,204
73,843
481.02
49,256,521
48,993,967
262,554
25,193,281
58,158,007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162179</xdr:rowOff>
    </xdr:from>
    <xdr:to>
      <xdr:col>24</xdr:col>
      <xdr:colOff>63500</xdr:colOff>
      <xdr:row>35</xdr:row>
      <xdr:rowOff>167132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162929"/>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109491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38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167132</xdr:rowOff>
    </xdr:from>
    <xdr:to>
      <xdr:col>19</xdr:col>
      <xdr:colOff>177800</xdr:colOff>
      <xdr:row>36</xdr:row>
      <xdr:rowOff>45212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167882"/>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45212</xdr:rowOff>
    </xdr:from>
    <xdr:to>
      <xdr:col>15</xdr:col>
      <xdr:colOff>50800</xdr:colOff>
      <xdr:row>36</xdr:row>
      <xdr:rowOff>104648</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21741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95013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4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104648</xdr:rowOff>
    </xdr:from>
    <xdr:to>
      <xdr:col>10</xdr:col>
      <xdr:colOff>114300</xdr:colOff>
      <xdr:row>36</xdr:row>
      <xdr:rowOff>128651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76848"/>
          <a:ext cx="889000" cy="24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114825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44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151765</xdr:rowOff>
    </xdr:from>
    <xdr:to>
      <xdr:col>6</xdr:col>
      <xdr:colOff>38100</xdr:colOff>
      <xdr:row>36</xdr:row>
      <xdr:rowOff>81915</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98442</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2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111379</xdr:rowOff>
    </xdr:from>
    <xdr:to>
      <xdr:col>24</xdr:col>
      <xdr:colOff>114300</xdr:colOff>
      <xdr:row>36</xdr:row>
      <xdr:rowOff>41529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12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89806</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09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116332</xdr:rowOff>
    </xdr:from>
    <xdr:to>
      <xdr:col>20</xdr:col>
      <xdr:colOff>38100</xdr:colOff>
      <xdr:row>36</xdr:row>
      <xdr:rowOff>46482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17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63009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92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165862</xdr:rowOff>
    </xdr:from>
    <xdr:to>
      <xdr:col>15</xdr:col>
      <xdr:colOff>101600</xdr:colOff>
      <xdr:row>36</xdr:row>
      <xdr:rowOff>96012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66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87139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25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53848</xdr:rowOff>
    </xdr:from>
    <xdr:to>
      <xdr:col>10</xdr:col>
      <xdr:colOff>165100</xdr:colOff>
      <xdr:row>36</xdr:row>
      <xdr:rowOff>155448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6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146575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8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77851</xdr:rowOff>
    </xdr:from>
    <xdr:to>
      <xdr:col>6</xdr:col>
      <xdr:colOff>38100</xdr:colOff>
      <xdr:row>37</xdr:row>
      <xdr:rowOff>8001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5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170578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42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155492</xdr:rowOff>
    </xdr:from>
    <xdr:to>
      <xdr:col>24</xdr:col>
      <xdr:colOff>63500</xdr:colOff>
      <xdr:row>57</xdr:row>
      <xdr:rowOff>17298</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3797300" y="9756692"/>
          <a:ext cx="838200" cy="33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155492</xdr:rowOff>
    </xdr:from>
    <xdr:to>
      <xdr:col>19</xdr:col>
      <xdr:colOff>177800</xdr:colOff>
      <xdr:row>57</xdr:row>
      <xdr:rowOff>11433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756692"/>
          <a:ext cx="889000" cy="27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76433</xdr:rowOff>
    </xdr:from>
    <xdr:to>
      <xdr:col>15</xdr:col>
      <xdr:colOff>50800</xdr:colOff>
      <xdr:row>57</xdr:row>
      <xdr:rowOff>11433</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506183"/>
          <a:ext cx="889000" cy="277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134122</xdr:rowOff>
    </xdr:from>
    <xdr:to>
      <xdr:col>10</xdr:col>
      <xdr:colOff>114300</xdr:colOff>
      <xdr:row>55</xdr:row>
      <xdr:rowOff>76433</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220972"/>
          <a:ext cx="889000" cy="285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94937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6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147010</xdr:rowOff>
    </xdr:from>
    <xdr:to>
      <xdr:col>6</xdr:col>
      <xdr:colOff>38100</xdr:colOff>
      <xdr:row>54</xdr:row>
      <xdr:rowOff>77160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3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68287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26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137948</xdr:rowOff>
    </xdr:from>
    <xdr:to>
      <xdr:col>24</xdr:col>
      <xdr:colOff>114300</xdr:colOff>
      <xdr:row>57</xdr:row>
      <xdr:rowOff>68098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73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52875</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5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104692</xdr:rowOff>
    </xdr:from>
    <xdr:to>
      <xdr:col>20</xdr:col>
      <xdr:colOff>38100</xdr:colOff>
      <xdr:row>57</xdr:row>
      <xdr:rowOff>34842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0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25969</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798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132083</xdr:rowOff>
    </xdr:from>
    <xdr:to>
      <xdr:col>15</xdr:col>
      <xdr:colOff>101600</xdr:colOff>
      <xdr:row>57</xdr:row>
      <xdr:rowOff>62233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33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53360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2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25633</xdr:rowOff>
    </xdr:from>
    <xdr:to>
      <xdr:col>10</xdr:col>
      <xdr:colOff>165100</xdr:colOff>
      <xdr:row>55</xdr:row>
      <xdr:rowOff>127233</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45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143760</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2306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83322</xdr:rowOff>
    </xdr:from>
    <xdr:to>
      <xdr:col>6</xdr:col>
      <xdr:colOff>38100</xdr:colOff>
      <xdr:row>54</xdr:row>
      <xdr:rowOff>13472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170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29999</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8945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109841</xdr:rowOff>
    </xdr:from>
    <xdr:to>
      <xdr:col>24</xdr:col>
      <xdr:colOff>63500</xdr:colOff>
      <xdr:row>74</xdr:row>
      <xdr:rowOff>141126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797141"/>
          <a:ext cx="838200" cy="31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141126</xdr:rowOff>
    </xdr:from>
    <xdr:to>
      <xdr:col>19</xdr:col>
      <xdr:colOff>177800</xdr:colOff>
      <xdr:row>75</xdr:row>
      <xdr:rowOff>157465</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828426"/>
          <a:ext cx="889000" cy="187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9050</xdr:rowOff>
    </xdr:from>
    <xdr:to>
      <xdr:col>15</xdr:col>
      <xdr:colOff>50800</xdr:colOff>
      <xdr:row>75</xdr:row>
      <xdr:rowOff>157465</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67800"/>
          <a:ext cx="889000" cy="148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9050</xdr:rowOff>
    </xdr:from>
    <xdr:to>
      <xdr:col>10</xdr:col>
      <xdr:colOff>114300</xdr:colOff>
      <xdr:row>77</xdr:row>
      <xdr:rowOff>19740</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67800"/>
          <a:ext cx="889000" cy="353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112402</xdr:rowOff>
    </xdr:from>
    <xdr:to>
      <xdr:col>6</xdr:col>
      <xdr:colOff>38100</xdr:colOff>
      <xdr:row>78</xdr:row>
      <xdr:rowOff>42552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314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33679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4067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59041</xdr:rowOff>
    </xdr:from>
    <xdr:to>
      <xdr:col>24</xdr:col>
      <xdr:colOff>114300</xdr:colOff>
      <xdr:row>74</xdr:row>
      <xdr:rowOff>160641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746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81918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597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90326</xdr:rowOff>
    </xdr:from>
    <xdr:to>
      <xdr:col>20</xdr:col>
      <xdr:colOff>38100</xdr:colOff>
      <xdr:row>75</xdr:row>
      <xdr:rowOff>20476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777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37003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552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106666</xdr:rowOff>
    </xdr:from>
    <xdr:to>
      <xdr:col>15</xdr:col>
      <xdr:colOff>101600</xdr:colOff>
      <xdr:row>76</xdr:row>
      <xdr:rowOff>36816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96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53343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740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129700</xdr:rowOff>
    </xdr:from>
    <xdr:to>
      <xdr:col>10</xdr:col>
      <xdr:colOff>165100</xdr:colOff>
      <xdr:row>75</xdr:row>
      <xdr:rowOff>59850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81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76377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922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140390</xdr:rowOff>
    </xdr:from>
    <xdr:to>
      <xdr:col>6</xdr:col>
      <xdr:colOff>38100</xdr:colOff>
      <xdr:row>77</xdr:row>
      <xdr:rowOff>70540</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170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87066</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945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59671</xdr:rowOff>
    </xdr:from>
    <xdr:to>
      <xdr:col>24</xdr:col>
      <xdr:colOff>63500</xdr:colOff>
      <xdr:row>95</xdr:row>
      <xdr:rowOff>114936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347421"/>
          <a:ext cx="838200" cy="5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35513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23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167456</xdr:rowOff>
    </xdr:from>
    <xdr:to>
      <xdr:col>19</xdr:col>
      <xdr:colOff>177800</xdr:colOff>
      <xdr:row>95</xdr:row>
      <xdr:rowOff>114936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283756"/>
          <a:ext cx="889000" cy="118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162958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50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167456</xdr:rowOff>
    </xdr:from>
    <xdr:to>
      <xdr:col>15</xdr:col>
      <xdr:colOff>50800</xdr:colOff>
      <xdr:row>95</xdr:row>
      <xdr:rowOff>87637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283756"/>
          <a:ext cx="889000" cy="91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153261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44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87637</xdr:rowOff>
    </xdr:from>
    <xdr:to>
      <xdr:col>10</xdr:col>
      <xdr:colOff>114300</xdr:colOff>
      <xdr:row>96</xdr:row>
      <xdr:rowOff>92170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375387"/>
          <a:ext cx="889000" cy="17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148765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36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8871</xdr:rowOff>
    </xdr:from>
    <xdr:to>
      <xdr:col>24</xdr:col>
      <xdr:colOff>114300</xdr:colOff>
      <xdr:row>95</xdr:row>
      <xdr:rowOff>110471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296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31748</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148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64136</xdr:rowOff>
    </xdr:from>
    <xdr:to>
      <xdr:col>20</xdr:col>
      <xdr:colOff>38100</xdr:colOff>
      <xdr:row>95</xdr:row>
      <xdr:rowOff>165736</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35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10813</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127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116656</xdr:rowOff>
    </xdr:from>
    <xdr:to>
      <xdr:col>15</xdr:col>
      <xdr:colOff>101600</xdr:colOff>
      <xdr:row>95</xdr:row>
      <xdr:rowOff>46806</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23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63333</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00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36837</xdr:rowOff>
    </xdr:from>
    <xdr:to>
      <xdr:col>10</xdr:col>
      <xdr:colOff>165100</xdr:colOff>
      <xdr:row>95</xdr:row>
      <xdr:rowOff>138437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32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154964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099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41370</xdr:rowOff>
    </xdr:from>
    <xdr:to>
      <xdr:col>6</xdr:col>
      <xdr:colOff>38100</xdr:colOff>
      <xdr:row>96</xdr:row>
      <xdr:rowOff>142970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5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134097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5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142639</xdr:rowOff>
    </xdr:from>
    <xdr:to>
      <xdr:col>55</xdr:col>
      <xdr:colOff>0</xdr:colOff>
      <xdr:row>38</xdr:row>
      <xdr:rowOff>145905</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657739"/>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124024</xdr:rowOff>
    </xdr:from>
    <xdr:to>
      <xdr:col>50</xdr:col>
      <xdr:colOff>114300</xdr:colOff>
      <xdr:row>38</xdr:row>
      <xdr:rowOff>145905</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639124"/>
          <a:ext cx="889000" cy="21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123372</xdr:rowOff>
    </xdr:from>
    <xdr:to>
      <xdr:col>45</xdr:col>
      <xdr:colOff>177800</xdr:colOff>
      <xdr:row>38</xdr:row>
      <xdr:rowOff>124024</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638472"/>
          <a:ext cx="889000"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123372</xdr:rowOff>
    </xdr:from>
    <xdr:to>
      <xdr:col>41</xdr:col>
      <xdr:colOff>50800</xdr:colOff>
      <xdr:row>38</xdr:row>
      <xdr:rowOff>132189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638472"/>
          <a:ext cx="889000" cy="8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92166</xdr:rowOff>
    </xdr:from>
    <xdr:to>
      <xdr:col>36</xdr:col>
      <xdr:colOff>165100</xdr:colOff>
      <xdr:row>38</xdr:row>
      <xdr:rowOff>22316</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35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38843</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2110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91839</xdr:rowOff>
    </xdr:from>
    <xdr:to>
      <xdr:col>55</xdr:col>
      <xdr:colOff>50800</xdr:colOff>
      <xdr:row>39</xdr:row>
      <xdr:rowOff>21989</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06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70266</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85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95105</xdr:rowOff>
    </xdr:from>
    <xdr:to>
      <xdr:col>50</xdr:col>
      <xdr:colOff>165100</xdr:colOff>
      <xdr:row>39</xdr:row>
      <xdr:rowOff>25255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10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16382</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029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73224</xdr:rowOff>
    </xdr:from>
    <xdr:to>
      <xdr:col>46</xdr:col>
      <xdr:colOff>38100</xdr:colOff>
      <xdr:row>39</xdr:row>
      <xdr:rowOff>3374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588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165951</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6810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72572</xdr:rowOff>
    </xdr:from>
    <xdr:to>
      <xdr:col>41</xdr:col>
      <xdr:colOff>101600</xdr:colOff>
      <xdr:row>39</xdr:row>
      <xdr:rowOff>2722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587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165299</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6803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81389</xdr:rowOff>
    </xdr:from>
    <xdr:to>
      <xdr:col>36</xdr:col>
      <xdr:colOff>165100</xdr:colOff>
      <xdr:row>39</xdr:row>
      <xdr:rowOff>11539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596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2666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6892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99842</xdr:rowOff>
    </xdr:from>
    <xdr:to>
      <xdr:col>55</xdr:col>
      <xdr:colOff>0</xdr:colOff>
      <xdr:row>56</xdr:row>
      <xdr:rowOff>127764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9701042"/>
          <a:ext cx="838200" cy="2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28666</xdr:rowOff>
    </xdr:from>
    <xdr:to>
      <xdr:col>50</xdr:col>
      <xdr:colOff>114300</xdr:colOff>
      <xdr:row>56</xdr:row>
      <xdr:rowOff>99842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629866"/>
          <a:ext cx="889000" cy="71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775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28666</xdr:rowOff>
    </xdr:from>
    <xdr:to>
      <xdr:col>45</xdr:col>
      <xdr:colOff>177800</xdr:colOff>
      <xdr:row>56</xdr:row>
      <xdr:rowOff>139374</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629866"/>
          <a:ext cx="889000" cy="110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11843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784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139374</xdr:rowOff>
    </xdr:from>
    <xdr:to>
      <xdr:col>41</xdr:col>
      <xdr:colOff>50800</xdr:colOff>
      <xdr:row>56</xdr:row>
      <xdr:rowOff>144664</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9740574"/>
          <a:ext cx="889000" cy="5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37430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81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166477</xdr:rowOff>
    </xdr:from>
    <xdr:to>
      <xdr:col>36</xdr:col>
      <xdr:colOff>165100</xdr:colOff>
      <xdr:row>57</xdr:row>
      <xdr:rowOff>96627</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76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87754</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860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76964</xdr:rowOff>
    </xdr:from>
    <xdr:to>
      <xdr:col>55</xdr:col>
      <xdr:colOff>50800</xdr:colOff>
      <xdr:row>57</xdr:row>
      <xdr:rowOff>7114</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67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55391</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656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49042</xdr:rowOff>
    </xdr:from>
    <xdr:to>
      <xdr:col>50</xdr:col>
      <xdr:colOff>165100</xdr:colOff>
      <xdr:row>56</xdr:row>
      <xdr:rowOff>150642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65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167169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42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149316</xdr:rowOff>
    </xdr:from>
    <xdr:to>
      <xdr:col>46</xdr:col>
      <xdr:colOff>38100</xdr:colOff>
      <xdr:row>56</xdr:row>
      <xdr:rowOff>79466</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579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95993</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354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88574</xdr:rowOff>
    </xdr:from>
    <xdr:to>
      <xdr:col>41</xdr:col>
      <xdr:colOff>101600</xdr:colOff>
      <xdr:row>57</xdr:row>
      <xdr:rowOff>18724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8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35251</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65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93864</xdr:rowOff>
    </xdr:from>
    <xdr:to>
      <xdr:col>36</xdr:col>
      <xdr:colOff>165100</xdr:colOff>
      <xdr:row>57</xdr:row>
      <xdr:rowOff>24014</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69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40541</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470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23648</xdr:rowOff>
    </xdr:from>
    <xdr:to>
      <xdr:col>55</xdr:col>
      <xdr:colOff>0</xdr:colOff>
      <xdr:row>76</xdr:row>
      <xdr:rowOff>99180</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053848"/>
          <a:ext cx="838200" cy="7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105103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135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98685</xdr:rowOff>
    </xdr:from>
    <xdr:to>
      <xdr:col>50</xdr:col>
      <xdr:colOff>114300</xdr:colOff>
      <xdr:row>76</xdr:row>
      <xdr:rowOff>23648</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2957435"/>
          <a:ext cx="889000" cy="9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33704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323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98685</xdr:rowOff>
    </xdr:from>
    <xdr:to>
      <xdr:col>45</xdr:col>
      <xdr:colOff>177800</xdr:colOff>
      <xdr:row>75</xdr:row>
      <xdr:rowOff>111696</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7861300" y="12957435"/>
          <a:ext cx="889000" cy="1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144460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3174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163322</xdr:rowOff>
    </xdr:from>
    <xdr:to>
      <xdr:col>41</xdr:col>
      <xdr:colOff>50800</xdr:colOff>
      <xdr:row>75</xdr:row>
      <xdr:rowOff>111696</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2679172"/>
          <a:ext cx="889000" cy="291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134059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316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86747</xdr:rowOff>
    </xdr:from>
    <xdr:to>
      <xdr:col>36</xdr:col>
      <xdr:colOff>165100</xdr:colOff>
      <xdr:row>77</xdr:row>
      <xdr:rowOff>16897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116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8024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209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48380</xdr:rowOff>
    </xdr:from>
    <xdr:to>
      <xdr:col>55</xdr:col>
      <xdr:colOff>50800</xdr:colOff>
      <xdr:row>76</xdr:row>
      <xdr:rowOff>149980</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07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71258</xdr:rowOff>
    </xdr:from>
    <xdr:ext cx="534377"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2930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144297</xdr:rowOff>
    </xdr:from>
    <xdr:to>
      <xdr:col>50</xdr:col>
      <xdr:colOff>165100</xdr:colOff>
      <xdr:row>76</xdr:row>
      <xdr:rowOff>74448</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00304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90974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372111" y="1277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47885</xdr:rowOff>
    </xdr:from>
    <xdr:to>
      <xdr:col>46</xdr:col>
      <xdr:colOff>38100</xdr:colOff>
      <xdr:row>75</xdr:row>
      <xdr:rowOff>149485</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290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166012</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483111" y="1268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60896</xdr:rowOff>
    </xdr:from>
    <xdr:to>
      <xdr:col>41</xdr:col>
      <xdr:colOff>101600</xdr:colOff>
      <xdr:row>75</xdr:row>
      <xdr:rowOff>162496</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291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7573</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2694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112522</xdr:rowOff>
    </xdr:from>
    <xdr:to>
      <xdr:col>36</xdr:col>
      <xdr:colOff>165100</xdr:colOff>
      <xdr:row>74</xdr:row>
      <xdr:rowOff>42672</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2628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59199</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240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105491</xdr:rowOff>
    </xdr:from>
    <xdr:to>
      <xdr:col>55</xdr:col>
      <xdr:colOff>0</xdr:colOff>
      <xdr:row>93</xdr:row>
      <xdr:rowOff>52260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5878891"/>
          <a:ext cx="838200" cy="11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92</xdr:row>
      <xdr:rowOff>117151</xdr:rowOff>
    </xdr:from>
    <xdr:to>
      <xdr:col>50</xdr:col>
      <xdr:colOff>114300</xdr:colOff>
      <xdr:row>93</xdr:row>
      <xdr:rowOff>52260</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a:off x="8750300" y="15890551"/>
          <a:ext cx="889000" cy="10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76553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53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46726</xdr:rowOff>
    </xdr:from>
    <xdr:to>
      <xdr:col>45</xdr:col>
      <xdr:colOff>177800</xdr:colOff>
      <xdr:row>92</xdr:row>
      <xdr:rowOff>117151</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7861300" y="15820126"/>
          <a:ext cx="889000" cy="70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74463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53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90</xdr:row>
      <xdr:rowOff>166266</xdr:rowOff>
    </xdr:from>
    <xdr:to>
      <xdr:col>41</xdr:col>
      <xdr:colOff>50800</xdr:colOff>
      <xdr:row>92</xdr:row>
      <xdr:rowOff>46726</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5596766"/>
          <a:ext cx="889000" cy="22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46018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505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52274</xdr:rowOff>
    </xdr:from>
    <xdr:to>
      <xdr:col>36</xdr:col>
      <xdr:colOff>165100</xdr:colOff>
      <xdr:row>96</xdr:row>
      <xdr:rowOff>153874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51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145001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604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54691</xdr:rowOff>
    </xdr:from>
    <xdr:to>
      <xdr:col>55</xdr:col>
      <xdr:colOff>50800</xdr:colOff>
      <xdr:row>92</xdr:row>
      <xdr:rowOff>156291</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5828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77568</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567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1460</xdr:rowOff>
    </xdr:from>
    <xdr:to>
      <xdr:col>50</xdr:col>
      <xdr:colOff>165100</xdr:colOff>
      <xdr:row>93</xdr:row>
      <xdr:rowOff>103060</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5946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119587</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572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92</xdr:row>
      <xdr:rowOff>66351</xdr:rowOff>
    </xdr:from>
    <xdr:to>
      <xdr:col>46</xdr:col>
      <xdr:colOff>38100</xdr:colOff>
      <xdr:row>92</xdr:row>
      <xdr:rowOff>167951</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5839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91</xdr:row>
      <xdr:rowOff>13028</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5614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91</xdr:row>
      <xdr:rowOff>167376</xdr:rowOff>
    </xdr:from>
    <xdr:to>
      <xdr:col>41</xdr:col>
      <xdr:colOff>101600</xdr:colOff>
      <xdr:row>92</xdr:row>
      <xdr:rowOff>97526</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576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90</xdr:row>
      <xdr:rowOff>114053</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554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90</xdr:row>
      <xdr:rowOff>115466</xdr:rowOff>
    </xdr:from>
    <xdr:to>
      <xdr:col>36</xdr:col>
      <xdr:colOff>165100</xdr:colOff>
      <xdr:row>91</xdr:row>
      <xdr:rowOff>45616</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5545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89</xdr:row>
      <xdr:rowOff>62143</xdr:rowOff>
    </xdr:from>
    <xdr:ext cx="599010"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672795" y="15321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81636</xdr:rowOff>
    </xdr:from>
    <xdr:to>
      <xdr:col>85</xdr:col>
      <xdr:colOff>127000</xdr:colOff>
      <xdr:row>37</xdr:row>
      <xdr:rowOff>87046</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flipV="1">
          <a:off x="15481300" y="6425286"/>
          <a:ext cx="838200" cy="5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64571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065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87046</xdr:rowOff>
    </xdr:from>
    <xdr:to>
      <xdr:col>81</xdr:col>
      <xdr:colOff>50800</xdr:colOff>
      <xdr:row>37</xdr:row>
      <xdr:rowOff>124917</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430696"/>
          <a:ext cx="889000" cy="37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37330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03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124917</xdr:rowOff>
    </xdr:from>
    <xdr:to>
      <xdr:col>76</xdr:col>
      <xdr:colOff>114300</xdr:colOff>
      <xdr:row>37</xdr:row>
      <xdr:rowOff>154254</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flipV="1">
          <a:off x="13703300" y="6468567"/>
          <a:ext cx="889000" cy="2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90936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154254</xdr:rowOff>
    </xdr:from>
    <xdr:to>
      <xdr:col>71</xdr:col>
      <xdr:colOff>177800</xdr:colOff>
      <xdr:row>37</xdr:row>
      <xdr:rowOff>162331</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flipV="1">
          <a:off x="12814300" y="6497904"/>
          <a:ext cx="889000" cy="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30836</xdr:rowOff>
    </xdr:from>
    <xdr:to>
      <xdr:col>85</xdr:col>
      <xdr:colOff>177800</xdr:colOff>
      <xdr:row>37</xdr:row>
      <xdr:rowOff>132436</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374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9263</xdr:rowOff>
    </xdr:from>
    <xdr:ext cx="534377"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35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36246</xdr:rowOff>
    </xdr:from>
    <xdr:to>
      <xdr:col>81</xdr:col>
      <xdr:colOff>101600</xdr:colOff>
      <xdr:row>37</xdr:row>
      <xdr:rowOff>137846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3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128973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14111" y="647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74117</xdr:rowOff>
    </xdr:from>
    <xdr:to>
      <xdr:col>76</xdr:col>
      <xdr:colOff>165100</xdr:colOff>
      <xdr:row>38</xdr:row>
      <xdr:rowOff>4267</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417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166844</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25111" y="6510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103454</xdr:rowOff>
    </xdr:from>
    <xdr:to>
      <xdr:col>72</xdr:col>
      <xdr:colOff>38100</xdr:colOff>
      <xdr:row>38</xdr:row>
      <xdr:rowOff>33604</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447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24731</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53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111532</xdr:rowOff>
    </xdr:from>
    <xdr:to>
      <xdr:col>67</xdr:col>
      <xdr:colOff>101600</xdr:colOff>
      <xdr:row>38</xdr:row>
      <xdr:rowOff>41681</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45518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32808</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547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31321</xdr:rowOff>
    </xdr:from>
    <xdr:to>
      <xdr:col>85</xdr:col>
      <xdr:colOff>127000</xdr:colOff>
      <xdr:row>56</xdr:row>
      <xdr:rowOff>20188</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461071"/>
          <a:ext cx="838200" cy="160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164972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251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20188</xdr:rowOff>
    </xdr:from>
    <xdr:to>
      <xdr:col>81</xdr:col>
      <xdr:colOff>50800</xdr:colOff>
      <xdr:row>56</xdr:row>
      <xdr:rowOff>150124</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21388"/>
          <a:ext cx="889000" cy="12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41059</xdr:rowOff>
    </xdr:from>
    <xdr:to>
      <xdr:col>76</xdr:col>
      <xdr:colOff>114300</xdr:colOff>
      <xdr:row>56</xdr:row>
      <xdr:rowOff>150124</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642259"/>
          <a:ext cx="889000" cy="109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41059</xdr:rowOff>
    </xdr:from>
    <xdr:to>
      <xdr:col>71</xdr:col>
      <xdr:colOff>177800</xdr:colOff>
      <xdr:row>56</xdr:row>
      <xdr:rowOff>47894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642259"/>
          <a:ext cx="889000" cy="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158378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59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33236</xdr:rowOff>
    </xdr:from>
    <xdr:to>
      <xdr:col>67</xdr:col>
      <xdr:colOff>101600</xdr:colOff>
      <xdr:row>56</xdr:row>
      <xdr:rowOff>134836</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634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125963</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72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151971</xdr:rowOff>
    </xdr:from>
    <xdr:to>
      <xdr:col>85</xdr:col>
      <xdr:colOff>177800</xdr:colOff>
      <xdr:row>55</xdr:row>
      <xdr:rowOff>82121</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1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130398</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8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140838</xdr:rowOff>
    </xdr:from>
    <xdr:to>
      <xdr:col>81</xdr:col>
      <xdr:colOff>101600</xdr:colOff>
      <xdr:row>56</xdr:row>
      <xdr:rowOff>70988</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7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62115</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663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99324</xdr:rowOff>
    </xdr:from>
    <xdr:to>
      <xdr:col>76</xdr:col>
      <xdr:colOff>165100</xdr:colOff>
      <xdr:row>57</xdr:row>
      <xdr:rowOff>29474</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700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20601</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793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161709</xdr:rowOff>
    </xdr:from>
    <xdr:to>
      <xdr:col>72</xdr:col>
      <xdr:colOff>38100</xdr:colOff>
      <xdr:row>56</xdr:row>
      <xdr:rowOff>91859</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91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108386</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66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168544</xdr:rowOff>
    </xdr:from>
    <xdr:to>
      <xdr:col>67</xdr:col>
      <xdr:colOff>101600</xdr:colOff>
      <xdr:row>56</xdr:row>
      <xdr:rowOff>98694</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9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115221</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373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92312</xdr:rowOff>
    </xdr:from>
    <xdr:to>
      <xdr:col>67</xdr:col>
      <xdr:colOff>101600</xdr:colOff>
      <xdr:row>79</xdr:row>
      <xdr:rowOff>22462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465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38989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24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26298</xdr:rowOff>
    </xdr:from>
    <xdr:to>
      <xdr:col>85</xdr:col>
      <xdr:colOff>127000</xdr:colOff>
      <xdr:row>94</xdr:row>
      <xdr:rowOff>79023</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flipV="1">
          <a:off x="15481300" y="16142598"/>
          <a:ext cx="838200" cy="5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265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57029</xdr:rowOff>
    </xdr:from>
    <xdr:to>
      <xdr:col>81</xdr:col>
      <xdr:colOff>50800</xdr:colOff>
      <xdr:row>94</xdr:row>
      <xdr:rowOff>79023</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173329"/>
          <a:ext cx="889000" cy="2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109194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396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57029</xdr:rowOff>
    </xdr:from>
    <xdr:to>
      <xdr:col>76</xdr:col>
      <xdr:colOff>114300</xdr:colOff>
      <xdr:row>94</xdr:row>
      <xdr:rowOff>83497</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173329"/>
          <a:ext cx="889000" cy="26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127531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415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83497</xdr:rowOff>
    </xdr:from>
    <xdr:to>
      <xdr:col>71</xdr:col>
      <xdr:colOff>177800</xdr:colOff>
      <xdr:row>95</xdr:row>
      <xdr:rowOff>6344</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199797"/>
          <a:ext cx="889000" cy="94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127432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415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164729</xdr:rowOff>
    </xdr:from>
    <xdr:to>
      <xdr:col>67</xdr:col>
      <xdr:colOff>101600</xdr:colOff>
      <xdr:row>96</xdr:row>
      <xdr:rowOff>94879</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452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86006</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45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146948</xdr:rowOff>
    </xdr:from>
    <xdr:to>
      <xdr:col>85</xdr:col>
      <xdr:colOff>177800</xdr:colOff>
      <xdr:row>94</xdr:row>
      <xdr:rowOff>77098</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09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169825</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5943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28223</xdr:rowOff>
    </xdr:from>
    <xdr:to>
      <xdr:col>81</xdr:col>
      <xdr:colOff>101600</xdr:colOff>
      <xdr:row>94</xdr:row>
      <xdr:rowOff>129823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144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146350</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5919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6229</xdr:rowOff>
    </xdr:from>
    <xdr:to>
      <xdr:col>76</xdr:col>
      <xdr:colOff>165100</xdr:colOff>
      <xdr:row>94</xdr:row>
      <xdr:rowOff>107829</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12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124356</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5897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32697</xdr:rowOff>
    </xdr:from>
    <xdr:to>
      <xdr:col>72</xdr:col>
      <xdr:colOff>38100</xdr:colOff>
      <xdr:row>94</xdr:row>
      <xdr:rowOff>134297</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148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150824</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592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126994</xdr:rowOff>
    </xdr:from>
    <xdr:to>
      <xdr:col>67</xdr:col>
      <xdr:colOff>101600</xdr:colOff>
      <xdr:row>95</xdr:row>
      <xdr:rowOff>57144</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24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73671</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01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132522</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304722"/>
          <a:ext cx="889000" cy="35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132522</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flipV="1">
          <a:off x="18656300" y="6304722"/>
          <a:ext cx="889000" cy="350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159864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674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79436</xdr:rowOff>
    </xdr:from>
    <xdr:to>
      <xdr:col>98</xdr:col>
      <xdr:colOff>38100</xdr:colOff>
      <xdr:row>39</xdr:row>
      <xdr:rowOff>9586</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4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26113</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69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81722</xdr:rowOff>
    </xdr:from>
    <xdr:to>
      <xdr:col>102</xdr:col>
      <xdr:colOff>165100</xdr:colOff>
      <xdr:row>37</xdr:row>
      <xdr:rowOff>11872</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253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28399</xdr:rowOff>
    </xdr:from>
    <xdr:ext cx="469744"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310428" y="6029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商工費　　 ～　人口１人当たり</a:t>
          </a:r>
          <a:r>
            <a:rPr kumimoji="1" lang="en-US" altLang="ja-JP" sz="1300">
              <a:latin typeface="ＭＳ Ｐゴシック" panose="020B0600070205080204" pitchFamily="50" charset="-128"/>
              <a:ea typeface="ＭＳ Ｐゴシック" panose="020B0600070205080204" pitchFamily="50" charset="-128"/>
            </a:rPr>
            <a:t>24,127</a:t>
          </a:r>
          <a:r>
            <a:rPr kumimoji="1" lang="ja-JP" altLang="en-US" sz="1300">
              <a:latin typeface="ＭＳ Ｐゴシック" panose="020B0600070205080204" pitchFamily="50" charset="-128"/>
              <a:ea typeface="ＭＳ Ｐゴシック" panose="020B0600070205080204" pitchFamily="50" charset="-128"/>
            </a:rPr>
            <a:t>円となっており、類似団体平均を</a:t>
          </a:r>
          <a:r>
            <a:rPr kumimoji="1" lang="en-US" altLang="ja-JP" sz="1300">
              <a:latin typeface="ＭＳ Ｐゴシック" panose="020B0600070205080204" pitchFamily="50" charset="-128"/>
              <a:ea typeface="ＭＳ Ｐゴシック" panose="020B0600070205080204" pitchFamily="50" charset="-128"/>
            </a:rPr>
            <a:t>4,110</a:t>
          </a:r>
          <a:r>
            <a:rPr kumimoji="1" lang="ja-JP" altLang="en-US" sz="1300">
              <a:latin typeface="ＭＳ Ｐゴシック" panose="020B0600070205080204" pitchFamily="50" charset="-128"/>
              <a:ea typeface="ＭＳ Ｐゴシック" panose="020B0600070205080204" pitchFamily="50" charset="-128"/>
            </a:rPr>
            <a:t>円上回っている。これは、プレミアム付建設券等を支援する事業や施設の維持管理経費等の経常経費に起因する。</a:t>
          </a:r>
        </a:p>
        <a:p>
          <a:r>
            <a:rPr kumimoji="1" lang="ja-JP" altLang="en-US" sz="1300">
              <a:latin typeface="ＭＳ Ｐゴシック" panose="020B0600070205080204" pitchFamily="50" charset="-128"/>
              <a:ea typeface="ＭＳ Ｐゴシック" panose="020B0600070205080204" pitchFamily="50" charset="-128"/>
            </a:rPr>
            <a:t>土木費　　 ～　人口１人当たり</a:t>
          </a:r>
          <a:r>
            <a:rPr kumimoji="1" lang="en-US" altLang="ja-JP" sz="1300">
              <a:latin typeface="ＭＳ Ｐゴシック" panose="020B0600070205080204" pitchFamily="50" charset="-128"/>
              <a:ea typeface="ＭＳ Ｐゴシック" panose="020B0600070205080204" pitchFamily="50" charset="-128"/>
            </a:rPr>
            <a:t>93,095</a:t>
          </a:r>
          <a:r>
            <a:rPr kumimoji="1" lang="ja-JP" altLang="en-US" sz="1300">
              <a:latin typeface="ＭＳ Ｐゴシック" panose="020B0600070205080204" pitchFamily="50" charset="-128"/>
              <a:ea typeface="ＭＳ Ｐゴシック" panose="020B0600070205080204" pitchFamily="50" charset="-128"/>
            </a:rPr>
            <a:t>円となっており、類似団体平均を</a:t>
          </a:r>
          <a:r>
            <a:rPr kumimoji="1" lang="en-US" altLang="ja-JP" sz="1300">
              <a:latin typeface="ＭＳ Ｐゴシック" panose="020B0600070205080204" pitchFamily="50" charset="-128"/>
              <a:ea typeface="ＭＳ Ｐゴシック" panose="020B0600070205080204" pitchFamily="50" charset="-128"/>
            </a:rPr>
            <a:t>34,351</a:t>
          </a:r>
          <a:r>
            <a:rPr kumimoji="1" lang="ja-JP" altLang="en-US" sz="1300">
              <a:latin typeface="ＭＳ Ｐゴシック" panose="020B0600070205080204" pitchFamily="50" charset="-128"/>
              <a:ea typeface="ＭＳ Ｐゴシック" panose="020B0600070205080204" pitchFamily="50" charset="-128"/>
            </a:rPr>
            <a:t>円上回っている。これは、豪雪地帯であることから必要となる除排雪経費に起因する。</a:t>
          </a:r>
        </a:p>
        <a:p>
          <a:r>
            <a:rPr kumimoji="1" lang="ja-JP" altLang="en-US" sz="1300">
              <a:latin typeface="ＭＳ Ｐゴシック" panose="020B0600070205080204" pitchFamily="50" charset="-128"/>
              <a:ea typeface="ＭＳ Ｐゴシック" panose="020B0600070205080204" pitchFamily="50" charset="-128"/>
            </a:rPr>
            <a:t>　　　　　 　　　　令和６年度は昨年と比較し、降雪量が多く、除排雪経費が増加したため、前年度比で</a:t>
          </a:r>
          <a:r>
            <a:rPr kumimoji="1" lang="en-US" altLang="ja-JP" sz="1300">
              <a:latin typeface="ＭＳ Ｐゴシック" panose="020B0600070205080204" pitchFamily="50" charset="-128"/>
              <a:ea typeface="ＭＳ Ｐゴシック" panose="020B0600070205080204" pitchFamily="50" charset="-128"/>
            </a:rPr>
            <a:t>7,240</a:t>
          </a:r>
          <a:r>
            <a:rPr kumimoji="1" lang="ja-JP" altLang="en-US" sz="1300">
              <a:latin typeface="ＭＳ Ｐゴシック" panose="020B0600070205080204" pitchFamily="50" charset="-128"/>
              <a:ea typeface="ＭＳ Ｐゴシック" panose="020B0600070205080204" pitchFamily="50" charset="-128"/>
            </a:rPr>
            <a:t>円の増となっている。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北海道岩見沢市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令和６年度について、財政調整基金を４億円取り崩したため、残高は減少している。不測の歳出増も想定し、基金残高について注視し、経常経費の削減に努める。</a:t>
          </a:r>
        </a:p>
        <a:p>
          <a:r>
            <a:rPr kumimoji="1" lang="ja-JP" altLang="en-US" sz="1400">
              <a:latin typeface="ＭＳ ゴシック" pitchFamily="49" charset="-128"/>
              <a:ea typeface="ＭＳ ゴシック" pitchFamily="49" charset="-128"/>
            </a:rPr>
            <a:t>　実質収支額は対前年比で減少している。これは、人件費や補助費等の歳出が増加したことに起因する。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北海道岩見沢市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連結実質赤字比率は発生していない。</a:t>
          </a:r>
        </a:p>
        <a:p>
          <a:r>
            <a:rPr kumimoji="1" lang="ja-JP" altLang="en-US" sz="1400">
              <a:latin typeface="ＭＳ ゴシック" pitchFamily="49" charset="-128"/>
              <a:ea typeface="ＭＳ ゴシック" pitchFamily="49" charset="-128"/>
            </a:rPr>
            <a:t>　今後も引き続きこの状況を維持していくことが出来るよう、一般会計だけではなく特別会計・企業会計の経営状況にも注視しながら財政運営を行う。</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北海道岩見沢市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実質公債費比率については、過年度に発行した地方債の償還終了に伴い元利償還金が減少したことにより単年では良化したが、３か年平均では、比率の小さい令和３年度が外れたことにより指標が悪化した。</a:t>
          </a:r>
        </a:p>
        <a:p>
          <a:r>
            <a:rPr kumimoji="1" lang="ja-JP" altLang="en-US" sz="1400">
              <a:latin typeface="ＭＳ ゴシック" pitchFamily="49" charset="-128"/>
              <a:ea typeface="ＭＳ ゴシック" pitchFamily="49" charset="-128"/>
            </a:rPr>
            <a:t>　今後は庁舎建設など建設改良事業の財源として発行した地方債の元利償還金が増加することを十分に考慮し、引き続き許可制移行基準である１８％を超えることのないように努める。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満期一括償還地方債は利用していない。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北海道岩見沢市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将来負担比率については、地方債現在高が令和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年度をピークに減少傾向となるため、早期健全化基準を下回り、良好な状態である。</a:t>
          </a:r>
        </a:p>
        <a:p>
          <a:r>
            <a:rPr kumimoji="1" lang="ja-JP" altLang="en-US" sz="1400">
              <a:latin typeface="ＭＳ ゴシック" pitchFamily="49" charset="-128"/>
              <a:ea typeface="ＭＳ ゴシック" pitchFamily="49" charset="-128"/>
            </a:rPr>
            <a:t>　将来負担比率が低く抑えられている要因としては、充当可能財源等が多いことが挙げられる。</a:t>
          </a:r>
        </a:p>
        <a:p>
          <a:r>
            <a:rPr kumimoji="1" lang="ja-JP" altLang="en-US" sz="1400">
              <a:latin typeface="ＭＳ ゴシック" pitchFamily="49" charset="-128"/>
              <a:ea typeface="ＭＳ ゴシック" pitchFamily="49" charset="-128"/>
            </a:rPr>
            <a:t>　充当可能基金が財政調整基金を始めとして、約</a:t>
          </a:r>
          <a:r>
            <a:rPr kumimoji="1" lang="en-US" altLang="ja-JP" sz="1400">
              <a:latin typeface="ＭＳ ゴシック" pitchFamily="49" charset="-128"/>
              <a:ea typeface="ＭＳ ゴシック" pitchFamily="49" charset="-128"/>
            </a:rPr>
            <a:t>110</a:t>
          </a:r>
          <a:r>
            <a:rPr kumimoji="1" lang="ja-JP" altLang="en-US" sz="1400">
              <a:latin typeface="ＭＳ ゴシック" pitchFamily="49" charset="-128"/>
              <a:ea typeface="ＭＳ ゴシック" pitchFamily="49" charset="-128"/>
            </a:rPr>
            <a:t>億円あること、交付税措置のある起債を活用していることから、基準財政需要額算入見込額が約</a:t>
          </a:r>
          <a:r>
            <a:rPr kumimoji="1" lang="en-US" altLang="ja-JP" sz="1400">
              <a:latin typeface="ＭＳ ゴシック" pitchFamily="49" charset="-128"/>
              <a:ea typeface="ＭＳ ゴシック" pitchFamily="49" charset="-128"/>
            </a:rPr>
            <a:t>355</a:t>
          </a:r>
          <a:r>
            <a:rPr kumimoji="1" lang="ja-JP" altLang="en-US" sz="1400">
              <a:latin typeface="ＭＳ ゴシック" pitchFamily="49" charset="-128"/>
              <a:ea typeface="ＭＳ ゴシック" pitchFamily="49" charset="-128"/>
            </a:rPr>
            <a:t>億円あることによる。</a:t>
          </a:r>
        </a:p>
        <a:p>
          <a:r>
            <a:rPr kumimoji="1" lang="ja-JP" altLang="en-US" sz="1400">
              <a:latin typeface="ＭＳ ゴシック" pitchFamily="49" charset="-128"/>
              <a:ea typeface="ＭＳ ゴシック" pitchFamily="49" charset="-128"/>
            </a:rPr>
            <a:t>　今後、中長期財政計画（</a:t>
          </a:r>
          <a:r>
            <a:rPr kumimoji="1" lang="en-US" altLang="ja-JP" sz="1400">
              <a:latin typeface="ＭＳ ゴシック" pitchFamily="49" charset="-128"/>
              <a:ea typeface="ＭＳ ゴシック" pitchFamily="49" charset="-128"/>
            </a:rPr>
            <a:t>R5</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R14</a:t>
          </a:r>
          <a:r>
            <a:rPr kumimoji="1" lang="ja-JP" altLang="en-US" sz="1400">
              <a:latin typeface="ＭＳ ゴシック" pitchFamily="49" charset="-128"/>
              <a:ea typeface="ＭＳ ゴシック" pitchFamily="49" charset="-128"/>
            </a:rPr>
            <a:t>）における収支改善に取り組み、地方債残高は減少する見込みだが、新病院建設に伴う繰出金といった、将来負担の増が見込まれることから、今後も良質な起債を活用し、将来にわたって安定した財政運営が継続できるよう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北海道岩見沢市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において、財源不足が生じたため財政調整基金を４億円取り崩したほか、ふるさとづくり推進基金や特定公共施設等整備基金、合併まちづくり推進基金等を取り崩しており、基金全体の残高は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に向けて持続可能な健全財政を維持していくためには、一定程度の基金残高を確保しておくことが必要であると考えており、特定の使途のために基金を蓄えているということではなく、自然災害への対応や年度間収支の調整など、必要やむを得ない場合にのみ、基金を取り崩すことになると思わ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特定公共施設等整備基金　～　岩見沢市の総合計画に基づく特定公共施設等整備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合併まちづくり基金　～　市町村の合併に伴う市民の連帯の強化及び地域の振興に資する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ふるさとづくり推進基金　～　岩見沢市の特色を活かした個性豊かな新しいふるさとづくりを推進し、地域の振興を図る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　地域福祉づくりの推進及び交通遺児の福祉増進を図る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競馬場等管理基金　～　岩見沢競馬場及びハロンズ岩見沢の施設管理並びに競馬事業の清算の財源に充てる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特定公共施設等整備基金については、財源不足が生じたため、岩見沢市の総合計画に基づく特定公共施設整備に係る財源として取り崩したため基金残高は減少している。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合併まちづくり基金については、各年度の起債償還額の範囲内での取崩しをしているため、減少している。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ふるさと応援寄附金を財源としているふるさとづくり推進基金については、寄附の目的に応じて積立を行っているが、令和６年度においては、積立より取崩が多かったため、基金残高は減少している。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地域福祉基金については、財源不足が生じたため、地域福祉づくりの推進等に係る財源として取り崩したため基金残高は減少している。　</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競馬場等管理基金については、大きな動きはなく、横ばいとなっている。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将来に向けて持続可能な健全財政を維持していくためには、一定程度の基金残高を確保しておくことが必要であると考えており、必要やむを得ない場合にのみ、基金を取り崩すことになると思われる。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財源不足が生じたため、財政調整基金を４億円取り崩した。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に向けて持続可能な健全財政を維持していくためには、一定程度の基金残高を確保しておくことが必要であると考えており、特定の使途のために基金を蓄えているということではなく、自然災害への対応や年度間収支の調整など、必要やむを得ない場合にのみ、基金を取り崩すことになると思わ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地方債の償還に係る財源として減債基金を２億３千万円取り崩した。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将来に向けて持続可能な健全財政を維持していくためには、一定程度の基金残高を確保しておくことが必要であると考えており、必要やむを得ない場合にのみ、基金を取り崩すことになると思われる。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A02A7B9B-5469-48BC-9631-9D33E0217AB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D4B6863-46C6-4651-AF73-DA227D391BB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B131BDDF-F433-4757-B912-3282980D394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C6CE18D-FF9B-4218-A459-35502346FE18}"/>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AB0438D5-3814-4FEC-9743-6076A54CED3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80ACE67-F971-47B2-8FE0-73F57F139395}"/>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北海道岩見沢市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95130F1D-37D3-4BA4-9750-4703C986679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F79B6305-15C4-433A-8417-13EE9F997F9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84C2916-20AB-4504-B6F0-472A9474B1F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4C539559-AE1C-4A0D-8177-92A57214465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C6D4FF1F-EF98-41BD-8533-0D91A010EA3A}"/>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C6636D5-8D93-4D0C-8455-8787A3720034}"/>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74,204
73,843
481.02
49,256,521
48,993,967
262,554
25,193,281
58,158,007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29DADA7-CC9D-488E-99AB-5B2880809695}"/>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BEBA95CB-FD37-4179-AE65-B0542E5450B1}"/>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A8B8F8BE-8A7F-4FA5-AEFA-C60CA5FF2B7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A27D3BB-700D-4FB3-9E79-F11EF47275E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DC7B343-9E7B-42A9-A22A-8486F20E16B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47A09F84-E5A1-402B-8D58-8E88568BABDA}"/>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BE7D124-08BA-4950-9F5A-B5E13A268CA3}"/>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DC5D05BD-4D4D-433F-B482-43644EDB7EF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EE9C67AD-B019-472F-BD8C-32C1D38D8E3A}"/>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61A3D955-30BA-4896-AF49-2942C5BAFA7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5A487840-D49C-4587-B15B-FBA9449CD60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DE46B624-8732-43F1-8F50-F390D48CF572}"/>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F26991D-05D3-4D99-93DC-1DED9125332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61493C7-E332-4BFA-BE60-B816C47FB7C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28AEEE74-5A9E-4D7B-A481-5FC435327CD3}"/>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D9A20D0-AC0B-406D-97E4-E7432C2AF9D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079E26B-BF5E-45AE-A213-31C3FFA90E6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312B19AA-EE76-4890-94D3-3BE5FB000AE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8D10B90-4EB5-4089-AD4D-4F159050B16B}"/>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E4B920E2-4961-4AD8-99B3-18656DCD079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EE1F700-0AD2-430C-A3A9-B51942ABE35E}"/>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D8431D73-E471-4449-89D0-D9701137855B}"/>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0DC2428-58DB-4700-843D-C666B071E41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D1CF30F8-F501-48C5-87AA-4EDEF74B7011}"/>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72F8B2CF-A420-4A78-9347-2410EFECCCF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FD20963-8718-4307-B124-58572C4182AE}"/>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D8B76551-76D0-46DA-81F5-947D7B541D78}"/>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45BF8BD6-BAD2-4009-8E85-C15E2B4039DD}"/>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79EDBC15-FF42-45FD-8AC1-E1F8E685AD1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EDE87C43-8CB1-4C8A-9F77-9E05FAC483B5}"/>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02FCCCB-BA7C-48C2-92B3-4B2FB15B12D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7E3821B-4FCB-4D71-A410-46B83605A51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7C23FCA7-8B8A-45E2-88D7-115FB6F15733}"/>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31110719-E212-43C0-B5DF-FBB12794BE75}"/>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B150C01D-CA2E-4B43-92FD-323827462723}"/>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類似団体平均と比較すると低水準となっている。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平成２８年度に策定した公共施設等総合管理計画において、建築物系公共施設の総床面積を３０年間で３０％削減するという目標を掲げ、老朽化した施設の集約化・複合化や除却を進めており、今後も老朽化対策に積極的に取り組んで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39F54C7-7A44-4073-A14E-4124B3E129B9}"/>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B62E0959-3F9F-4A0B-8C1A-1B239CE5CFB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CBAC536-83AB-45D3-ACAD-CB638CC3105D}"/>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F464A88E-9BE2-43D7-A52A-8B18F9D1009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1C6173E9-3D5F-4192-9B5E-D0FB9917B97F}"/>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AF291750-D7AA-4F67-82DA-5837905F6E32}"/>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A33DD728-0282-42FF-A8D8-FECAFE56D29E}"/>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DF6285AF-C059-4CD8-B4AB-778B9BF64498}"/>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20FABECE-75A6-43E2-AA79-0CE7CF12BD87}"/>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B6F0F945-668C-4B65-A12B-609B7E1F287C}"/>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E828174-DDAF-42C7-865A-FCC8159D538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DA73070-1214-48A5-AAEA-E62F6C5A5571}"/>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1FFEDD80-F3BE-4696-AB6E-034A90EECC64}"/>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1C00FD2-EAF1-4373-8577-3D78C5EC336C}"/>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9F5C5275-66B0-4B3B-95F3-FD098572DBC6}"/>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8B60C03A-1EC8-42E1-907A-64D89BAD4FBA}"/>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F9A5F836-6B0F-461E-A659-04B963DB586A}"/>
            </a:ext>
          </a:extLst>
        </xdr:cNvPr>
        <xdr:cNvCxnSpPr/>
      </xdr:nvCxnSpPr>
      <xdr:spPr>
        <a:xfrm flipV="1">
          <a:off x="4760595" y="5341620"/>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A10F0CA4-A865-4C97-9765-8A16B1A3CD08}"/>
            </a:ext>
          </a:extLst>
        </xdr:cNvPr>
        <xdr:cNvSpPr txBox="1"/>
      </xdr:nvSpPr>
      <xdr:spPr>
        <a:xfrm>
          <a:off x="4813300" y="67344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627865A8-AB49-4168-95AE-8FF13A6951C5}"/>
            </a:ext>
          </a:extLst>
        </xdr:cNvPr>
        <xdr:cNvCxnSpPr/>
      </xdr:nvCxnSpPr>
      <xdr:spPr>
        <a:xfrm>
          <a:off x="4673600" y="673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1F5DD65D-C1B4-452F-B942-9437FD6FABD8}"/>
            </a:ext>
          </a:extLst>
        </xdr:cNvPr>
        <xdr:cNvSpPr txBox="1"/>
      </xdr:nvSpPr>
      <xdr:spPr>
        <a:xfrm>
          <a:off x="4813300" y="5116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33E35B92-1180-4A2E-BF65-53E2EA02B8B5}"/>
            </a:ext>
          </a:extLst>
        </xdr:cNvPr>
        <xdr:cNvCxnSpPr/>
      </xdr:nvCxnSpPr>
      <xdr:spPr>
        <a:xfrm>
          <a:off x="4673600" y="5341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a:extLst>
            <a:ext uri="{FF2B5EF4-FFF2-40B4-BE49-F238E27FC236}">
              <a16:creationId xmlns:a16="http://schemas.microsoft.com/office/drawing/2014/main" id="{969E51CE-7E23-44D1-9441-E40FDB5DFA41}"/>
            </a:ext>
          </a:extLst>
        </xdr:cNvPr>
        <xdr:cNvSpPr txBox="1"/>
      </xdr:nvSpPr>
      <xdr:spPr>
        <a:xfrm>
          <a:off x="4813300" y="61472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80494EE7-37F5-473E-AE71-DC19818074AE}"/>
            </a:ext>
          </a:extLst>
        </xdr:cNvPr>
        <xdr:cNvSpPr/>
      </xdr:nvSpPr>
      <xdr:spPr>
        <a:xfrm>
          <a:off x="4711700" y="616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3B3AFA38-9A67-4C24-A199-116DB90DABC3}"/>
            </a:ext>
          </a:extLst>
        </xdr:cNvPr>
        <xdr:cNvSpPr/>
      </xdr:nvSpPr>
      <xdr:spPr>
        <a:xfrm>
          <a:off x="4000500" y="613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19F3F66A-EAB2-44B5-A036-B5C9F2134653}"/>
            </a:ext>
          </a:extLst>
        </xdr:cNvPr>
        <xdr:cNvSpPr/>
      </xdr:nvSpPr>
      <xdr:spPr>
        <a:xfrm>
          <a:off x="3238500" y="6089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A5D34561-EAE6-45C3-A7DD-7B3AEEE55039}"/>
            </a:ext>
          </a:extLst>
        </xdr:cNvPr>
        <xdr:cNvSpPr/>
      </xdr:nvSpPr>
      <xdr:spPr>
        <a:xfrm>
          <a:off x="2476500" y="604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138642</xdr:rowOff>
    </xdr:from>
    <xdr:to>
      <xdr:col>7</xdr:col>
      <xdr:colOff>187325</xdr:colOff>
      <xdr:row>31</xdr:row>
      <xdr:rowOff>68792</xdr:rowOff>
    </xdr:to>
    <xdr:sp macro="" textlink="">
      <xdr:nvSpPr>
        <xdr:cNvPr id="75" name="フローチャート: 判断 74">
          <a:extLst>
            <a:ext uri="{FF2B5EF4-FFF2-40B4-BE49-F238E27FC236}">
              <a16:creationId xmlns:a16="http://schemas.microsoft.com/office/drawing/2014/main" id="{0F0BDBF1-EEA3-4F6B-879E-D2E9A870F8F5}"/>
            </a:ext>
          </a:extLst>
        </xdr:cNvPr>
        <xdr:cNvSpPr/>
      </xdr:nvSpPr>
      <xdr:spPr>
        <a:xfrm>
          <a:off x="1714500" y="6053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3203A2DE-B25D-46F5-854D-E7BAE294AC11}"/>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02247EB-803F-47C1-AEF5-352BF877190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C2C8BC35-462B-4632-839B-34055F9F3507}"/>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FD709A3C-0575-444E-BA46-7C562B0D4081}"/>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D48DF58-67F1-4827-AD6E-C66FB1DBBBC9}"/>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81068</xdr:rowOff>
    </xdr:from>
    <xdr:to>
      <xdr:col>23</xdr:col>
      <xdr:colOff>136525</xdr:colOff>
      <xdr:row>31</xdr:row>
      <xdr:rowOff>11218</xdr:rowOff>
    </xdr:to>
    <xdr:sp macro="" textlink="">
      <xdr:nvSpPr>
        <xdr:cNvPr id="81" name="楕円 80">
          <a:extLst>
            <a:ext uri="{FF2B5EF4-FFF2-40B4-BE49-F238E27FC236}">
              <a16:creationId xmlns:a16="http://schemas.microsoft.com/office/drawing/2014/main" id="{5D741095-848A-467C-8E1F-3A54467E4B7C}"/>
            </a:ext>
          </a:extLst>
        </xdr:cNvPr>
        <xdr:cNvSpPr/>
      </xdr:nvSpPr>
      <xdr:spPr>
        <a:xfrm>
          <a:off x="4711700" y="5996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103945</xdr:rowOff>
    </xdr:from>
    <xdr:ext cx="405111" cy="259045"/>
    <xdr:sp macro="" textlink="">
      <xdr:nvSpPr>
        <xdr:cNvPr id="82" name="有形固定資産減価償却率該当値テキスト">
          <a:extLst>
            <a:ext uri="{FF2B5EF4-FFF2-40B4-BE49-F238E27FC236}">
              <a16:creationId xmlns:a16="http://schemas.microsoft.com/office/drawing/2014/main" id="{0347FF9E-1719-4522-A933-7C8DA8E909DC}"/>
            </a:ext>
          </a:extLst>
        </xdr:cNvPr>
        <xdr:cNvSpPr txBox="1"/>
      </xdr:nvSpPr>
      <xdr:spPr>
        <a:xfrm>
          <a:off x="4813300" y="5847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41487</xdr:rowOff>
    </xdr:from>
    <xdr:to>
      <xdr:col>19</xdr:col>
      <xdr:colOff>187325</xdr:colOff>
      <xdr:row>30</xdr:row>
      <xdr:rowOff>143087</xdr:rowOff>
    </xdr:to>
    <xdr:sp macro="" textlink="">
      <xdr:nvSpPr>
        <xdr:cNvPr id="83" name="楕円 82">
          <a:extLst>
            <a:ext uri="{FF2B5EF4-FFF2-40B4-BE49-F238E27FC236}">
              <a16:creationId xmlns:a16="http://schemas.microsoft.com/office/drawing/2014/main" id="{AF091B63-C325-4782-A9A1-3785456F9BB9}"/>
            </a:ext>
          </a:extLst>
        </xdr:cNvPr>
        <xdr:cNvSpPr/>
      </xdr:nvSpPr>
      <xdr:spPr>
        <a:xfrm>
          <a:off x="4000500" y="595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92287</xdr:rowOff>
    </xdr:from>
    <xdr:to>
      <xdr:col>23</xdr:col>
      <xdr:colOff>85725</xdr:colOff>
      <xdr:row>30</xdr:row>
      <xdr:rowOff>131868</xdr:rowOff>
    </xdr:to>
    <xdr:cxnSp macro="">
      <xdr:nvCxnSpPr>
        <xdr:cNvPr id="84" name="直線コネクタ 83">
          <a:extLst>
            <a:ext uri="{FF2B5EF4-FFF2-40B4-BE49-F238E27FC236}">
              <a16:creationId xmlns:a16="http://schemas.microsoft.com/office/drawing/2014/main" id="{3B588E95-1308-4D2B-A103-7E2E2CEC9748}"/>
            </a:ext>
          </a:extLst>
        </xdr:cNvPr>
        <xdr:cNvCxnSpPr/>
      </xdr:nvCxnSpPr>
      <xdr:spPr>
        <a:xfrm>
          <a:off x="4051300" y="6007312"/>
          <a:ext cx="71120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169757</xdr:rowOff>
    </xdr:from>
    <xdr:to>
      <xdr:col>15</xdr:col>
      <xdr:colOff>187325</xdr:colOff>
      <xdr:row>30</xdr:row>
      <xdr:rowOff>99907</xdr:rowOff>
    </xdr:to>
    <xdr:sp macro="" textlink="">
      <xdr:nvSpPr>
        <xdr:cNvPr id="85" name="楕円 84">
          <a:extLst>
            <a:ext uri="{FF2B5EF4-FFF2-40B4-BE49-F238E27FC236}">
              <a16:creationId xmlns:a16="http://schemas.microsoft.com/office/drawing/2014/main" id="{28097662-F070-4E83-9315-5232DCF281FF}"/>
            </a:ext>
          </a:extLst>
        </xdr:cNvPr>
        <xdr:cNvSpPr/>
      </xdr:nvSpPr>
      <xdr:spPr>
        <a:xfrm>
          <a:off x="3238500" y="591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49107</xdr:rowOff>
    </xdr:from>
    <xdr:to>
      <xdr:col>19</xdr:col>
      <xdr:colOff>136525</xdr:colOff>
      <xdr:row>30</xdr:row>
      <xdr:rowOff>92287</xdr:rowOff>
    </xdr:to>
    <xdr:cxnSp macro="">
      <xdr:nvCxnSpPr>
        <xdr:cNvPr id="86" name="直線コネクタ 85">
          <a:extLst>
            <a:ext uri="{FF2B5EF4-FFF2-40B4-BE49-F238E27FC236}">
              <a16:creationId xmlns:a16="http://schemas.microsoft.com/office/drawing/2014/main" id="{1A1E7568-1C85-41CC-8BF3-3AE78AB88F43}"/>
            </a:ext>
          </a:extLst>
        </xdr:cNvPr>
        <xdr:cNvCxnSpPr/>
      </xdr:nvCxnSpPr>
      <xdr:spPr>
        <a:xfrm>
          <a:off x="3289300" y="5964132"/>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133773</xdr:rowOff>
    </xdr:from>
    <xdr:to>
      <xdr:col>11</xdr:col>
      <xdr:colOff>187325</xdr:colOff>
      <xdr:row>30</xdr:row>
      <xdr:rowOff>63923</xdr:rowOff>
    </xdr:to>
    <xdr:sp macro="" textlink="">
      <xdr:nvSpPr>
        <xdr:cNvPr id="87" name="楕円 86">
          <a:extLst>
            <a:ext uri="{FF2B5EF4-FFF2-40B4-BE49-F238E27FC236}">
              <a16:creationId xmlns:a16="http://schemas.microsoft.com/office/drawing/2014/main" id="{780836FD-A575-4994-AF52-68000CA3DA42}"/>
            </a:ext>
          </a:extLst>
        </xdr:cNvPr>
        <xdr:cNvSpPr/>
      </xdr:nvSpPr>
      <xdr:spPr>
        <a:xfrm>
          <a:off x="2476500" y="587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13123</xdr:rowOff>
    </xdr:from>
    <xdr:to>
      <xdr:col>15</xdr:col>
      <xdr:colOff>136525</xdr:colOff>
      <xdr:row>30</xdr:row>
      <xdr:rowOff>49107</xdr:rowOff>
    </xdr:to>
    <xdr:cxnSp macro="">
      <xdr:nvCxnSpPr>
        <xdr:cNvPr id="88" name="直線コネクタ 87">
          <a:extLst>
            <a:ext uri="{FF2B5EF4-FFF2-40B4-BE49-F238E27FC236}">
              <a16:creationId xmlns:a16="http://schemas.microsoft.com/office/drawing/2014/main" id="{56952ABF-68C5-410F-BB1A-6BC9CEB99B39}"/>
            </a:ext>
          </a:extLst>
        </xdr:cNvPr>
        <xdr:cNvCxnSpPr/>
      </xdr:nvCxnSpPr>
      <xdr:spPr>
        <a:xfrm>
          <a:off x="2527300" y="5928148"/>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27093</xdr:rowOff>
    </xdr:from>
    <xdr:to>
      <xdr:col>7</xdr:col>
      <xdr:colOff>187325</xdr:colOff>
      <xdr:row>30</xdr:row>
      <xdr:rowOff>128693</xdr:rowOff>
    </xdr:to>
    <xdr:sp macro="" textlink="">
      <xdr:nvSpPr>
        <xdr:cNvPr id="89" name="楕円 88">
          <a:extLst>
            <a:ext uri="{FF2B5EF4-FFF2-40B4-BE49-F238E27FC236}">
              <a16:creationId xmlns:a16="http://schemas.microsoft.com/office/drawing/2014/main" id="{386F3191-1017-4310-BA2A-736175371E11}"/>
            </a:ext>
          </a:extLst>
        </xdr:cNvPr>
        <xdr:cNvSpPr/>
      </xdr:nvSpPr>
      <xdr:spPr>
        <a:xfrm>
          <a:off x="1714500" y="5942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13123</xdr:rowOff>
    </xdr:from>
    <xdr:to>
      <xdr:col>11</xdr:col>
      <xdr:colOff>136525</xdr:colOff>
      <xdr:row>30</xdr:row>
      <xdr:rowOff>77893</xdr:rowOff>
    </xdr:to>
    <xdr:cxnSp macro="">
      <xdr:nvCxnSpPr>
        <xdr:cNvPr id="90" name="直線コネクタ 89">
          <a:extLst>
            <a:ext uri="{FF2B5EF4-FFF2-40B4-BE49-F238E27FC236}">
              <a16:creationId xmlns:a16="http://schemas.microsoft.com/office/drawing/2014/main" id="{6BFA5E04-2ADC-4022-A719-7D1E57B4E968}"/>
            </a:ext>
          </a:extLst>
        </xdr:cNvPr>
        <xdr:cNvCxnSpPr/>
      </xdr:nvCxnSpPr>
      <xdr:spPr>
        <a:xfrm flipV="1">
          <a:off x="1765300" y="5928148"/>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424D0B27-30BF-4310-A493-B667E01E596B}"/>
            </a:ext>
          </a:extLst>
        </xdr:cNvPr>
        <xdr:cNvSpPr txBox="1"/>
      </xdr:nvSpPr>
      <xdr:spPr>
        <a:xfrm>
          <a:off x="3836044" y="622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90FCE801-CC85-4505-BDDA-2D58E14BD0C6}"/>
            </a:ext>
          </a:extLst>
        </xdr:cNvPr>
        <xdr:cNvSpPr txBox="1"/>
      </xdr:nvSpPr>
      <xdr:spPr>
        <a:xfrm>
          <a:off x="3086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462BCDD5-2659-4A90-B96B-2ACA9F8DACA6}"/>
            </a:ext>
          </a:extLst>
        </xdr:cNvPr>
        <xdr:cNvSpPr txBox="1"/>
      </xdr:nvSpPr>
      <xdr:spPr>
        <a:xfrm>
          <a:off x="2324744" y="6135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59919</xdr:rowOff>
    </xdr:from>
    <xdr:ext cx="405111" cy="259045"/>
    <xdr:sp macro="" textlink="">
      <xdr:nvSpPr>
        <xdr:cNvPr id="94" name="n_4aveValue有形固定資産減価償却率">
          <a:extLst>
            <a:ext uri="{FF2B5EF4-FFF2-40B4-BE49-F238E27FC236}">
              <a16:creationId xmlns:a16="http://schemas.microsoft.com/office/drawing/2014/main" id="{A0C9D9F4-1C6A-4143-AEA4-4DE872445B59}"/>
            </a:ext>
          </a:extLst>
        </xdr:cNvPr>
        <xdr:cNvSpPr txBox="1"/>
      </xdr:nvSpPr>
      <xdr:spPr>
        <a:xfrm>
          <a:off x="1562744" y="6146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159614</xdr:rowOff>
    </xdr:from>
    <xdr:ext cx="405111" cy="259045"/>
    <xdr:sp macro="" textlink="">
      <xdr:nvSpPr>
        <xdr:cNvPr id="95" name="n_1mainValue有形固定資産減価償却率">
          <a:extLst>
            <a:ext uri="{FF2B5EF4-FFF2-40B4-BE49-F238E27FC236}">
              <a16:creationId xmlns:a16="http://schemas.microsoft.com/office/drawing/2014/main" id="{B1032A14-509F-4001-BEA3-37299C1802F7}"/>
            </a:ext>
          </a:extLst>
        </xdr:cNvPr>
        <xdr:cNvSpPr txBox="1"/>
      </xdr:nvSpPr>
      <xdr:spPr>
        <a:xfrm>
          <a:off x="3836044" y="5731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116434</xdr:rowOff>
    </xdr:from>
    <xdr:ext cx="405111" cy="259045"/>
    <xdr:sp macro="" textlink="">
      <xdr:nvSpPr>
        <xdr:cNvPr id="96" name="n_2mainValue有形固定資産減価償却率">
          <a:extLst>
            <a:ext uri="{FF2B5EF4-FFF2-40B4-BE49-F238E27FC236}">
              <a16:creationId xmlns:a16="http://schemas.microsoft.com/office/drawing/2014/main" id="{9BE56594-BF10-4872-B909-2B22F600E505}"/>
            </a:ext>
          </a:extLst>
        </xdr:cNvPr>
        <xdr:cNvSpPr txBox="1"/>
      </xdr:nvSpPr>
      <xdr:spPr>
        <a:xfrm>
          <a:off x="3086744" y="5688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80450</xdr:rowOff>
    </xdr:from>
    <xdr:ext cx="405111" cy="259045"/>
    <xdr:sp macro="" textlink="">
      <xdr:nvSpPr>
        <xdr:cNvPr id="97" name="n_3mainValue有形固定資産減価償却率">
          <a:extLst>
            <a:ext uri="{FF2B5EF4-FFF2-40B4-BE49-F238E27FC236}">
              <a16:creationId xmlns:a16="http://schemas.microsoft.com/office/drawing/2014/main" id="{20912B7B-5406-4F87-89A5-4E51F75C6B0F}"/>
            </a:ext>
          </a:extLst>
        </xdr:cNvPr>
        <xdr:cNvSpPr txBox="1"/>
      </xdr:nvSpPr>
      <xdr:spPr>
        <a:xfrm>
          <a:off x="2324744" y="5652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145220</xdr:rowOff>
    </xdr:from>
    <xdr:ext cx="405111" cy="259045"/>
    <xdr:sp macro="" textlink="">
      <xdr:nvSpPr>
        <xdr:cNvPr id="98" name="n_4mainValue有形固定資産減価償却率">
          <a:extLst>
            <a:ext uri="{FF2B5EF4-FFF2-40B4-BE49-F238E27FC236}">
              <a16:creationId xmlns:a16="http://schemas.microsoft.com/office/drawing/2014/main" id="{16832E86-63C2-4EBA-B7FB-7CB7AADE5EF7}"/>
            </a:ext>
          </a:extLst>
        </xdr:cNvPr>
        <xdr:cNvSpPr txBox="1"/>
      </xdr:nvSpPr>
      <xdr:spPr>
        <a:xfrm>
          <a:off x="1562744" y="571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4956FE1-1180-4E7F-9DD3-8594E0DFCF4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62649EC1-72E3-44A5-B3E1-7A0B78D4C96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91DEF140-3C87-4264-BE47-2C0B9C09069F}"/>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[ 843.7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90EAB58F-1661-46E9-A3DA-7E14EB78B375}"/>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EF1802E6-2493-486F-BB10-EB16B0AD785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5528E4EB-7AE6-4C8D-9FE2-DAF353C97BF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89DB5F29-0B78-491D-9AA5-0CFEB103FBB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C82FAADE-F325-420D-8DC5-669EA743F751}"/>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46626677-E682-4FB0-92E4-9E7159B9E872}"/>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F4680FD6-D4ED-4809-AED9-16397E8E65C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5DB1190E-44D1-4AA7-BFC4-5C8444CEC19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A561075-D73B-4245-8A8B-DD1829D1049F}"/>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E6631B45-D234-4B9D-B1DF-BAFB0C8BED8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類似団体平均と比較すると高い水準にある。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大型の建設改良事業の財源として発行した地方債により、将来負担額が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高水準で</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あり、今後も</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新病院建設に伴う繰出金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や基金の取崩しが多くなることから、一時的に高い水準が続くものと考えられる。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F6E4484-C074-4594-8286-4602851CA8A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D233F99-E0BF-4162-8154-A1B8452A58EC}"/>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EBA4582E-8A60-4B24-81EC-4175A2A4FEF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669CD30A-E41E-4E70-9B39-5502C0B6D154}"/>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AAD9B6B7-B580-4BA8-BE6A-6F374DAFB470}"/>
            </a:ext>
          </a:extLst>
        </xdr:cNvPr>
        <xdr:cNvSpPr txBox="1"/>
      </xdr:nvSpPr>
      <xdr:spPr>
        <a:xfrm>
          <a:off x="10756676" y="665836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400541C6-808E-4DB6-84FF-0F66106C92D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EB185DC7-3158-4958-8A0B-3C740DDB3B28}"/>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2A5B40BD-BDB7-4A47-8381-796DAD26267C}"/>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2152A80D-437D-46D9-8D92-1112782C808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716B0078-5FF6-4A6D-9E10-CCE3EA2371DB}"/>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F4233AA0-CE45-4D40-98DF-F9A37AECA3DB}"/>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DB9FEB67-51A3-41EE-97EB-7312F62916D5}"/>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9E9A1214-CAB5-45C7-B049-E10E02DDF89F}"/>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335EB9B6-A0D4-4331-A728-6024F69202A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C35656EA-B68C-43EB-895D-FFCAD3363DB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9C474B8A-4685-4D14-930F-4DB34578DD97}"/>
            </a:ext>
          </a:extLst>
        </xdr:cNvPr>
        <xdr:cNvCxnSpPr/>
      </xdr:nvCxnSpPr>
      <xdr:spPr>
        <a:xfrm flipV="1">
          <a:off x="14793595" y="5312833"/>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ACC9CBA1-AAD0-4146-86B6-ECCF3E97EA83}"/>
            </a:ext>
          </a:extLst>
        </xdr:cNvPr>
        <xdr:cNvSpPr txBox="1"/>
      </xdr:nvSpPr>
      <xdr:spPr>
        <a:xfrm>
          <a:off x="14846300" y="6707776"/>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DA6F1929-621A-4FAD-B146-801BC5B4ECCB}"/>
            </a:ext>
          </a:extLst>
        </xdr:cNvPr>
        <xdr:cNvCxnSpPr/>
      </xdr:nvCxnSpPr>
      <xdr:spPr>
        <a:xfrm>
          <a:off x="14706600" y="670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8252CC97-6E04-48B4-A069-0580CABC9DE5}"/>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5734196-1632-4099-B07B-2B82FB149978}"/>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57767</xdr:rowOff>
    </xdr:from>
    <xdr:ext cx="469744" cy="259045"/>
    <xdr:sp macro="" textlink="">
      <xdr:nvSpPr>
        <xdr:cNvPr id="132" name="債務償還比率平均値テキスト">
          <a:extLst>
            <a:ext uri="{FF2B5EF4-FFF2-40B4-BE49-F238E27FC236}">
              <a16:creationId xmlns:a16="http://schemas.microsoft.com/office/drawing/2014/main" id="{38403401-C389-4670-BCC0-6D020ACA81D8}"/>
            </a:ext>
          </a:extLst>
        </xdr:cNvPr>
        <xdr:cNvSpPr txBox="1"/>
      </xdr:nvSpPr>
      <xdr:spPr>
        <a:xfrm>
          <a:off x="14846300" y="58013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85E1725A-CA8F-4376-9868-4228A7E3E0D9}"/>
            </a:ext>
          </a:extLst>
        </xdr:cNvPr>
        <xdr:cNvSpPr/>
      </xdr:nvSpPr>
      <xdr:spPr>
        <a:xfrm>
          <a:off x="14744700" y="5949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459856CE-4612-4505-8D7C-51A3049D5EEE}"/>
            </a:ext>
          </a:extLst>
        </xdr:cNvPr>
        <xdr:cNvSpPr/>
      </xdr:nvSpPr>
      <xdr:spPr>
        <a:xfrm>
          <a:off x="14033500" y="5894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D3919C43-F447-4B61-9C7E-C7478C34E2B7}"/>
            </a:ext>
          </a:extLst>
        </xdr:cNvPr>
        <xdr:cNvSpPr/>
      </xdr:nvSpPr>
      <xdr:spPr>
        <a:xfrm>
          <a:off x="13271500" y="590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B126428F-011F-46D8-A902-0C5374548AAA}"/>
            </a:ext>
          </a:extLst>
        </xdr:cNvPr>
        <xdr:cNvSpPr/>
      </xdr:nvSpPr>
      <xdr:spPr>
        <a:xfrm>
          <a:off x="12509500" y="5898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37" name="フローチャート: 判断 136">
          <a:extLst>
            <a:ext uri="{FF2B5EF4-FFF2-40B4-BE49-F238E27FC236}">
              <a16:creationId xmlns:a16="http://schemas.microsoft.com/office/drawing/2014/main" id="{CB87948F-228D-4AE5-9110-D0A359BA68E7}"/>
            </a:ext>
          </a:extLst>
        </xdr:cNvPr>
        <xdr:cNvSpPr/>
      </xdr:nvSpPr>
      <xdr:spPr>
        <a:xfrm>
          <a:off x="11747500" y="6030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7E4A30C-72AB-4E0E-9B69-59E3DCC23228}"/>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4CCAFDF7-8F63-4F0B-823F-086A27B6D4C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6652BCE3-1CBE-49FF-92FE-296120CF768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4414147E-1938-43DE-B585-BDDF508C148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98C9C35-C60F-4175-969C-488E0E9E3C29}"/>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16080</xdr:rowOff>
    </xdr:from>
    <xdr:to>
      <xdr:col>76</xdr:col>
      <xdr:colOff>73025</xdr:colOff>
      <xdr:row>32</xdr:row>
      <xdr:rowOff>117680</xdr:rowOff>
    </xdr:to>
    <xdr:sp macro="" textlink="">
      <xdr:nvSpPr>
        <xdr:cNvPr id="143" name="楕円 142">
          <a:extLst>
            <a:ext uri="{FF2B5EF4-FFF2-40B4-BE49-F238E27FC236}">
              <a16:creationId xmlns:a16="http://schemas.microsoft.com/office/drawing/2014/main" id="{0964D343-DAAE-4121-98A4-09FC2686FF41}"/>
            </a:ext>
          </a:extLst>
        </xdr:cNvPr>
        <xdr:cNvSpPr/>
      </xdr:nvSpPr>
      <xdr:spPr>
        <a:xfrm>
          <a:off x="14744700" y="6274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165957</xdr:rowOff>
    </xdr:from>
    <xdr:ext cx="469744" cy="259045"/>
    <xdr:sp macro="" textlink="">
      <xdr:nvSpPr>
        <xdr:cNvPr id="144" name="債務償還比率該当値テキスト">
          <a:extLst>
            <a:ext uri="{FF2B5EF4-FFF2-40B4-BE49-F238E27FC236}">
              <a16:creationId xmlns:a16="http://schemas.microsoft.com/office/drawing/2014/main" id="{990D7B7A-D0CB-4775-8578-EB85553CDE6C}"/>
            </a:ext>
          </a:extLst>
        </xdr:cNvPr>
        <xdr:cNvSpPr txBox="1"/>
      </xdr:nvSpPr>
      <xdr:spPr>
        <a:xfrm>
          <a:off x="14846300" y="62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135474</xdr:rowOff>
    </xdr:from>
    <xdr:to>
      <xdr:col>72</xdr:col>
      <xdr:colOff>123825</xdr:colOff>
      <xdr:row>32</xdr:row>
      <xdr:rowOff>65624</xdr:rowOff>
    </xdr:to>
    <xdr:sp macro="" textlink="">
      <xdr:nvSpPr>
        <xdr:cNvPr id="145" name="楕円 144">
          <a:extLst>
            <a:ext uri="{FF2B5EF4-FFF2-40B4-BE49-F238E27FC236}">
              <a16:creationId xmlns:a16="http://schemas.microsoft.com/office/drawing/2014/main" id="{ACDBAFA0-4667-47AE-9788-2B1107AEB4D3}"/>
            </a:ext>
          </a:extLst>
        </xdr:cNvPr>
        <xdr:cNvSpPr/>
      </xdr:nvSpPr>
      <xdr:spPr>
        <a:xfrm>
          <a:off x="14033500" y="622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14824</xdr:rowOff>
    </xdr:from>
    <xdr:to>
      <xdr:col>76</xdr:col>
      <xdr:colOff>22225</xdr:colOff>
      <xdr:row>32</xdr:row>
      <xdr:rowOff>66880</xdr:rowOff>
    </xdr:to>
    <xdr:cxnSp macro="">
      <xdr:nvCxnSpPr>
        <xdr:cNvPr id="146" name="直線コネクタ 145">
          <a:extLst>
            <a:ext uri="{FF2B5EF4-FFF2-40B4-BE49-F238E27FC236}">
              <a16:creationId xmlns:a16="http://schemas.microsoft.com/office/drawing/2014/main" id="{EC231ADC-0F8D-4854-96FC-F53CEE52B43F}"/>
            </a:ext>
          </a:extLst>
        </xdr:cNvPr>
        <xdr:cNvCxnSpPr/>
      </xdr:nvCxnSpPr>
      <xdr:spPr>
        <a:xfrm>
          <a:off x="14084300" y="6272749"/>
          <a:ext cx="711200" cy="5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143270</xdr:rowOff>
    </xdr:from>
    <xdr:to>
      <xdr:col>68</xdr:col>
      <xdr:colOff>123825</xdr:colOff>
      <xdr:row>32</xdr:row>
      <xdr:rowOff>73420</xdr:rowOff>
    </xdr:to>
    <xdr:sp macro="" textlink="">
      <xdr:nvSpPr>
        <xdr:cNvPr id="147" name="楕円 146">
          <a:extLst>
            <a:ext uri="{FF2B5EF4-FFF2-40B4-BE49-F238E27FC236}">
              <a16:creationId xmlns:a16="http://schemas.microsoft.com/office/drawing/2014/main" id="{903C11C5-506C-4E43-9203-D3947CBC376A}"/>
            </a:ext>
          </a:extLst>
        </xdr:cNvPr>
        <xdr:cNvSpPr/>
      </xdr:nvSpPr>
      <xdr:spPr>
        <a:xfrm>
          <a:off x="13271500" y="6229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14824</xdr:rowOff>
    </xdr:from>
    <xdr:to>
      <xdr:col>72</xdr:col>
      <xdr:colOff>73025</xdr:colOff>
      <xdr:row>32</xdr:row>
      <xdr:rowOff>22620</xdr:rowOff>
    </xdr:to>
    <xdr:cxnSp macro="">
      <xdr:nvCxnSpPr>
        <xdr:cNvPr id="148" name="直線コネクタ 147">
          <a:extLst>
            <a:ext uri="{FF2B5EF4-FFF2-40B4-BE49-F238E27FC236}">
              <a16:creationId xmlns:a16="http://schemas.microsoft.com/office/drawing/2014/main" id="{6B44E758-BEF8-44F7-B480-09483C1944F9}"/>
            </a:ext>
          </a:extLst>
        </xdr:cNvPr>
        <xdr:cNvCxnSpPr/>
      </xdr:nvCxnSpPr>
      <xdr:spPr>
        <a:xfrm flipV="1">
          <a:off x="13322300" y="6272749"/>
          <a:ext cx="762000" cy="7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139552</xdr:rowOff>
    </xdr:from>
    <xdr:to>
      <xdr:col>64</xdr:col>
      <xdr:colOff>123825</xdr:colOff>
      <xdr:row>32</xdr:row>
      <xdr:rowOff>69702</xdr:rowOff>
    </xdr:to>
    <xdr:sp macro="" textlink="">
      <xdr:nvSpPr>
        <xdr:cNvPr id="149" name="楕円 148">
          <a:extLst>
            <a:ext uri="{FF2B5EF4-FFF2-40B4-BE49-F238E27FC236}">
              <a16:creationId xmlns:a16="http://schemas.microsoft.com/office/drawing/2014/main" id="{F21E74C5-BC31-4AF2-8784-335A3CBE2154}"/>
            </a:ext>
          </a:extLst>
        </xdr:cNvPr>
        <xdr:cNvSpPr/>
      </xdr:nvSpPr>
      <xdr:spPr>
        <a:xfrm>
          <a:off x="12509500" y="622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18902</xdr:rowOff>
    </xdr:from>
    <xdr:to>
      <xdr:col>68</xdr:col>
      <xdr:colOff>73025</xdr:colOff>
      <xdr:row>32</xdr:row>
      <xdr:rowOff>22620</xdr:rowOff>
    </xdr:to>
    <xdr:cxnSp macro="">
      <xdr:nvCxnSpPr>
        <xdr:cNvPr id="150" name="直線コネクタ 149">
          <a:extLst>
            <a:ext uri="{FF2B5EF4-FFF2-40B4-BE49-F238E27FC236}">
              <a16:creationId xmlns:a16="http://schemas.microsoft.com/office/drawing/2014/main" id="{C162D0E4-55FE-4A10-80B9-F8531A70C23D}"/>
            </a:ext>
          </a:extLst>
        </xdr:cNvPr>
        <xdr:cNvCxnSpPr/>
      </xdr:nvCxnSpPr>
      <xdr:spPr>
        <a:xfrm>
          <a:off x="12560300" y="6276827"/>
          <a:ext cx="762000" cy="3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11402</xdr:rowOff>
    </xdr:from>
    <xdr:to>
      <xdr:col>60</xdr:col>
      <xdr:colOff>123825</xdr:colOff>
      <xdr:row>32</xdr:row>
      <xdr:rowOff>113002</xdr:rowOff>
    </xdr:to>
    <xdr:sp macro="" textlink="">
      <xdr:nvSpPr>
        <xdr:cNvPr id="151" name="楕円 150">
          <a:extLst>
            <a:ext uri="{FF2B5EF4-FFF2-40B4-BE49-F238E27FC236}">
              <a16:creationId xmlns:a16="http://schemas.microsoft.com/office/drawing/2014/main" id="{3CD9F1BA-4ABF-4AFB-9B4A-21A6E7D4A273}"/>
            </a:ext>
          </a:extLst>
        </xdr:cNvPr>
        <xdr:cNvSpPr/>
      </xdr:nvSpPr>
      <xdr:spPr>
        <a:xfrm>
          <a:off x="11747500" y="626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18902</xdr:rowOff>
    </xdr:from>
    <xdr:to>
      <xdr:col>64</xdr:col>
      <xdr:colOff>73025</xdr:colOff>
      <xdr:row>32</xdr:row>
      <xdr:rowOff>62202</xdr:rowOff>
    </xdr:to>
    <xdr:cxnSp macro="">
      <xdr:nvCxnSpPr>
        <xdr:cNvPr id="152" name="直線コネクタ 151">
          <a:extLst>
            <a:ext uri="{FF2B5EF4-FFF2-40B4-BE49-F238E27FC236}">
              <a16:creationId xmlns:a16="http://schemas.microsoft.com/office/drawing/2014/main" id="{09D8B812-2730-482A-84F3-E0471F915755}"/>
            </a:ext>
          </a:extLst>
        </xdr:cNvPr>
        <xdr:cNvCxnSpPr/>
      </xdr:nvCxnSpPr>
      <xdr:spPr>
        <a:xfrm flipV="1">
          <a:off x="11798300" y="6276827"/>
          <a:ext cx="762000" cy="4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97962</xdr:rowOff>
    </xdr:from>
    <xdr:ext cx="469744" cy="259045"/>
    <xdr:sp macro="" textlink="">
      <xdr:nvSpPr>
        <xdr:cNvPr id="153" name="n_1aveValue債務償還比率">
          <a:extLst>
            <a:ext uri="{FF2B5EF4-FFF2-40B4-BE49-F238E27FC236}">
              <a16:creationId xmlns:a16="http://schemas.microsoft.com/office/drawing/2014/main" id="{21112C52-68E0-4E47-9F82-A97C50CD7FA6}"/>
            </a:ext>
          </a:extLst>
        </xdr:cNvPr>
        <xdr:cNvSpPr txBox="1"/>
      </xdr:nvSpPr>
      <xdr:spPr>
        <a:xfrm>
          <a:off x="13836727" y="5670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104079</xdr:rowOff>
    </xdr:from>
    <xdr:ext cx="469744" cy="259045"/>
    <xdr:sp macro="" textlink="">
      <xdr:nvSpPr>
        <xdr:cNvPr id="154" name="n_2aveValue債務償還比率">
          <a:extLst>
            <a:ext uri="{FF2B5EF4-FFF2-40B4-BE49-F238E27FC236}">
              <a16:creationId xmlns:a16="http://schemas.microsoft.com/office/drawing/2014/main" id="{E79E107C-1BD4-41A0-8095-E0F54D178B79}"/>
            </a:ext>
          </a:extLst>
        </xdr:cNvPr>
        <xdr:cNvSpPr txBox="1"/>
      </xdr:nvSpPr>
      <xdr:spPr>
        <a:xfrm>
          <a:off x="13087427" y="56762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101440</xdr:rowOff>
    </xdr:from>
    <xdr:ext cx="469744" cy="259045"/>
    <xdr:sp macro="" textlink="">
      <xdr:nvSpPr>
        <xdr:cNvPr id="155" name="n_3aveValue債務償還比率">
          <a:extLst>
            <a:ext uri="{FF2B5EF4-FFF2-40B4-BE49-F238E27FC236}">
              <a16:creationId xmlns:a16="http://schemas.microsoft.com/office/drawing/2014/main" id="{38CC6A88-2517-4D7E-962F-ACA3FD41438E}"/>
            </a:ext>
          </a:extLst>
        </xdr:cNvPr>
        <xdr:cNvSpPr txBox="1"/>
      </xdr:nvSpPr>
      <xdr:spPr>
        <a:xfrm>
          <a:off x="12325427" y="567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62409</xdr:rowOff>
    </xdr:from>
    <xdr:ext cx="469744" cy="259045"/>
    <xdr:sp macro="" textlink="">
      <xdr:nvSpPr>
        <xdr:cNvPr id="156" name="n_4aveValue債務償還比率">
          <a:extLst>
            <a:ext uri="{FF2B5EF4-FFF2-40B4-BE49-F238E27FC236}">
              <a16:creationId xmlns:a16="http://schemas.microsoft.com/office/drawing/2014/main" id="{76395B15-3E6F-464D-B7AE-62F438583844}"/>
            </a:ext>
          </a:extLst>
        </xdr:cNvPr>
        <xdr:cNvSpPr txBox="1"/>
      </xdr:nvSpPr>
      <xdr:spPr>
        <a:xfrm>
          <a:off x="11563427" y="5805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56751</xdr:rowOff>
    </xdr:from>
    <xdr:ext cx="469744" cy="259045"/>
    <xdr:sp macro="" textlink="">
      <xdr:nvSpPr>
        <xdr:cNvPr id="157" name="n_1mainValue債務償還比率">
          <a:extLst>
            <a:ext uri="{FF2B5EF4-FFF2-40B4-BE49-F238E27FC236}">
              <a16:creationId xmlns:a16="http://schemas.microsoft.com/office/drawing/2014/main" id="{CFF5779E-0AB0-44C5-A9B8-02940F7F40F3}"/>
            </a:ext>
          </a:extLst>
        </xdr:cNvPr>
        <xdr:cNvSpPr txBox="1"/>
      </xdr:nvSpPr>
      <xdr:spPr>
        <a:xfrm>
          <a:off x="13836727" y="6314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64547</xdr:rowOff>
    </xdr:from>
    <xdr:ext cx="469744" cy="259045"/>
    <xdr:sp macro="" textlink="">
      <xdr:nvSpPr>
        <xdr:cNvPr id="158" name="n_2mainValue債務償還比率">
          <a:extLst>
            <a:ext uri="{FF2B5EF4-FFF2-40B4-BE49-F238E27FC236}">
              <a16:creationId xmlns:a16="http://schemas.microsoft.com/office/drawing/2014/main" id="{25598D68-18E6-49AA-8E09-813C17EB1379}"/>
            </a:ext>
          </a:extLst>
        </xdr:cNvPr>
        <xdr:cNvSpPr txBox="1"/>
      </xdr:nvSpPr>
      <xdr:spPr>
        <a:xfrm>
          <a:off x="13087427" y="6322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60829</xdr:rowOff>
    </xdr:from>
    <xdr:ext cx="469744" cy="259045"/>
    <xdr:sp macro="" textlink="">
      <xdr:nvSpPr>
        <xdr:cNvPr id="159" name="n_3mainValue債務償還比率">
          <a:extLst>
            <a:ext uri="{FF2B5EF4-FFF2-40B4-BE49-F238E27FC236}">
              <a16:creationId xmlns:a16="http://schemas.microsoft.com/office/drawing/2014/main" id="{73AD4886-A140-4C45-98F2-10BC675F3C49}"/>
            </a:ext>
          </a:extLst>
        </xdr:cNvPr>
        <xdr:cNvSpPr txBox="1"/>
      </xdr:nvSpPr>
      <xdr:spPr>
        <a:xfrm>
          <a:off x="12325427" y="6318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104129</xdr:rowOff>
    </xdr:from>
    <xdr:ext cx="469744" cy="259045"/>
    <xdr:sp macro="" textlink="">
      <xdr:nvSpPr>
        <xdr:cNvPr id="160" name="n_4mainValue債務償還比率">
          <a:extLst>
            <a:ext uri="{FF2B5EF4-FFF2-40B4-BE49-F238E27FC236}">
              <a16:creationId xmlns:a16="http://schemas.microsoft.com/office/drawing/2014/main" id="{F42BD543-6757-41BE-BD79-6DF3456F9DDA}"/>
            </a:ext>
          </a:extLst>
        </xdr:cNvPr>
        <xdr:cNvSpPr txBox="1"/>
      </xdr:nvSpPr>
      <xdr:spPr>
        <a:xfrm>
          <a:off x="11563427" y="6362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F0F5CE25-B26E-4688-B41F-F8B936E10402}"/>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120317BE-9CC8-4A84-9EB6-BBBEF3E0F7F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C9AF94FD-C350-4D65-8F1E-A86C09B8E482}"/>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8E79BD0D-ADC5-4217-AE8D-C39C5F62C16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42F71D13-FF16-48C3-9916-2F4BA66D7DBC}"/>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D7ACE4E4-BC12-40A5-97C8-7003BC602164}"/>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0D55062-AE12-4C80-AB12-2A91ED66683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771A955-0A39-4DD4-B5CE-DCDFB613067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E20D7D2-0518-44A4-9504-1E6BBD64486E}"/>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4270A2F-2CA2-479E-838B-3F5F5BB151B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北海道岩見沢市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4DC15C2-84CC-486B-B6C2-B172BED0EFD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D830B02-B79A-4E01-A4ED-B3EFE46CA02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75AEA9E-BAEA-4B95-B59A-3796B929D0A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29E45E5A-857D-4D83-B758-B2ADD8E960A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739AAE7-4B90-43DE-860A-0810CB27E61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A5EFC58-F1B2-40AE-B256-8B451607FE3A}"/>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74,204
73,843
481.02
49,256,521
48,993,967
262,554
25,193,281
58,158,007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E1596C7-0CE9-496A-B755-C94EC8E44A7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B88DB9C-50E2-4840-B12B-AC5D04BB0267}"/>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BA61F13-5882-4EDA-AE70-0ACEF7EAEB8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0708155-D03A-43E6-9729-C5C496C0DEA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FD2AD98-577C-4071-B639-C054AC06DCD6}"/>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199B6097-DDF9-4D55-A04A-6AEA03114D6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53E1392-0F8E-47D9-8C50-1A299012862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38FC4C8-2F52-40DA-B29C-D6E61EEE73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02662AF-0E32-4A07-B14D-F72012685F8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75E392-3931-4EC3-B66D-1AFADDA96B3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D160D7B-CB09-4A52-9A2B-5606FC169EB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EEE3085-EA1B-4557-A24D-5D86D49A647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CB6372F-6A2A-4556-9CA3-DCECDA5B24B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83B96F7-14E7-41E5-AFD5-B288E02BB76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0253196-E8E6-4504-A77E-2FB21070961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5B881F24-7842-406B-AA8F-C6A76A392A9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D9E05B-D398-4AFD-B882-A9EAA233E9D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95F2FF6-457B-478C-ADF8-F0A181454F2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657736-91EA-48BB-8805-9D7ED390DC6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E88A44-A5D0-4675-985E-61BC4EC4722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D42EFF4-70A4-42B5-B192-E4292941C3B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92DDCD5-7B3A-480E-B783-A5CE7076946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E7A19D9-464A-45CA-A73A-63442AB3949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1F322A8-60C3-4AE3-93FA-596420B14F6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A631A85-F627-41E6-8566-2A0C3FB8818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90B68A7-18EB-4CB0-93F4-8734A436EBD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0E019B7-41CF-47A5-B61F-E4510F716996}"/>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8FAD49F-DA3D-4F90-8339-53DE4F053FE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2200F4D-C8EC-47AF-AC18-4A346C5B9F7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42F0A00-DD0F-453D-AC75-8A1E250B67F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8DD04FC-E787-47E6-BB14-AEF3E0AA0A5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11B41A2-C3B2-490A-8AD6-F4FE735A655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9BE972B-9BD5-4B6F-9414-E2810D84EE1C}"/>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BED0F0F-692F-4483-B1DE-B71B5BF51D48}"/>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400BF9B-5B75-4407-BADF-EE9925175AF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C3D21ADF-59DE-451C-BFBC-4A09A15D92D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F4FC6CA-25E7-4216-8276-590CB20E8A38}"/>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57DD6BF7-BA7B-4876-881C-ECE55A815234}"/>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6A7A964-716F-4EDA-A8E0-31775F19BDE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6C5F73E-EC51-4494-AD1F-12062D8E46D1}"/>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38922BF-81AF-4231-BBAE-3D9929DE320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8CBF04D-0DCD-4763-BF36-EC326D19D97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3D968E87-FA0C-4EA1-99D3-AECD4849BB6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A1A2AA1-2632-4D42-A7AF-D1BFAC3D695B}"/>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5FD6C31B-3A0C-4F2C-9F8C-399A3506C71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9B6484F8-FF97-4F78-A882-056AE197B6BC}"/>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A4A6D8DD-66D3-4083-A727-AA2153B65BB1}"/>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BFA1EE70-1585-4FD7-B4EA-E71782B2EC3A}"/>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DF7856DC-EE8A-43AC-9BD5-D351626DE57B}"/>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5754290F-F10E-401B-9A36-161CC84C5829}"/>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80662</xdr:rowOff>
    </xdr:from>
    <xdr:ext cx="405111" cy="259045"/>
    <xdr:sp macro="" textlink="">
      <xdr:nvSpPr>
        <xdr:cNvPr id="62" name="【道路】&#10;有形固定資産減価償却率平均値テキスト">
          <a:extLst>
            <a:ext uri="{FF2B5EF4-FFF2-40B4-BE49-F238E27FC236}">
              <a16:creationId xmlns:a16="http://schemas.microsoft.com/office/drawing/2014/main" id="{1A676B93-DE13-4CA8-BA3B-1382AD6481A5}"/>
            </a:ext>
          </a:extLst>
        </xdr:cNvPr>
        <xdr:cNvSpPr txBox="1"/>
      </xdr:nvSpPr>
      <xdr:spPr>
        <a:xfrm>
          <a:off x="4673600" y="642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5AA981D6-020F-4F04-8780-41E7339F5EDC}"/>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59523407-9157-4557-B5B6-8F99C306A0F2}"/>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59FCE738-F14F-408D-815A-D9964A132C6A}"/>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3C9059A4-EB4E-45A5-8C02-F1A8D70189FD}"/>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151130</xdr:rowOff>
    </xdr:from>
    <xdr:to>
      <xdr:col>6</xdr:col>
      <xdr:colOff>38100</xdr:colOff>
      <xdr:row>38</xdr:row>
      <xdr:rowOff>81280</xdr:rowOff>
    </xdr:to>
    <xdr:sp macro="" textlink="">
      <xdr:nvSpPr>
        <xdr:cNvPr id="67" name="フローチャート: 判断 66">
          <a:extLst>
            <a:ext uri="{FF2B5EF4-FFF2-40B4-BE49-F238E27FC236}">
              <a16:creationId xmlns:a16="http://schemas.microsoft.com/office/drawing/2014/main" id="{6A6FD949-332A-419A-9549-5CF940902627}"/>
            </a:ext>
          </a:extLst>
        </xdr:cNvPr>
        <xdr:cNvSpPr/>
      </xdr:nvSpPr>
      <xdr:spPr>
        <a:xfrm>
          <a:off x="1079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EC6D8114-B652-47C7-813F-5872F47A40D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4834F21-A677-4205-AC93-1BE7090C912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5426994C-2B06-4EBE-B967-96F025F02E2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D446DB4-0A06-49EF-AD23-AA9D0011B14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BC677825-EA5E-4C05-B9EE-3F9F7D57A8E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99695</xdr:rowOff>
    </xdr:from>
    <xdr:to>
      <xdr:col>24</xdr:col>
      <xdr:colOff>114300</xdr:colOff>
      <xdr:row>39</xdr:row>
      <xdr:rowOff>29845</xdr:rowOff>
    </xdr:to>
    <xdr:sp macro="" textlink="">
      <xdr:nvSpPr>
        <xdr:cNvPr id="73" name="楕円 72">
          <a:extLst>
            <a:ext uri="{FF2B5EF4-FFF2-40B4-BE49-F238E27FC236}">
              <a16:creationId xmlns:a16="http://schemas.microsoft.com/office/drawing/2014/main" id="{012A316E-D8BC-49A4-B9F4-FBB0AFE52063}"/>
            </a:ext>
          </a:extLst>
        </xdr:cNvPr>
        <xdr:cNvSpPr/>
      </xdr:nvSpPr>
      <xdr:spPr>
        <a:xfrm>
          <a:off x="4584700" y="661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78122</xdr:rowOff>
    </xdr:from>
    <xdr:ext cx="405111" cy="259045"/>
    <xdr:sp macro="" textlink="">
      <xdr:nvSpPr>
        <xdr:cNvPr id="74" name="【道路】&#10;有形固定資産減価償却率該当値テキスト">
          <a:extLst>
            <a:ext uri="{FF2B5EF4-FFF2-40B4-BE49-F238E27FC236}">
              <a16:creationId xmlns:a16="http://schemas.microsoft.com/office/drawing/2014/main" id="{8AE8604B-71D5-4BEE-B39A-3C65B46905CF}"/>
            </a:ext>
          </a:extLst>
        </xdr:cNvPr>
        <xdr:cNvSpPr txBox="1"/>
      </xdr:nvSpPr>
      <xdr:spPr>
        <a:xfrm>
          <a:off x="4673600" y="659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80645</xdr:rowOff>
    </xdr:from>
    <xdr:to>
      <xdr:col>20</xdr:col>
      <xdr:colOff>38100</xdr:colOff>
      <xdr:row>39</xdr:row>
      <xdr:rowOff>10795</xdr:rowOff>
    </xdr:to>
    <xdr:sp macro="" textlink="">
      <xdr:nvSpPr>
        <xdr:cNvPr id="75" name="楕円 74">
          <a:extLst>
            <a:ext uri="{FF2B5EF4-FFF2-40B4-BE49-F238E27FC236}">
              <a16:creationId xmlns:a16="http://schemas.microsoft.com/office/drawing/2014/main" id="{30FE043B-D4D1-4998-B786-46CA0696C8C2}"/>
            </a:ext>
          </a:extLst>
        </xdr:cNvPr>
        <xdr:cNvSpPr/>
      </xdr:nvSpPr>
      <xdr:spPr>
        <a:xfrm>
          <a:off x="3746500" y="659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131445</xdr:rowOff>
    </xdr:from>
    <xdr:to>
      <xdr:col>24</xdr:col>
      <xdr:colOff>63500</xdr:colOff>
      <xdr:row>38</xdr:row>
      <xdr:rowOff>150495</xdr:rowOff>
    </xdr:to>
    <xdr:cxnSp macro="">
      <xdr:nvCxnSpPr>
        <xdr:cNvPr id="76" name="直線コネクタ 75">
          <a:extLst>
            <a:ext uri="{FF2B5EF4-FFF2-40B4-BE49-F238E27FC236}">
              <a16:creationId xmlns:a16="http://schemas.microsoft.com/office/drawing/2014/main" id="{EB5BB403-B826-439D-9534-0846F18FBCCE}"/>
            </a:ext>
          </a:extLst>
        </xdr:cNvPr>
        <xdr:cNvCxnSpPr/>
      </xdr:nvCxnSpPr>
      <xdr:spPr>
        <a:xfrm>
          <a:off x="3797300" y="664654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61595</xdr:rowOff>
    </xdr:from>
    <xdr:to>
      <xdr:col>15</xdr:col>
      <xdr:colOff>101600</xdr:colOff>
      <xdr:row>38</xdr:row>
      <xdr:rowOff>163195</xdr:rowOff>
    </xdr:to>
    <xdr:sp macro="" textlink="">
      <xdr:nvSpPr>
        <xdr:cNvPr id="77" name="楕円 76">
          <a:extLst>
            <a:ext uri="{FF2B5EF4-FFF2-40B4-BE49-F238E27FC236}">
              <a16:creationId xmlns:a16="http://schemas.microsoft.com/office/drawing/2014/main" id="{F222828B-6C16-4E8E-B284-CA5423E673B8}"/>
            </a:ext>
          </a:extLst>
        </xdr:cNvPr>
        <xdr:cNvSpPr/>
      </xdr:nvSpPr>
      <xdr:spPr>
        <a:xfrm>
          <a:off x="2857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112395</xdr:rowOff>
    </xdr:from>
    <xdr:to>
      <xdr:col>19</xdr:col>
      <xdr:colOff>177800</xdr:colOff>
      <xdr:row>38</xdr:row>
      <xdr:rowOff>131445</xdr:rowOff>
    </xdr:to>
    <xdr:cxnSp macro="">
      <xdr:nvCxnSpPr>
        <xdr:cNvPr id="78" name="直線コネクタ 77">
          <a:extLst>
            <a:ext uri="{FF2B5EF4-FFF2-40B4-BE49-F238E27FC236}">
              <a16:creationId xmlns:a16="http://schemas.microsoft.com/office/drawing/2014/main" id="{EBFE1F5F-4262-49D1-9E01-8953FF973C4F}"/>
            </a:ext>
          </a:extLst>
        </xdr:cNvPr>
        <xdr:cNvCxnSpPr/>
      </xdr:nvCxnSpPr>
      <xdr:spPr>
        <a:xfrm>
          <a:off x="2908300" y="662749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48260</xdr:rowOff>
    </xdr:from>
    <xdr:to>
      <xdr:col>10</xdr:col>
      <xdr:colOff>165100</xdr:colOff>
      <xdr:row>38</xdr:row>
      <xdr:rowOff>149860</xdr:rowOff>
    </xdr:to>
    <xdr:sp macro="" textlink="">
      <xdr:nvSpPr>
        <xdr:cNvPr id="79" name="楕円 78">
          <a:extLst>
            <a:ext uri="{FF2B5EF4-FFF2-40B4-BE49-F238E27FC236}">
              <a16:creationId xmlns:a16="http://schemas.microsoft.com/office/drawing/2014/main" id="{2AF43874-4353-4D39-98B2-A4EA38CA6F3C}"/>
            </a:ext>
          </a:extLst>
        </xdr:cNvPr>
        <xdr:cNvSpPr/>
      </xdr:nvSpPr>
      <xdr:spPr>
        <a:xfrm>
          <a:off x="1968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99060</xdr:rowOff>
    </xdr:from>
    <xdr:to>
      <xdr:col>15</xdr:col>
      <xdr:colOff>50800</xdr:colOff>
      <xdr:row>38</xdr:row>
      <xdr:rowOff>112395</xdr:rowOff>
    </xdr:to>
    <xdr:cxnSp macro="">
      <xdr:nvCxnSpPr>
        <xdr:cNvPr id="80" name="直線コネクタ 79">
          <a:extLst>
            <a:ext uri="{FF2B5EF4-FFF2-40B4-BE49-F238E27FC236}">
              <a16:creationId xmlns:a16="http://schemas.microsoft.com/office/drawing/2014/main" id="{98E5CD7D-36BA-4360-A9C6-A01C883BDDCF}"/>
            </a:ext>
          </a:extLst>
        </xdr:cNvPr>
        <xdr:cNvCxnSpPr/>
      </xdr:nvCxnSpPr>
      <xdr:spPr>
        <a:xfrm>
          <a:off x="2019300" y="661416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635</xdr:rowOff>
    </xdr:from>
    <xdr:to>
      <xdr:col>6</xdr:col>
      <xdr:colOff>38100</xdr:colOff>
      <xdr:row>38</xdr:row>
      <xdr:rowOff>102235</xdr:rowOff>
    </xdr:to>
    <xdr:sp macro="" textlink="">
      <xdr:nvSpPr>
        <xdr:cNvPr id="81" name="楕円 80">
          <a:extLst>
            <a:ext uri="{FF2B5EF4-FFF2-40B4-BE49-F238E27FC236}">
              <a16:creationId xmlns:a16="http://schemas.microsoft.com/office/drawing/2014/main" id="{25B2E158-3DD1-4CC4-8AC3-FDBE7181E427}"/>
            </a:ext>
          </a:extLst>
        </xdr:cNvPr>
        <xdr:cNvSpPr/>
      </xdr:nvSpPr>
      <xdr:spPr>
        <a:xfrm>
          <a:off x="1079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51435</xdr:rowOff>
    </xdr:from>
    <xdr:to>
      <xdr:col>10</xdr:col>
      <xdr:colOff>114300</xdr:colOff>
      <xdr:row>38</xdr:row>
      <xdr:rowOff>99060</xdr:rowOff>
    </xdr:to>
    <xdr:cxnSp macro="">
      <xdr:nvCxnSpPr>
        <xdr:cNvPr id="82" name="直線コネクタ 81">
          <a:extLst>
            <a:ext uri="{FF2B5EF4-FFF2-40B4-BE49-F238E27FC236}">
              <a16:creationId xmlns:a16="http://schemas.microsoft.com/office/drawing/2014/main" id="{744BE20F-2A06-42CD-B2A1-5E0D51DB36E9}"/>
            </a:ext>
          </a:extLst>
        </xdr:cNvPr>
        <xdr:cNvCxnSpPr/>
      </xdr:nvCxnSpPr>
      <xdr:spPr>
        <a:xfrm>
          <a:off x="1130300" y="656653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147337</xdr:rowOff>
    </xdr:from>
    <xdr:ext cx="405111" cy="259045"/>
    <xdr:sp macro="" textlink="">
      <xdr:nvSpPr>
        <xdr:cNvPr id="83" name="n_1aveValue【道路】&#10;有形固定資産減価償却率">
          <a:extLst>
            <a:ext uri="{FF2B5EF4-FFF2-40B4-BE49-F238E27FC236}">
              <a16:creationId xmlns:a16="http://schemas.microsoft.com/office/drawing/2014/main" id="{1E12104A-0E4D-431B-A764-7D76946D179F}"/>
            </a:ext>
          </a:extLst>
        </xdr:cNvPr>
        <xdr:cNvSpPr txBox="1"/>
      </xdr:nvSpPr>
      <xdr:spPr>
        <a:xfrm>
          <a:off x="3582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111142</xdr:rowOff>
    </xdr:from>
    <xdr:ext cx="405111" cy="259045"/>
    <xdr:sp macro="" textlink="">
      <xdr:nvSpPr>
        <xdr:cNvPr id="84" name="n_2aveValue【道路】&#10;有形固定資産減価償却率">
          <a:extLst>
            <a:ext uri="{FF2B5EF4-FFF2-40B4-BE49-F238E27FC236}">
              <a16:creationId xmlns:a16="http://schemas.microsoft.com/office/drawing/2014/main" id="{59AB22C4-F48D-4569-8367-0C5DB95F1B3E}"/>
            </a:ext>
          </a:extLst>
        </xdr:cNvPr>
        <xdr:cNvSpPr txBox="1"/>
      </xdr:nvSpPr>
      <xdr:spPr>
        <a:xfrm>
          <a:off x="2705744" y="6283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78757</xdr:rowOff>
    </xdr:from>
    <xdr:ext cx="405111" cy="259045"/>
    <xdr:sp macro="" textlink="">
      <xdr:nvSpPr>
        <xdr:cNvPr id="85" name="n_3aveValue【道路】&#10;有形固定資産減価償却率">
          <a:extLst>
            <a:ext uri="{FF2B5EF4-FFF2-40B4-BE49-F238E27FC236}">
              <a16:creationId xmlns:a16="http://schemas.microsoft.com/office/drawing/2014/main" id="{EB364562-8552-4268-8C06-BE039B837659}"/>
            </a:ext>
          </a:extLst>
        </xdr:cNvPr>
        <xdr:cNvSpPr txBox="1"/>
      </xdr:nvSpPr>
      <xdr:spPr>
        <a:xfrm>
          <a:off x="1816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97807</xdr:rowOff>
    </xdr:from>
    <xdr:ext cx="405111" cy="259045"/>
    <xdr:sp macro="" textlink="">
      <xdr:nvSpPr>
        <xdr:cNvPr id="86" name="n_4aveValue【道路】&#10;有形固定資産減価償却率">
          <a:extLst>
            <a:ext uri="{FF2B5EF4-FFF2-40B4-BE49-F238E27FC236}">
              <a16:creationId xmlns:a16="http://schemas.microsoft.com/office/drawing/2014/main" id="{3D3EF394-781D-46E2-AA49-46287BCD654C}"/>
            </a:ext>
          </a:extLst>
        </xdr:cNvPr>
        <xdr:cNvSpPr txBox="1"/>
      </xdr:nvSpPr>
      <xdr:spPr>
        <a:xfrm>
          <a:off x="927744" y="627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1922</xdr:rowOff>
    </xdr:from>
    <xdr:ext cx="405111" cy="259045"/>
    <xdr:sp macro="" textlink="">
      <xdr:nvSpPr>
        <xdr:cNvPr id="87" name="n_1mainValue【道路】&#10;有形固定資産減価償却率">
          <a:extLst>
            <a:ext uri="{FF2B5EF4-FFF2-40B4-BE49-F238E27FC236}">
              <a16:creationId xmlns:a16="http://schemas.microsoft.com/office/drawing/2014/main" id="{F046F58A-4A7F-4936-8AAF-78459BF83EE3}"/>
            </a:ext>
          </a:extLst>
        </xdr:cNvPr>
        <xdr:cNvSpPr txBox="1"/>
      </xdr:nvSpPr>
      <xdr:spPr>
        <a:xfrm>
          <a:off x="3582044" y="6688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154322</xdr:rowOff>
    </xdr:from>
    <xdr:ext cx="405111" cy="259045"/>
    <xdr:sp macro="" textlink="">
      <xdr:nvSpPr>
        <xdr:cNvPr id="88" name="n_2mainValue【道路】&#10;有形固定資産減価償却率">
          <a:extLst>
            <a:ext uri="{FF2B5EF4-FFF2-40B4-BE49-F238E27FC236}">
              <a16:creationId xmlns:a16="http://schemas.microsoft.com/office/drawing/2014/main" id="{7B3E5B8A-6CD1-4AF7-A909-7DB2D9FF812A}"/>
            </a:ext>
          </a:extLst>
        </xdr:cNvPr>
        <xdr:cNvSpPr txBox="1"/>
      </xdr:nvSpPr>
      <xdr:spPr>
        <a:xfrm>
          <a:off x="270574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89" name="n_3mainValue【道路】&#10;有形固定資産減価償却率">
          <a:extLst>
            <a:ext uri="{FF2B5EF4-FFF2-40B4-BE49-F238E27FC236}">
              <a16:creationId xmlns:a16="http://schemas.microsoft.com/office/drawing/2014/main" id="{A3BE6174-CEF5-45EC-AB7A-E4B492E1674F}"/>
            </a:ext>
          </a:extLst>
        </xdr:cNvPr>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93362</xdr:rowOff>
    </xdr:from>
    <xdr:ext cx="405111" cy="259045"/>
    <xdr:sp macro="" textlink="">
      <xdr:nvSpPr>
        <xdr:cNvPr id="90" name="n_4mainValue【道路】&#10;有形固定資産減価償却率">
          <a:extLst>
            <a:ext uri="{FF2B5EF4-FFF2-40B4-BE49-F238E27FC236}">
              <a16:creationId xmlns:a16="http://schemas.microsoft.com/office/drawing/2014/main" id="{F034ACFE-4425-420A-8A40-8903F660031D}"/>
            </a:ext>
          </a:extLst>
        </xdr:cNvPr>
        <xdr:cNvSpPr txBox="1"/>
      </xdr:nvSpPr>
      <xdr:spPr>
        <a:xfrm>
          <a:off x="927744" y="660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C4D6B74-7CD2-4840-B769-B24E5493F27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3B38583C-B0C4-42F4-8CA4-5335E406390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FAB495BB-5721-4BCF-A082-D129B227104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F507BAC-9C96-4B57-BD54-3A6B7FBB5D8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CBA91ED-D86B-40B0-9D39-345543FC8C0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2B06D448-F4D2-4CEC-8685-DC11E0B9380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177F4718-7387-446C-BB24-9E58797D9A2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C730F59-8E99-4D89-9A1E-8E6265E13E0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487FBF3D-E4E2-4D21-9F91-3BACD0137A36}"/>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867B4B0F-DA8A-4095-9F9C-DBFEDF2A94B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7DF67741-BE40-4BCF-B59E-9B619DEB7AEC}"/>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E771EF6B-8627-4E74-AF6A-1649E5A91DB6}"/>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D6FC94CF-DB63-4FF1-98B3-D3E995738692}"/>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F03FF5E-54C9-4077-B6BF-236342C9611A}"/>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D8F2BBBD-B783-4BED-94CA-E026596D8C85}"/>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426CD27-8087-43A9-8072-D6BC07633F6F}"/>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8D1D9C19-23F0-44B3-9E8E-71803993CFB2}"/>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2C21E6D6-CCF9-4B4A-B93B-308A1534D018}"/>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63306E2C-4745-4025-9938-62F9318DDDB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DF0755A9-2B9A-409D-87DB-0BEAF6BBE081}"/>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E311DB5-6960-4B6A-9D09-3D063271EE44}"/>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638DDD29-9A0D-4719-A411-AE978B3344ED}"/>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17FBA169-84D3-45A7-B045-976DF8B8E3F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E5655EE0-72CA-467A-BADF-EBA4E977B0F2}"/>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1E59B1AD-BD7B-4492-8D39-41DED2B1646C}"/>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08038961-2E22-4BD8-B60E-6AEBBB858155}"/>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B4AE1105-827B-4759-80A4-5A92DBC8C6F1}"/>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71C882AB-E9DA-4527-B9F2-BDCD0B8FE565}"/>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429DFA29-36E3-4C28-BD22-5F53FA94CD5E}"/>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C3CA6F49-B5E4-4DB1-91D0-A1E1D1421723}"/>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B65F1A58-94AA-4D82-8161-BD167AF61B03}"/>
            </a:ext>
          </a:extLst>
        </xdr:cNvPr>
        <xdr:cNvSpPr txBox="1"/>
      </xdr:nvSpPr>
      <xdr:spPr>
        <a:xfrm>
          <a:off x="10515600" y="6295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4EE57016-FADC-4F33-8A3B-8FFB1520D64B}"/>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5405A9D8-4CCE-494F-9FAF-9CE7FE864581}"/>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261C9ECD-8A0F-4D66-8105-DC8F1892B544}"/>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7D626CA2-1560-4C06-87EF-1B551D39CE12}"/>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104398</xdr:rowOff>
    </xdr:from>
    <xdr:to>
      <xdr:col>36</xdr:col>
      <xdr:colOff>165100</xdr:colOff>
      <xdr:row>39</xdr:row>
      <xdr:rowOff>34548</xdr:rowOff>
    </xdr:to>
    <xdr:sp macro="" textlink="">
      <xdr:nvSpPr>
        <xdr:cNvPr id="126" name="フローチャート: 判断 125">
          <a:extLst>
            <a:ext uri="{FF2B5EF4-FFF2-40B4-BE49-F238E27FC236}">
              <a16:creationId xmlns:a16="http://schemas.microsoft.com/office/drawing/2014/main" id="{FA4FCCDC-AAC9-40D1-B294-0CDB2519A5A7}"/>
            </a:ext>
          </a:extLst>
        </xdr:cNvPr>
        <xdr:cNvSpPr/>
      </xdr:nvSpPr>
      <xdr:spPr>
        <a:xfrm>
          <a:off x="6921500" y="6619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57A60A9-E230-4DC3-8D08-A286E12C781A}"/>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91C7F32-415D-4CAE-A920-67E0BBCB2C3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E272F27-FDEB-4FB2-AA63-E5F9DF2D3B9F}"/>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C9471705-8579-43F5-B24E-B6484112C0B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A722C2C-41C9-49EC-90FC-9BCF4B7E039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72622</xdr:rowOff>
    </xdr:from>
    <xdr:to>
      <xdr:col>55</xdr:col>
      <xdr:colOff>50800</xdr:colOff>
      <xdr:row>40</xdr:row>
      <xdr:rowOff>2772</xdr:rowOff>
    </xdr:to>
    <xdr:sp macro="" textlink="">
      <xdr:nvSpPr>
        <xdr:cNvPr id="132" name="楕円 131">
          <a:extLst>
            <a:ext uri="{FF2B5EF4-FFF2-40B4-BE49-F238E27FC236}">
              <a16:creationId xmlns:a16="http://schemas.microsoft.com/office/drawing/2014/main" id="{B52CA8DE-E39B-42DD-B739-EA086808876D}"/>
            </a:ext>
          </a:extLst>
        </xdr:cNvPr>
        <xdr:cNvSpPr/>
      </xdr:nvSpPr>
      <xdr:spPr>
        <a:xfrm>
          <a:off x="10426700" y="675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51049</xdr:rowOff>
    </xdr:from>
    <xdr:ext cx="534377" cy="259045"/>
    <xdr:sp macro="" textlink="">
      <xdr:nvSpPr>
        <xdr:cNvPr id="133" name="【道路】&#10;一人当たり延長該当値テキスト">
          <a:extLst>
            <a:ext uri="{FF2B5EF4-FFF2-40B4-BE49-F238E27FC236}">
              <a16:creationId xmlns:a16="http://schemas.microsoft.com/office/drawing/2014/main" id="{CF2722E3-E638-4938-BC04-56B82B18D47D}"/>
            </a:ext>
          </a:extLst>
        </xdr:cNvPr>
        <xdr:cNvSpPr txBox="1"/>
      </xdr:nvSpPr>
      <xdr:spPr>
        <a:xfrm>
          <a:off x="10515600" y="6737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82256</xdr:rowOff>
    </xdr:from>
    <xdr:to>
      <xdr:col>50</xdr:col>
      <xdr:colOff>165100</xdr:colOff>
      <xdr:row>40</xdr:row>
      <xdr:rowOff>12406</xdr:rowOff>
    </xdr:to>
    <xdr:sp macro="" textlink="">
      <xdr:nvSpPr>
        <xdr:cNvPr id="134" name="楕円 133">
          <a:extLst>
            <a:ext uri="{FF2B5EF4-FFF2-40B4-BE49-F238E27FC236}">
              <a16:creationId xmlns:a16="http://schemas.microsoft.com/office/drawing/2014/main" id="{C0205043-8E8A-4B88-B9AC-388F88A77C31}"/>
            </a:ext>
          </a:extLst>
        </xdr:cNvPr>
        <xdr:cNvSpPr/>
      </xdr:nvSpPr>
      <xdr:spPr>
        <a:xfrm>
          <a:off x="9588500" y="6768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123422</xdr:rowOff>
    </xdr:from>
    <xdr:to>
      <xdr:col>55</xdr:col>
      <xdr:colOff>0</xdr:colOff>
      <xdr:row>39</xdr:row>
      <xdr:rowOff>133056</xdr:rowOff>
    </xdr:to>
    <xdr:cxnSp macro="">
      <xdr:nvCxnSpPr>
        <xdr:cNvPr id="135" name="直線コネクタ 134">
          <a:extLst>
            <a:ext uri="{FF2B5EF4-FFF2-40B4-BE49-F238E27FC236}">
              <a16:creationId xmlns:a16="http://schemas.microsoft.com/office/drawing/2014/main" id="{AB1604F4-C9FE-4861-83F8-85454702E578}"/>
            </a:ext>
          </a:extLst>
        </xdr:cNvPr>
        <xdr:cNvCxnSpPr/>
      </xdr:nvCxnSpPr>
      <xdr:spPr>
        <a:xfrm flipV="1">
          <a:off x="9639300" y="6809972"/>
          <a:ext cx="838200" cy="9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89800</xdr:rowOff>
    </xdr:from>
    <xdr:to>
      <xdr:col>46</xdr:col>
      <xdr:colOff>38100</xdr:colOff>
      <xdr:row>40</xdr:row>
      <xdr:rowOff>19950</xdr:rowOff>
    </xdr:to>
    <xdr:sp macro="" textlink="">
      <xdr:nvSpPr>
        <xdr:cNvPr id="136" name="楕円 135">
          <a:extLst>
            <a:ext uri="{FF2B5EF4-FFF2-40B4-BE49-F238E27FC236}">
              <a16:creationId xmlns:a16="http://schemas.microsoft.com/office/drawing/2014/main" id="{529E26BA-ADAD-4887-9ED5-D8AB6A1287E4}"/>
            </a:ext>
          </a:extLst>
        </xdr:cNvPr>
        <xdr:cNvSpPr/>
      </xdr:nvSpPr>
      <xdr:spPr>
        <a:xfrm>
          <a:off x="8699500" y="677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133056</xdr:rowOff>
    </xdr:from>
    <xdr:to>
      <xdr:col>50</xdr:col>
      <xdr:colOff>114300</xdr:colOff>
      <xdr:row>39</xdr:row>
      <xdr:rowOff>140600</xdr:rowOff>
    </xdr:to>
    <xdr:cxnSp macro="">
      <xdr:nvCxnSpPr>
        <xdr:cNvPr id="137" name="直線コネクタ 136">
          <a:extLst>
            <a:ext uri="{FF2B5EF4-FFF2-40B4-BE49-F238E27FC236}">
              <a16:creationId xmlns:a16="http://schemas.microsoft.com/office/drawing/2014/main" id="{DCC82B0A-317E-41ED-8039-751DB37DB12C}"/>
            </a:ext>
          </a:extLst>
        </xdr:cNvPr>
        <xdr:cNvCxnSpPr/>
      </xdr:nvCxnSpPr>
      <xdr:spPr>
        <a:xfrm flipV="1">
          <a:off x="8750300" y="6819606"/>
          <a:ext cx="889000" cy="7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96985</xdr:rowOff>
    </xdr:from>
    <xdr:to>
      <xdr:col>41</xdr:col>
      <xdr:colOff>101600</xdr:colOff>
      <xdr:row>40</xdr:row>
      <xdr:rowOff>27135</xdr:rowOff>
    </xdr:to>
    <xdr:sp macro="" textlink="">
      <xdr:nvSpPr>
        <xdr:cNvPr id="138" name="楕円 137">
          <a:extLst>
            <a:ext uri="{FF2B5EF4-FFF2-40B4-BE49-F238E27FC236}">
              <a16:creationId xmlns:a16="http://schemas.microsoft.com/office/drawing/2014/main" id="{97BF2B5F-AA2E-44B7-8172-B277EEA87C48}"/>
            </a:ext>
          </a:extLst>
        </xdr:cNvPr>
        <xdr:cNvSpPr/>
      </xdr:nvSpPr>
      <xdr:spPr>
        <a:xfrm>
          <a:off x="7810500" y="6783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140600</xdr:rowOff>
    </xdr:from>
    <xdr:to>
      <xdr:col>45</xdr:col>
      <xdr:colOff>177800</xdr:colOff>
      <xdr:row>39</xdr:row>
      <xdr:rowOff>147785</xdr:rowOff>
    </xdr:to>
    <xdr:cxnSp macro="">
      <xdr:nvCxnSpPr>
        <xdr:cNvPr id="139" name="直線コネクタ 138">
          <a:extLst>
            <a:ext uri="{FF2B5EF4-FFF2-40B4-BE49-F238E27FC236}">
              <a16:creationId xmlns:a16="http://schemas.microsoft.com/office/drawing/2014/main" id="{0F724844-8CD5-448E-989A-A40CC65BEB7A}"/>
            </a:ext>
          </a:extLst>
        </xdr:cNvPr>
        <xdr:cNvCxnSpPr/>
      </xdr:nvCxnSpPr>
      <xdr:spPr>
        <a:xfrm flipV="1">
          <a:off x="7861300" y="6827150"/>
          <a:ext cx="88900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104104</xdr:rowOff>
    </xdr:from>
    <xdr:to>
      <xdr:col>36</xdr:col>
      <xdr:colOff>165100</xdr:colOff>
      <xdr:row>40</xdr:row>
      <xdr:rowOff>34254</xdr:rowOff>
    </xdr:to>
    <xdr:sp macro="" textlink="">
      <xdr:nvSpPr>
        <xdr:cNvPr id="140" name="楕円 139">
          <a:extLst>
            <a:ext uri="{FF2B5EF4-FFF2-40B4-BE49-F238E27FC236}">
              <a16:creationId xmlns:a16="http://schemas.microsoft.com/office/drawing/2014/main" id="{13F7EE0F-03C5-4BAB-A770-10849534716C}"/>
            </a:ext>
          </a:extLst>
        </xdr:cNvPr>
        <xdr:cNvSpPr/>
      </xdr:nvSpPr>
      <xdr:spPr>
        <a:xfrm>
          <a:off x="6921500" y="679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147785</xdr:rowOff>
    </xdr:from>
    <xdr:to>
      <xdr:col>41</xdr:col>
      <xdr:colOff>50800</xdr:colOff>
      <xdr:row>39</xdr:row>
      <xdr:rowOff>154904</xdr:rowOff>
    </xdr:to>
    <xdr:cxnSp macro="">
      <xdr:nvCxnSpPr>
        <xdr:cNvPr id="141" name="直線コネクタ 140">
          <a:extLst>
            <a:ext uri="{FF2B5EF4-FFF2-40B4-BE49-F238E27FC236}">
              <a16:creationId xmlns:a16="http://schemas.microsoft.com/office/drawing/2014/main" id="{3CD529EE-1688-4824-977F-97EEB4C71334}"/>
            </a:ext>
          </a:extLst>
        </xdr:cNvPr>
        <xdr:cNvCxnSpPr/>
      </xdr:nvCxnSpPr>
      <xdr:spPr>
        <a:xfrm flipV="1">
          <a:off x="6972300" y="6834335"/>
          <a:ext cx="889000" cy="7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3C85B340-874F-441F-A8BF-F3337361ACDA}"/>
            </a:ext>
          </a:extLst>
        </xdr:cNvPr>
        <xdr:cNvSpPr txBox="1"/>
      </xdr:nvSpPr>
      <xdr:spPr>
        <a:xfrm>
          <a:off x="9359411" y="62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CCB3A17A-7DC2-4799-B01B-5DF870071900}"/>
            </a:ext>
          </a:extLst>
        </xdr:cNvPr>
        <xdr:cNvSpPr txBox="1"/>
      </xdr:nvSpPr>
      <xdr:spPr>
        <a:xfrm>
          <a:off x="8483111" y="624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00BF06FD-4FCD-4D4E-9091-152D1A3E611E}"/>
            </a:ext>
          </a:extLst>
        </xdr:cNvPr>
        <xdr:cNvSpPr txBox="1"/>
      </xdr:nvSpPr>
      <xdr:spPr>
        <a:xfrm>
          <a:off x="7594111" y="626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51075</xdr:rowOff>
    </xdr:from>
    <xdr:ext cx="534377" cy="259045"/>
    <xdr:sp macro="" textlink="">
      <xdr:nvSpPr>
        <xdr:cNvPr id="145" name="n_4aveValue【道路】&#10;一人当たり延長">
          <a:extLst>
            <a:ext uri="{FF2B5EF4-FFF2-40B4-BE49-F238E27FC236}">
              <a16:creationId xmlns:a16="http://schemas.microsoft.com/office/drawing/2014/main" id="{AC1C572B-2083-4888-A222-F64B21AC550C}"/>
            </a:ext>
          </a:extLst>
        </xdr:cNvPr>
        <xdr:cNvSpPr txBox="1"/>
      </xdr:nvSpPr>
      <xdr:spPr>
        <a:xfrm>
          <a:off x="6705111" y="639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3533</xdr:rowOff>
    </xdr:from>
    <xdr:ext cx="534377" cy="259045"/>
    <xdr:sp macro="" textlink="">
      <xdr:nvSpPr>
        <xdr:cNvPr id="146" name="n_1mainValue【道路】&#10;一人当たり延長">
          <a:extLst>
            <a:ext uri="{FF2B5EF4-FFF2-40B4-BE49-F238E27FC236}">
              <a16:creationId xmlns:a16="http://schemas.microsoft.com/office/drawing/2014/main" id="{A66CB182-FE15-4EE7-8780-0F5287C256D0}"/>
            </a:ext>
          </a:extLst>
        </xdr:cNvPr>
        <xdr:cNvSpPr txBox="1"/>
      </xdr:nvSpPr>
      <xdr:spPr>
        <a:xfrm>
          <a:off x="9359411" y="6861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11077</xdr:rowOff>
    </xdr:from>
    <xdr:ext cx="534377" cy="259045"/>
    <xdr:sp macro="" textlink="">
      <xdr:nvSpPr>
        <xdr:cNvPr id="147" name="n_2mainValue【道路】&#10;一人当たり延長">
          <a:extLst>
            <a:ext uri="{FF2B5EF4-FFF2-40B4-BE49-F238E27FC236}">
              <a16:creationId xmlns:a16="http://schemas.microsoft.com/office/drawing/2014/main" id="{A2F6E0D3-DB3B-45A9-90FA-9AD3510BCF2D}"/>
            </a:ext>
          </a:extLst>
        </xdr:cNvPr>
        <xdr:cNvSpPr txBox="1"/>
      </xdr:nvSpPr>
      <xdr:spPr>
        <a:xfrm>
          <a:off x="8483111" y="686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18262</xdr:rowOff>
    </xdr:from>
    <xdr:ext cx="534377" cy="259045"/>
    <xdr:sp macro="" textlink="">
      <xdr:nvSpPr>
        <xdr:cNvPr id="148" name="n_3mainValue【道路】&#10;一人当たり延長">
          <a:extLst>
            <a:ext uri="{FF2B5EF4-FFF2-40B4-BE49-F238E27FC236}">
              <a16:creationId xmlns:a16="http://schemas.microsoft.com/office/drawing/2014/main" id="{DDC532CC-CB47-4B6A-85ED-AA1B8DE5A701}"/>
            </a:ext>
          </a:extLst>
        </xdr:cNvPr>
        <xdr:cNvSpPr txBox="1"/>
      </xdr:nvSpPr>
      <xdr:spPr>
        <a:xfrm>
          <a:off x="7594111" y="6876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25381</xdr:rowOff>
    </xdr:from>
    <xdr:ext cx="534377" cy="259045"/>
    <xdr:sp macro="" textlink="">
      <xdr:nvSpPr>
        <xdr:cNvPr id="149" name="n_4mainValue【道路】&#10;一人当たり延長">
          <a:extLst>
            <a:ext uri="{FF2B5EF4-FFF2-40B4-BE49-F238E27FC236}">
              <a16:creationId xmlns:a16="http://schemas.microsoft.com/office/drawing/2014/main" id="{FD98B207-435F-404B-99C8-D2C5D21C51A6}"/>
            </a:ext>
          </a:extLst>
        </xdr:cNvPr>
        <xdr:cNvSpPr txBox="1"/>
      </xdr:nvSpPr>
      <xdr:spPr>
        <a:xfrm>
          <a:off x="6705111" y="688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740732C-8356-49B2-BAF3-6EAAD23C80B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6694237A-B8D3-43A7-B031-50A32145354C}"/>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C03A95D0-1708-4FDA-ACBD-CC1AECD8E0C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60A9DAE8-E06B-4D21-B510-C66EE4B5239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29EB462A-5381-448D-B58B-6D3BABD816C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E05E166-3792-4206-8FA6-B2B2B786E05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73D9FFEE-C393-4153-B1D4-B18263EE2A0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FB5BEBAC-91EB-4EEF-892C-229455F1E5A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80E2A573-3763-4D4F-8532-44BA9070036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22ECF3E1-8428-45FD-83D1-4CB4DF80C52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C0FD6DF-FBDB-4711-8B05-0C4ACD6634D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09272957-7091-4E7D-9D7B-0D00E88B9E4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B62B0264-674A-4961-9818-EEDBA3236B2D}"/>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7D7C9AF8-1CE0-4D1A-A581-D4D0E63CB788}"/>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65E13561-F322-4C00-9093-9653CAC830F2}"/>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0DFA02FF-B231-4F82-973C-33B61B9A6726}"/>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C30FA50A-D26C-48CD-8716-A77D5392609C}"/>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2AF1ADD7-1AC0-4314-B5BD-8AFAECD9715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22930739-C64C-456C-ACEC-CF4907DC1AF8}"/>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7F70C119-99F5-41B1-BE46-949D19F648F7}"/>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970CB513-F27F-4034-AD17-B82379811DC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2AEA6E7C-D9BC-49C2-ADE5-039B48E32B7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143CAA92-A8DD-4E3E-8FDB-3CBC268C22DE}"/>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36312087-C81B-42DC-8BD3-296FC2EED2B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7F1E55B1-2C6E-4832-8947-5B30D398B14A}"/>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E51D90AA-4FEA-4484-9045-109CB7F808A5}"/>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29CBFE4B-1201-41F8-96D3-51D3B2B86B0E}"/>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BE119D21-31C8-466B-A71A-2EF77DB2D19F}"/>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6199EB4D-9374-4784-8FE2-57D55F5C4EF7}"/>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B6D3676D-BA6E-4FB7-99C1-5C27EC1CF3A4}"/>
            </a:ext>
          </a:extLst>
        </xdr:cNvPr>
        <xdr:cNvSpPr txBox="1"/>
      </xdr:nvSpPr>
      <xdr:spPr>
        <a:xfrm>
          <a:off x="4673600" y="10380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78EF8E07-06C4-48D2-A372-3F234B50C15E}"/>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3D6DFE64-0CEB-4555-8AE3-F3544AE0DEC2}"/>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DDC4821C-0A6B-4D83-9BBF-6C1619CE0F55}"/>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0DD0833B-F704-4D4F-9889-2848E6F8E091}"/>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10160</xdr:rowOff>
    </xdr:from>
    <xdr:to>
      <xdr:col>6</xdr:col>
      <xdr:colOff>38100</xdr:colOff>
      <xdr:row>60</xdr:row>
      <xdr:rowOff>111760</xdr:rowOff>
    </xdr:to>
    <xdr:sp macro="" textlink="">
      <xdr:nvSpPr>
        <xdr:cNvPr id="184" name="フローチャート: 判断 183">
          <a:extLst>
            <a:ext uri="{FF2B5EF4-FFF2-40B4-BE49-F238E27FC236}">
              <a16:creationId xmlns:a16="http://schemas.microsoft.com/office/drawing/2014/main" id="{C8D1478A-DD1E-42CE-8E3C-3F78286AACE6}"/>
            </a:ext>
          </a:extLst>
        </xdr:cNvPr>
        <xdr:cNvSpPr/>
      </xdr:nvSpPr>
      <xdr:spPr>
        <a:xfrm>
          <a:off x="1079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DE46BEA-B5C2-4181-8CFF-850DDA7D5F2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CB04528-DC6D-438C-8263-4F33846793A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92A6723E-9C35-44AD-86F8-753D93A0FB9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B9A0D90A-01A8-4EF2-B8EA-310D8E68031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3F15D53-F603-4C41-9130-81D7C642D73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90170</xdr:rowOff>
    </xdr:from>
    <xdr:to>
      <xdr:col>24</xdr:col>
      <xdr:colOff>114300</xdr:colOff>
      <xdr:row>61</xdr:row>
      <xdr:rowOff>20320</xdr:rowOff>
    </xdr:to>
    <xdr:sp macro="" textlink="">
      <xdr:nvSpPr>
        <xdr:cNvPr id="190" name="楕円 189">
          <a:extLst>
            <a:ext uri="{FF2B5EF4-FFF2-40B4-BE49-F238E27FC236}">
              <a16:creationId xmlns:a16="http://schemas.microsoft.com/office/drawing/2014/main" id="{EB9C98EE-3EBB-4609-9A7A-2EF33C9401F2}"/>
            </a:ext>
          </a:extLst>
        </xdr:cNvPr>
        <xdr:cNvSpPr/>
      </xdr:nvSpPr>
      <xdr:spPr>
        <a:xfrm>
          <a:off x="45847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113047</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6532E405-7A02-43DA-A7E9-CE04041156D7}"/>
            </a:ext>
          </a:extLst>
        </xdr:cNvPr>
        <xdr:cNvSpPr txBox="1"/>
      </xdr:nvSpPr>
      <xdr:spPr>
        <a:xfrm>
          <a:off x="4673600" y="1022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71120</xdr:rowOff>
    </xdr:from>
    <xdr:to>
      <xdr:col>20</xdr:col>
      <xdr:colOff>38100</xdr:colOff>
      <xdr:row>61</xdr:row>
      <xdr:rowOff>1270</xdr:rowOff>
    </xdr:to>
    <xdr:sp macro="" textlink="">
      <xdr:nvSpPr>
        <xdr:cNvPr id="192" name="楕円 191">
          <a:extLst>
            <a:ext uri="{FF2B5EF4-FFF2-40B4-BE49-F238E27FC236}">
              <a16:creationId xmlns:a16="http://schemas.microsoft.com/office/drawing/2014/main" id="{F6E774BD-D07C-46A1-AB63-28E14A29BEF8}"/>
            </a:ext>
          </a:extLst>
        </xdr:cNvPr>
        <xdr:cNvSpPr/>
      </xdr:nvSpPr>
      <xdr:spPr>
        <a:xfrm>
          <a:off x="3746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121920</xdr:rowOff>
    </xdr:from>
    <xdr:to>
      <xdr:col>24</xdr:col>
      <xdr:colOff>63500</xdr:colOff>
      <xdr:row>60</xdr:row>
      <xdr:rowOff>140970</xdr:rowOff>
    </xdr:to>
    <xdr:cxnSp macro="">
      <xdr:nvCxnSpPr>
        <xdr:cNvPr id="193" name="直線コネクタ 192">
          <a:extLst>
            <a:ext uri="{FF2B5EF4-FFF2-40B4-BE49-F238E27FC236}">
              <a16:creationId xmlns:a16="http://schemas.microsoft.com/office/drawing/2014/main" id="{7F885B2C-ABCE-4AEB-9AA0-9D900BCF823E}"/>
            </a:ext>
          </a:extLst>
        </xdr:cNvPr>
        <xdr:cNvCxnSpPr/>
      </xdr:nvCxnSpPr>
      <xdr:spPr>
        <a:xfrm>
          <a:off x="3797300" y="104089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57785</xdr:rowOff>
    </xdr:from>
    <xdr:to>
      <xdr:col>15</xdr:col>
      <xdr:colOff>101600</xdr:colOff>
      <xdr:row>60</xdr:row>
      <xdr:rowOff>159385</xdr:rowOff>
    </xdr:to>
    <xdr:sp macro="" textlink="">
      <xdr:nvSpPr>
        <xdr:cNvPr id="194" name="楕円 193">
          <a:extLst>
            <a:ext uri="{FF2B5EF4-FFF2-40B4-BE49-F238E27FC236}">
              <a16:creationId xmlns:a16="http://schemas.microsoft.com/office/drawing/2014/main" id="{EC78300C-ABFE-4C1B-B1B7-CEA4A5D48DA6}"/>
            </a:ext>
          </a:extLst>
        </xdr:cNvPr>
        <xdr:cNvSpPr/>
      </xdr:nvSpPr>
      <xdr:spPr>
        <a:xfrm>
          <a:off x="28575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108585</xdr:rowOff>
    </xdr:from>
    <xdr:to>
      <xdr:col>19</xdr:col>
      <xdr:colOff>177800</xdr:colOff>
      <xdr:row>60</xdr:row>
      <xdr:rowOff>121920</xdr:rowOff>
    </xdr:to>
    <xdr:cxnSp macro="">
      <xdr:nvCxnSpPr>
        <xdr:cNvPr id="195" name="直線コネクタ 194">
          <a:extLst>
            <a:ext uri="{FF2B5EF4-FFF2-40B4-BE49-F238E27FC236}">
              <a16:creationId xmlns:a16="http://schemas.microsoft.com/office/drawing/2014/main" id="{585D0AD3-9F2A-426D-A4B4-1E2B4C20485B}"/>
            </a:ext>
          </a:extLst>
        </xdr:cNvPr>
        <xdr:cNvCxnSpPr/>
      </xdr:nvCxnSpPr>
      <xdr:spPr>
        <a:xfrm>
          <a:off x="2908300" y="103955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29210</xdr:rowOff>
    </xdr:from>
    <xdr:to>
      <xdr:col>10</xdr:col>
      <xdr:colOff>165100</xdr:colOff>
      <xdr:row>60</xdr:row>
      <xdr:rowOff>130810</xdr:rowOff>
    </xdr:to>
    <xdr:sp macro="" textlink="">
      <xdr:nvSpPr>
        <xdr:cNvPr id="196" name="楕円 195">
          <a:extLst>
            <a:ext uri="{FF2B5EF4-FFF2-40B4-BE49-F238E27FC236}">
              <a16:creationId xmlns:a16="http://schemas.microsoft.com/office/drawing/2014/main" id="{3829826D-10C0-4C20-BBBD-A1508D3BE09E}"/>
            </a:ext>
          </a:extLst>
        </xdr:cNvPr>
        <xdr:cNvSpPr/>
      </xdr:nvSpPr>
      <xdr:spPr>
        <a:xfrm>
          <a:off x="1968500" y="1031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80010</xdr:rowOff>
    </xdr:from>
    <xdr:to>
      <xdr:col>15</xdr:col>
      <xdr:colOff>50800</xdr:colOff>
      <xdr:row>60</xdr:row>
      <xdr:rowOff>108585</xdr:rowOff>
    </xdr:to>
    <xdr:cxnSp macro="">
      <xdr:nvCxnSpPr>
        <xdr:cNvPr id="197" name="直線コネクタ 196">
          <a:extLst>
            <a:ext uri="{FF2B5EF4-FFF2-40B4-BE49-F238E27FC236}">
              <a16:creationId xmlns:a16="http://schemas.microsoft.com/office/drawing/2014/main" id="{D859A1DF-2D8C-4C5E-9427-793FEEC6302A}"/>
            </a:ext>
          </a:extLst>
        </xdr:cNvPr>
        <xdr:cNvCxnSpPr/>
      </xdr:nvCxnSpPr>
      <xdr:spPr>
        <a:xfrm>
          <a:off x="2019300" y="1036701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170180</xdr:rowOff>
    </xdr:from>
    <xdr:to>
      <xdr:col>6</xdr:col>
      <xdr:colOff>38100</xdr:colOff>
      <xdr:row>60</xdr:row>
      <xdr:rowOff>100330</xdr:rowOff>
    </xdr:to>
    <xdr:sp macro="" textlink="">
      <xdr:nvSpPr>
        <xdr:cNvPr id="198" name="楕円 197">
          <a:extLst>
            <a:ext uri="{FF2B5EF4-FFF2-40B4-BE49-F238E27FC236}">
              <a16:creationId xmlns:a16="http://schemas.microsoft.com/office/drawing/2014/main" id="{E3D5B4C0-D983-401A-ADF2-8603ED6D1E8C}"/>
            </a:ext>
          </a:extLst>
        </xdr:cNvPr>
        <xdr:cNvSpPr/>
      </xdr:nvSpPr>
      <xdr:spPr>
        <a:xfrm>
          <a:off x="1079500" y="1028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49530</xdr:rowOff>
    </xdr:from>
    <xdr:to>
      <xdr:col>10</xdr:col>
      <xdr:colOff>114300</xdr:colOff>
      <xdr:row>60</xdr:row>
      <xdr:rowOff>80010</xdr:rowOff>
    </xdr:to>
    <xdr:cxnSp macro="">
      <xdr:nvCxnSpPr>
        <xdr:cNvPr id="199" name="直線コネクタ 198">
          <a:extLst>
            <a:ext uri="{FF2B5EF4-FFF2-40B4-BE49-F238E27FC236}">
              <a16:creationId xmlns:a16="http://schemas.microsoft.com/office/drawing/2014/main" id="{3C7F0955-6FF8-4CF0-8A33-0E569DECB959}"/>
            </a:ext>
          </a:extLst>
        </xdr:cNvPr>
        <xdr:cNvCxnSpPr/>
      </xdr:nvCxnSpPr>
      <xdr:spPr>
        <a:xfrm>
          <a:off x="1130300" y="1033653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1D50E4C4-2C76-4949-8010-E4F822598A2C}"/>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A04C3E47-D887-469D-8464-474C00F7D00F}"/>
            </a:ext>
          </a:extLst>
        </xdr:cNvPr>
        <xdr:cNvSpPr txBox="1"/>
      </xdr:nvSpPr>
      <xdr:spPr>
        <a:xfrm>
          <a:off x="27057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1CE61541-27AC-4630-BC1C-58E61C4DD9C0}"/>
            </a:ext>
          </a:extLst>
        </xdr:cNvPr>
        <xdr:cNvSpPr txBox="1"/>
      </xdr:nvSpPr>
      <xdr:spPr>
        <a:xfrm>
          <a:off x="1816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102887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FAC19568-49E4-4020-BF1C-3DBCA5CCE340}"/>
            </a:ext>
          </a:extLst>
        </xdr:cNvPr>
        <xdr:cNvSpPr txBox="1"/>
      </xdr:nvSpPr>
      <xdr:spPr>
        <a:xfrm>
          <a:off x="927744" y="10389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17797</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09CD0370-E137-4945-856C-6B469F7FBA32}"/>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4462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873BA1E3-DA2B-4DB1-81D0-AC801DE5CC6F}"/>
            </a:ext>
          </a:extLst>
        </xdr:cNvPr>
        <xdr:cNvSpPr txBox="1"/>
      </xdr:nvSpPr>
      <xdr:spPr>
        <a:xfrm>
          <a:off x="2705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147337</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7D5F5481-FAF1-4529-A3E2-0DB778B67EE1}"/>
            </a:ext>
          </a:extLst>
        </xdr:cNvPr>
        <xdr:cNvSpPr txBox="1"/>
      </xdr:nvSpPr>
      <xdr:spPr>
        <a:xfrm>
          <a:off x="1816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116857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B96BFCAE-CEA8-4253-9D4C-DCF73FD6159E}"/>
            </a:ext>
          </a:extLst>
        </xdr:cNvPr>
        <xdr:cNvSpPr txBox="1"/>
      </xdr:nvSpPr>
      <xdr:spPr>
        <a:xfrm>
          <a:off x="927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2694F7BF-5874-4C9F-9C1D-DEB78C234C1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2751587C-B86E-4758-8219-0B52FD9B66A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C58CDF2A-05FD-4D63-98FE-6CFC898DF14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2BB79A97-F0E1-45D3-9A6E-D515E6F04F3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6F6A31F9-983A-4648-A311-D7A76C2C010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7B5EA365-A77B-43E9-BE0C-0CAB16A0B59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2EA7FF73-60C6-4C58-A477-F63314E326C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F2618A38-9E92-43CB-BC24-8E67A652F9A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248E9B2A-628C-4A02-B449-D1FF2FBB25C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4EEB26EA-61C4-473F-8C7C-1AB99B3911E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459D9D12-873D-4CF3-A162-8305760251C2}"/>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85C2645C-A578-4675-BEFD-F7F624ACC865}"/>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D619CD7F-2920-4385-9383-445436B51608}"/>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210E18A4-74E8-40AC-8E2B-F31D5BFB975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DB964AD-29EE-4641-96F4-710B294381F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35483F17-EDEE-451E-AE72-4E84AEE84CDF}"/>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8FA817F7-2368-4034-8238-EF73BD9623A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D8A30593-5321-4FF4-B394-F04FFA1D2FB5}"/>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B8329DA-5A5E-492B-AC41-EA6E0783504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CB348F24-450A-4E90-A398-194537239B6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54A1AE9B-3765-4E28-A351-96673DE86EF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C16DA2A3-1261-4BCB-A191-03FDB0C4C187}"/>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20CFBFA8-1A7B-4325-87C1-028BC7CBBEA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6F331053-6122-4BE2-BAE3-4F5D5187AE96}"/>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9692BC20-0365-48E5-ACB4-AF5BF31F9977}"/>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8053E29D-A2B1-42DE-8D43-0DCA70160853}"/>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73B2505D-AE57-43AA-A7CF-181BAA02F84B}"/>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EA83821B-4B65-4E50-97CD-D52965B6806F}"/>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1F5F7749-5D85-4951-BD6E-D906F0D5B8CF}"/>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4E2BACD8-DDBE-4C41-96B9-0F49EAEAB2B9}"/>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832DDAD5-6313-4FFF-862E-B04843F83B1C}"/>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C26FF1F8-DB62-409C-BDA2-EBFA3E81A520}"/>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D51AD15E-DF7A-4FC4-A8BE-3280DF26D92E}"/>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67330</xdr:rowOff>
    </xdr:from>
    <xdr:to>
      <xdr:col>36</xdr:col>
      <xdr:colOff>165100</xdr:colOff>
      <xdr:row>63</xdr:row>
      <xdr:rowOff>168930</xdr:rowOff>
    </xdr:to>
    <xdr:sp macro="" textlink="">
      <xdr:nvSpPr>
        <xdr:cNvPr id="241" name="フローチャート: 判断 240">
          <a:extLst>
            <a:ext uri="{FF2B5EF4-FFF2-40B4-BE49-F238E27FC236}">
              <a16:creationId xmlns:a16="http://schemas.microsoft.com/office/drawing/2014/main" id="{F2880833-3627-43D6-8D12-CBC1B529817B}"/>
            </a:ext>
          </a:extLst>
        </xdr:cNvPr>
        <xdr:cNvSpPr/>
      </xdr:nvSpPr>
      <xdr:spPr>
        <a:xfrm>
          <a:off x="6921500" y="1086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430DD17-BEF7-45A5-BEBD-F0F42CEA7DE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D913386-7436-4F8F-A097-DE719333464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16F1206-3D04-4ABD-97A4-1F2C12689F13}"/>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519D92EF-09A2-4315-8693-A637325EF62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4A5197E1-D44D-4AE7-8ABE-DDF673A96159}"/>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30725</xdr:rowOff>
    </xdr:from>
    <xdr:to>
      <xdr:col>55</xdr:col>
      <xdr:colOff>50800</xdr:colOff>
      <xdr:row>63</xdr:row>
      <xdr:rowOff>132325</xdr:rowOff>
    </xdr:to>
    <xdr:sp macro="" textlink="">
      <xdr:nvSpPr>
        <xdr:cNvPr id="247" name="楕円 246">
          <a:extLst>
            <a:ext uri="{FF2B5EF4-FFF2-40B4-BE49-F238E27FC236}">
              <a16:creationId xmlns:a16="http://schemas.microsoft.com/office/drawing/2014/main" id="{FF3E3131-7E39-4A79-A3F9-930F6466896A}"/>
            </a:ext>
          </a:extLst>
        </xdr:cNvPr>
        <xdr:cNvSpPr/>
      </xdr:nvSpPr>
      <xdr:spPr>
        <a:xfrm>
          <a:off x="10426700" y="1083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9152</xdr:rowOff>
    </xdr:from>
    <xdr:ext cx="599010" cy="259045"/>
    <xdr:sp macro="" textlink="">
      <xdr:nvSpPr>
        <xdr:cNvPr id="248" name="【橋りょう・トンネル】&#10;一人当たり有形固定資産（償却資産）額該当値テキスト">
          <a:extLst>
            <a:ext uri="{FF2B5EF4-FFF2-40B4-BE49-F238E27FC236}">
              <a16:creationId xmlns:a16="http://schemas.microsoft.com/office/drawing/2014/main" id="{436BA876-BB1F-4603-AD98-7B312BE71AD4}"/>
            </a:ext>
          </a:extLst>
        </xdr:cNvPr>
        <xdr:cNvSpPr txBox="1"/>
      </xdr:nvSpPr>
      <xdr:spPr>
        <a:xfrm>
          <a:off x="10515600" y="10810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34903</xdr:rowOff>
    </xdr:from>
    <xdr:to>
      <xdr:col>50</xdr:col>
      <xdr:colOff>165100</xdr:colOff>
      <xdr:row>63</xdr:row>
      <xdr:rowOff>136503</xdr:rowOff>
    </xdr:to>
    <xdr:sp macro="" textlink="">
      <xdr:nvSpPr>
        <xdr:cNvPr id="249" name="楕円 248">
          <a:extLst>
            <a:ext uri="{FF2B5EF4-FFF2-40B4-BE49-F238E27FC236}">
              <a16:creationId xmlns:a16="http://schemas.microsoft.com/office/drawing/2014/main" id="{70851A45-56F8-47E8-8C79-04E1ACA75EB4}"/>
            </a:ext>
          </a:extLst>
        </xdr:cNvPr>
        <xdr:cNvSpPr/>
      </xdr:nvSpPr>
      <xdr:spPr>
        <a:xfrm>
          <a:off x="9588500" y="1083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81525</xdr:rowOff>
    </xdr:from>
    <xdr:to>
      <xdr:col>55</xdr:col>
      <xdr:colOff>0</xdr:colOff>
      <xdr:row>63</xdr:row>
      <xdr:rowOff>85703</xdr:rowOff>
    </xdr:to>
    <xdr:cxnSp macro="">
      <xdr:nvCxnSpPr>
        <xdr:cNvPr id="250" name="直線コネクタ 249">
          <a:extLst>
            <a:ext uri="{FF2B5EF4-FFF2-40B4-BE49-F238E27FC236}">
              <a16:creationId xmlns:a16="http://schemas.microsoft.com/office/drawing/2014/main" id="{980562E5-9B9D-40D6-99DA-36958EE47D30}"/>
            </a:ext>
          </a:extLst>
        </xdr:cNvPr>
        <xdr:cNvCxnSpPr/>
      </xdr:nvCxnSpPr>
      <xdr:spPr>
        <a:xfrm flipV="1">
          <a:off x="9639300" y="10882875"/>
          <a:ext cx="838200" cy="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39800</xdr:rowOff>
    </xdr:from>
    <xdr:to>
      <xdr:col>46</xdr:col>
      <xdr:colOff>38100</xdr:colOff>
      <xdr:row>63</xdr:row>
      <xdr:rowOff>141400</xdr:rowOff>
    </xdr:to>
    <xdr:sp macro="" textlink="">
      <xdr:nvSpPr>
        <xdr:cNvPr id="251" name="楕円 250">
          <a:extLst>
            <a:ext uri="{FF2B5EF4-FFF2-40B4-BE49-F238E27FC236}">
              <a16:creationId xmlns:a16="http://schemas.microsoft.com/office/drawing/2014/main" id="{A7158D39-6860-4049-90C9-C242C92ED4C0}"/>
            </a:ext>
          </a:extLst>
        </xdr:cNvPr>
        <xdr:cNvSpPr/>
      </xdr:nvSpPr>
      <xdr:spPr>
        <a:xfrm>
          <a:off x="8699500" y="1084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85703</xdr:rowOff>
    </xdr:from>
    <xdr:to>
      <xdr:col>50</xdr:col>
      <xdr:colOff>114300</xdr:colOff>
      <xdr:row>63</xdr:row>
      <xdr:rowOff>90600</xdr:rowOff>
    </xdr:to>
    <xdr:cxnSp macro="">
      <xdr:nvCxnSpPr>
        <xdr:cNvPr id="252" name="直線コネクタ 251">
          <a:extLst>
            <a:ext uri="{FF2B5EF4-FFF2-40B4-BE49-F238E27FC236}">
              <a16:creationId xmlns:a16="http://schemas.microsoft.com/office/drawing/2014/main" id="{9C0811F4-911E-44AD-925F-3935F4BF746C}"/>
            </a:ext>
          </a:extLst>
        </xdr:cNvPr>
        <xdr:cNvCxnSpPr/>
      </xdr:nvCxnSpPr>
      <xdr:spPr>
        <a:xfrm flipV="1">
          <a:off x="8750300" y="10887053"/>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42921</xdr:rowOff>
    </xdr:from>
    <xdr:to>
      <xdr:col>41</xdr:col>
      <xdr:colOff>101600</xdr:colOff>
      <xdr:row>63</xdr:row>
      <xdr:rowOff>144521</xdr:rowOff>
    </xdr:to>
    <xdr:sp macro="" textlink="">
      <xdr:nvSpPr>
        <xdr:cNvPr id="253" name="楕円 252">
          <a:extLst>
            <a:ext uri="{FF2B5EF4-FFF2-40B4-BE49-F238E27FC236}">
              <a16:creationId xmlns:a16="http://schemas.microsoft.com/office/drawing/2014/main" id="{8FCF7F4E-93C5-4B5A-861B-74AE7CF93D84}"/>
            </a:ext>
          </a:extLst>
        </xdr:cNvPr>
        <xdr:cNvSpPr/>
      </xdr:nvSpPr>
      <xdr:spPr>
        <a:xfrm>
          <a:off x="7810500" y="1084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90600</xdr:rowOff>
    </xdr:from>
    <xdr:to>
      <xdr:col>45</xdr:col>
      <xdr:colOff>177800</xdr:colOff>
      <xdr:row>63</xdr:row>
      <xdr:rowOff>93721</xdr:rowOff>
    </xdr:to>
    <xdr:cxnSp macro="">
      <xdr:nvCxnSpPr>
        <xdr:cNvPr id="254" name="直線コネクタ 253">
          <a:extLst>
            <a:ext uri="{FF2B5EF4-FFF2-40B4-BE49-F238E27FC236}">
              <a16:creationId xmlns:a16="http://schemas.microsoft.com/office/drawing/2014/main" id="{9E6C4B78-7D94-48D3-AADD-0824BE20BD9A}"/>
            </a:ext>
          </a:extLst>
        </xdr:cNvPr>
        <xdr:cNvCxnSpPr/>
      </xdr:nvCxnSpPr>
      <xdr:spPr>
        <a:xfrm flipV="1">
          <a:off x="7861300" y="10891950"/>
          <a:ext cx="889000" cy="3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45725</xdr:rowOff>
    </xdr:from>
    <xdr:to>
      <xdr:col>36</xdr:col>
      <xdr:colOff>165100</xdr:colOff>
      <xdr:row>63</xdr:row>
      <xdr:rowOff>147325</xdr:rowOff>
    </xdr:to>
    <xdr:sp macro="" textlink="">
      <xdr:nvSpPr>
        <xdr:cNvPr id="255" name="楕円 254">
          <a:extLst>
            <a:ext uri="{FF2B5EF4-FFF2-40B4-BE49-F238E27FC236}">
              <a16:creationId xmlns:a16="http://schemas.microsoft.com/office/drawing/2014/main" id="{9EE38CEA-03F0-40D9-985F-807A3612E820}"/>
            </a:ext>
          </a:extLst>
        </xdr:cNvPr>
        <xdr:cNvSpPr/>
      </xdr:nvSpPr>
      <xdr:spPr>
        <a:xfrm>
          <a:off x="6921500" y="10847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93721</xdr:rowOff>
    </xdr:from>
    <xdr:to>
      <xdr:col>41</xdr:col>
      <xdr:colOff>50800</xdr:colOff>
      <xdr:row>63</xdr:row>
      <xdr:rowOff>96525</xdr:rowOff>
    </xdr:to>
    <xdr:cxnSp macro="">
      <xdr:nvCxnSpPr>
        <xdr:cNvPr id="256" name="直線コネクタ 255">
          <a:extLst>
            <a:ext uri="{FF2B5EF4-FFF2-40B4-BE49-F238E27FC236}">
              <a16:creationId xmlns:a16="http://schemas.microsoft.com/office/drawing/2014/main" id="{156EB9FF-C0FF-4D7C-B7DF-F13F138426CF}"/>
            </a:ext>
          </a:extLst>
        </xdr:cNvPr>
        <xdr:cNvCxnSpPr/>
      </xdr:nvCxnSpPr>
      <xdr:spPr>
        <a:xfrm flipV="1">
          <a:off x="6972300" y="10895071"/>
          <a:ext cx="889000" cy="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EAF59072-FE04-4B83-AE5D-896D4B79A535}"/>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3416354D-A808-4378-87C7-6B70806304F6}"/>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5E3E2A83-693F-4125-89C1-7143E582DC9F}"/>
            </a:ext>
          </a:extLst>
        </xdr:cNvPr>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160057</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A21B3E52-F51C-4C4F-84A0-8110B37E0182}"/>
            </a:ext>
          </a:extLst>
        </xdr:cNvPr>
        <xdr:cNvSpPr txBox="1"/>
      </xdr:nvSpPr>
      <xdr:spPr>
        <a:xfrm>
          <a:off x="6672795" y="10961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127630</xdr:rowOff>
    </xdr:from>
    <xdr:ext cx="599010" cy="259045"/>
    <xdr:sp macro="" textlink="">
      <xdr:nvSpPr>
        <xdr:cNvPr id="261" name="n_1mainValue【橋りょう・トンネル】&#10;一人当たり有形固定資産（償却資産）額">
          <a:extLst>
            <a:ext uri="{FF2B5EF4-FFF2-40B4-BE49-F238E27FC236}">
              <a16:creationId xmlns:a16="http://schemas.microsoft.com/office/drawing/2014/main" id="{10CE6E6F-3F77-45D2-BEFB-4AB57FD736ED}"/>
            </a:ext>
          </a:extLst>
        </xdr:cNvPr>
        <xdr:cNvSpPr txBox="1"/>
      </xdr:nvSpPr>
      <xdr:spPr>
        <a:xfrm>
          <a:off x="9327095" y="10928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132527</xdr:rowOff>
    </xdr:from>
    <xdr:ext cx="599010" cy="259045"/>
    <xdr:sp macro="" textlink="">
      <xdr:nvSpPr>
        <xdr:cNvPr id="262" name="n_2mainValue【橋りょう・トンネル】&#10;一人当たり有形固定資産（償却資産）額">
          <a:extLst>
            <a:ext uri="{FF2B5EF4-FFF2-40B4-BE49-F238E27FC236}">
              <a16:creationId xmlns:a16="http://schemas.microsoft.com/office/drawing/2014/main" id="{C392B8B9-EF57-4934-A601-CDBD706541C4}"/>
            </a:ext>
          </a:extLst>
        </xdr:cNvPr>
        <xdr:cNvSpPr txBox="1"/>
      </xdr:nvSpPr>
      <xdr:spPr>
        <a:xfrm>
          <a:off x="8450795" y="10933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135648</xdr:rowOff>
    </xdr:from>
    <xdr:ext cx="599010" cy="259045"/>
    <xdr:sp macro="" textlink="">
      <xdr:nvSpPr>
        <xdr:cNvPr id="263" name="n_3mainValue【橋りょう・トンネル】&#10;一人当たり有形固定資産（償却資産）額">
          <a:extLst>
            <a:ext uri="{FF2B5EF4-FFF2-40B4-BE49-F238E27FC236}">
              <a16:creationId xmlns:a16="http://schemas.microsoft.com/office/drawing/2014/main" id="{B3CAB126-4EA1-4BB8-A2A8-0381DFA9EA9B}"/>
            </a:ext>
          </a:extLst>
        </xdr:cNvPr>
        <xdr:cNvSpPr txBox="1"/>
      </xdr:nvSpPr>
      <xdr:spPr>
        <a:xfrm>
          <a:off x="7561795" y="10936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163852</xdr:rowOff>
    </xdr:from>
    <xdr:ext cx="599010" cy="259045"/>
    <xdr:sp macro="" textlink="">
      <xdr:nvSpPr>
        <xdr:cNvPr id="264" name="n_4mainValue【橋りょう・トンネル】&#10;一人当たり有形固定資産（償却資産）額">
          <a:extLst>
            <a:ext uri="{FF2B5EF4-FFF2-40B4-BE49-F238E27FC236}">
              <a16:creationId xmlns:a16="http://schemas.microsoft.com/office/drawing/2014/main" id="{3884A066-0E20-481F-956C-02A67BDFDAAC}"/>
            </a:ext>
          </a:extLst>
        </xdr:cNvPr>
        <xdr:cNvSpPr txBox="1"/>
      </xdr:nvSpPr>
      <xdr:spPr>
        <a:xfrm>
          <a:off x="6672795" y="10622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5C8842C2-19F8-4015-9E1A-30D7911003EA}"/>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4CE9B55D-F854-4AD2-ACF4-1EEF262CED0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B913799B-A5E3-4755-8951-2D80D5C690F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961F8D0F-8F93-4653-84BE-4EDD75338AB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D3C24808-495F-4292-B2D6-AAED42A2DD6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4E6F371F-86BF-44D9-9BBF-56F43AA901A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1EFEA62C-15AA-41AA-998B-CD5A00D76FE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5D098490-0F8C-4B8C-8539-A8A0D877B76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CBA4FDF6-A902-4CD0-9249-9623AE14E3B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6FE0F091-CBD9-425A-8CE0-1465F1A850DB}"/>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2AE5C9D6-813E-4B91-BDC0-038DC12C17F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64C79923-44C9-4957-827D-A2F9CB42E74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17856D50-EAFD-430D-BC63-3BAA6BE649D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D9EB3E92-436B-4AAD-B7C4-37717D7E1A8F}"/>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3E5290C0-2335-4B0B-9D68-393FBC32D04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81595F9A-00DE-45AB-8890-A1E3E4F56841}"/>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7763DDD7-C9B9-4335-9AEF-9AAC0779D41A}"/>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B0602F8B-D195-4F07-A66C-A4EFCC52E21C}"/>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AF6B7DBA-1842-4A07-8819-3983D9E790C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572735B9-81DA-4DE6-9535-0B8A76CFA595}"/>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F2BA682D-63B4-47CF-9C6D-4F35CA3844EB}"/>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C9C4F3A9-0FD8-4A4E-B1C1-1EDE2B47561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A40912B1-649F-442A-932A-68279324479F}"/>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A6DF8EB1-87AA-474D-8CC8-FC4E8F89C04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DA178B2D-63FA-471F-B342-1538AB2366DC}"/>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AFAFCA0D-1FB7-4020-B4EE-3BB1F38C8CBF}"/>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A586B68E-43C3-4259-A81D-9C2DEBDE0026}"/>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F42DC7A3-B4FD-4784-879D-07D4B9D11A18}"/>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85C1FA92-AAA4-4355-A2F2-6268F67F3F41}"/>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5732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5465AD85-CB37-4223-B8FE-32D4C4B70D94}"/>
            </a:ext>
          </a:extLst>
        </xdr:cNvPr>
        <xdr:cNvSpPr txBox="1"/>
      </xdr:nvSpPr>
      <xdr:spPr>
        <a:xfrm>
          <a:off x="4673600" y="1423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31F474E6-C286-4A0B-B7DD-882516830B89}"/>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DE9BF0F3-72E5-46EB-8B98-927D8CCE14A0}"/>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28294996-5FEA-4B59-A8BC-9605FC5153FA}"/>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AAD98297-3A51-4EFC-BC43-D0B02FD1E9E1}"/>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151130</xdr:rowOff>
    </xdr:from>
    <xdr:to>
      <xdr:col>6</xdr:col>
      <xdr:colOff>38100</xdr:colOff>
      <xdr:row>83</xdr:row>
      <xdr:rowOff>81280</xdr:rowOff>
    </xdr:to>
    <xdr:sp macro="" textlink="">
      <xdr:nvSpPr>
        <xdr:cNvPr id="299" name="フローチャート: 判断 298">
          <a:extLst>
            <a:ext uri="{FF2B5EF4-FFF2-40B4-BE49-F238E27FC236}">
              <a16:creationId xmlns:a16="http://schemas.microsoft.com/office/drawing/2014/main" id="{F9555767-0A7E-4A20-9803-FD928AFC85F9}"/>
            </a:ext>
          </a:extLst>
        </xdr:cNvPr>
        <xdr:cNvSpPr/>
      </xdr:nvSpPr>
      <xdr:spPr>
        <a:xfrm>
          <a:off x="10795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5F7AE2F-1EA8-43DD-91FD-7F0C9465C425}"/>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DD167B6-1E00-4B6A-A58B-15C97B767DD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3BCFEE5-2A75-4064-ACFA-D389670CCDD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921C22E-7281-4AC1-AB75-BB6420CF839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4A31D6A-E613-4891-91DD-48F4B8B3775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97789</xdr:rowOff>
    </xdr:from>
    <xdr:to>
      <xdr:col>24</xdr:col>
      <xdr:colOff>114300</xdr:colOff>
      <xdr:row>83</xdr:row>
      <xdr:rowOff>27939</xdr:rowOff>
    </xdr:to>
    <xdr:sp macro="" textlink="">
      <xdr:nvSpPr>
        <xdr:cNvPr id="305" name="楕円 304">
          <a:extLst>
            <a:ext uri="{FF2B5EF4-FFF2-40B4-BE49-F238E27FC236}">
              <a16:creationId xmlns:a16="http://schemas.microsoft.com/office/drawing/2014/main" id="{9E864C4F-BBC3-48C9-841A-E0291086B25D}"/>
            </a:ext>
          </a:extLst>
        </xdr:cNvPr>
        <xdr:cNvSpPr/>
      </xdr:nvSpPr>
      <xdr:spPr>
        <a:xfrm>
          <a:off x="45847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120666</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A54A3F63-AFA2-41F0-B7B2-FE68B30E56F3}"/>
            </a:ext>
          </a:extLst>
        </xdr:cNvPr>
        <xdr:cNvSpPr txBox="1"/>
      </xdr:nvSpPr>
      <xdr:spPr>
        <a:xfrm>
          <a:off x="4673600"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55880</xdr:rowOff>
    </xdr:from>
    <xdr:to>
      <xdr:col>20</xdr:col>
      <xdr:colOff>38100</xdr:colOff>
      <xdr:row>82</xdr:row>
      <xdr:rowOff>157480</xdr:rowOff>
    </xdr:to>
    <xdr:sp macro="" textlink="">
      <xdr:nvSpPr>
        <xdr:cNvPr id="307" name="楕円 306">
          <a:extLst>
            <a:ext uri="{FF2B5EF4-FFF2-40B4-BE49-F238E27FC236}">
              <a16:creationId xmlns:a16="http://schemas.microsoft.com/office/drawing/2014/main" id="{9CC794CD-06DF-4DA9-A0A9-F1E8AF2F48D7}"/>
            </a:ext>
          </a:extLst>
        </xdr:cNvPr>
        <xdr:cNvSpPr/>
      </xdr:nvSpPr>
      <xdr:spPr>
        <a:xfrm>
          <a:off x="3746500" y="14114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106680</xdr:rowOff>
    </xdr:from>
    <xdr:to>
      <xdr:col>24</xdr:col>
      <xdr:colOff>63500</xdr:colOff>
      <xdr:row>82</xdr:row>
      <xdr:rowOff>148589</xdr:rowOff>
    </xdr:to>
    <xdr:cxnSp macro="">
      <xdr:nvCxnSpPr>
        <xdr:cNvPr id="308" name="直線コネクタ 307">
          <a:extLst>
            <a:ext uri="{FF2B5EF4-FFF2-40B4-BE49-F238E27FC236}">
              <a16:creationId xmlns:a16="http://schemas.microsoft.com/office/drawing/2014/main" id="{3548A5F7-C7A1-40F1-885C-35A8564C3E7C}"/>
            </a:ext>
          </a:extLst>
        </xdr:cNvPr>
        <xdr:cNvCxnSpPr/>
      </xdr:nvCxnSpPr>
      <xdr:spPr>
        <a:xfrm>
          <a:off x="3797300" y="14165580"/>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19686</xdr:rowOff>
    </xdr:from>
    <xdr:to>
      <xdr:col>15</xdr:col>
      <xdr:colOff>101600</xdr:colOff>
      <xdr:row>82</xdr:row>
      <xdr:rowOff>121286</xdr:rowOff>
    </xdr:to>
    <xdr:sp macro="" textlink="">
      <xdr:nvSpPr>
        <xdr:cNvPr id="309" name="楕円 308">
          <a:extLst>
            <a:ext uri="{FF2B5EF4-FFF2-40B4-BE49-F238E27FC236}">
              <a16:creationId xmlns:a16="http://schemas.microsoft.com/office/drawing/2014/main" id="{E0646990-3C8A-443C-9C8D-D7DC30E813FB}"/>
            </a:ext>
          </a:extLst>
        </xdr:cNvPr>
        <xdr:cNvSpPr/>
      </xdr:nvSpPr>
      <xdr:spPr>
        <a:xfrm>
          <a:off x="2857500" y="1407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70486</xdr:rowOff>
    </xdr:from>
    <xdr:to>
      <xdr:col>19</xdr:col>
      <xdr:colOff>177800</xdr:colOff>
      <xdr:row>82</xdr:row>
      <xdr:rowOff>106680</xdr:rowOff>
    </xdr:to>
    <xdr:cxnSp macro="">
      <xdr:nvCxnSpPr>
        <xdr:cNvPr id="310" name="直線コネクタ 309">
          <a:extLst>
            <a:ext uri="{FF2B5EF4-FFF2-40B4-BE49-F238E27FC236}">
              <a16:creationId xmlns:a16="http://schemas.microsoft.com/office/drawing/2014/main" id="{53C9F5C8-9091-4C46-8898-9FB51527E83C}"/>
            </a:ext>
          </a:extLst>
        </xdr:cNvPr>
        <xdr:cNvCxnSpPr/>
      </xdr:nvCxnSpPr>
      <xdr:spPr>
        <a:xfrm>
          <a:off x="2908300" y="141293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164464</xdr:rowOff>
    </xdr:from>
    <xdr:to>
      <xdr:col>10</xdr:col>
      <xdr:colOff>165100</xdr:colOff>
      <xdr:row>82</xdr:row>
      <xdr:rowOff>94614</xdr:rowOff>
    </xdr:to>
    <xdr:sp macro="" textlink="">
      <xdr:nvSpPr>
        <xdr:cNvPr id="311" name="楕円 310">
          <a:extLst>
            <a:ext uri="{FF2B5EF4-FFF2-40B4-BE49-F238E27FC236}">
              <a16:creationId xmlns:a16="http://schemas.microsoft.com/office/drawing/2014/main" id="{1DE5904F-D082-418D-90BA-C4265BE9351A}"/>
            </a:ext>
          </a:extLst>
        </xdr:cNvPr>
        <xdr:cNvSpPr/>
      </xdr:nvSpPr>
      <xdr:spPr>
        <a:xfrm>
          <a:off x="1968500" y="140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43814</xdr:rowOff>
    </xdr:from>
    <xdr:to>
      <xdr:col>15</xdr:col>
      <xdr:colOff>50800</xdr:colOff>
      <xdr:row>82</xdr:row>
      <xdr:rowOff>70486</xdr:rowOff>
    </xdr:to>
    <xdr:cxnSp macro="">
      <xdr:nvCxnSpPr>
        <xdr:cNvPr id="312" name="直線コネクタ 311">
          <a:extLst>
            <a:ext uri="{FF2B5EF4-FFF2-40B4-BE49-F238E27FC236}">
              <a16:creationId xmlns:a16="http://schemas.microsoft.com/office/drawing/2014/main" id="{75E80839-0891-4368-B23D-1B0E89B2F17C}"/>
            </a:ext>
          </a:extLst>
        </xdr:cNvPr>
        <xdr:cNvCxnSpPr/>
      </xdr:nvCxnSpPr>
      <xdr:spPr>
        <a:xfrm>
          <a:off x="2019300" y="1410271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126364</xdr:rowOff>
    </xdr:from>
    <xdr:to>
      <xdr:col>6</xdr:col>
      <xdr:colOff>38100</xdr:colOff>
      <xdr:row>82</xdr:row>
      <xdr:rowOff>56514</xdr:rowOff>
    </xdr:to>
    <xdr:sp macro="" textlink="">
      <xdr:nvSpPr>
        <xdr:cNvPr id="313" name="楕円 312">
          <a:extLst>
            <a:ext uri="{FF2B5EF4-FFF2-40B4-BE49-F238E27FC236}">
              <a16:creationId xmlns:a16="http://schemas.microsoft.com/office/drawing/2014/main" id="{8CD5BD18-F421-4781-A1E7-F0CFC5E873F8}"/>
            </a:ext>
          </a:extLst>
        </xdr:cNvPr>
        <xdr:cNvSpPr/>
      </xdr:nvSpPr>
      <xdr:spPr>
        <a:xfrm>
          <a:off x="1079500" y="1401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5714</xdr:rowOff>
    </xdr:from>
    <xdr:to>
      <xdr:col>10</xdr:col>
      <xdr:colOff>114300</xdr:colOff>
      <xdr:row>82</xdr:row>
      <xdr:rowOff>43814</xdr:rowOff>
    </xdr:to>
    <xdr:cxnSp macro="">
      <xdr:nvCxnSpPr>
        <xdr:cNvPr id="314" name="直線コネクタ 313">
          <a:extLst>
            <a:ext uri="{FF2B5EF4-FFF2-40B4-BE49-F238E27FC236}">
              <a16:creationId xmlns:a16="http://schemas.microsoft.com/office/drawing/2014/main" id="{48CF0363-2B9C-4DE6-98D4-8B148222986E}"/>
            </a:ext>
          </a:extLst>
        </xdr:cNvPr>
        <xdr:cNvCxnSpPr/>
      </xdr:nvCxnSpPr>
      <xdr:spPr>
        <a:xfrm>
          <a:off x="1130300" y="14064614"/>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90B7A55B-C937-419C-96DC-196FD27DDED3}"/>
            </a:ext>
          </a:extLst>
        </xdr:cNvPr>
        <xdr:cNvSpPr txBox="1"/>
      </xdr:nvSpPr>
      <xdr:spPr>
        <a:xfrm>
          <a:off x="3582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E87383B0-3957-4B9D-8CD9-5A805E6C0B18}"/>
            </a:ext>
          </a:extLst>
        </xdr:cNvPr>
        <xdr:cNvSpPr txBox="1"/>
      </xdr:nvSpPr>
      <xdr:spPr>
        <a:xfrm>
          <a:off x="2705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7" name="n_3aveValue【公営住宅】&#10;有形固定資産減価償却率">
          <a:extLst>
            <a:ext uri="{FF2B5EF4-FFF2-40B4-BE49-F238E27FC236}">
              <a16:creationId xmlns:a16="http://schemas.microsoft.com/office/drawing/2014/main" id="{9766F4BD-B11D-4AD5-AA5D-34DE0C5A9B4D}"/>
            </a:ext>
          </a:extLst>
        </xdr:cNvPr>
        <xdr:cNvSpPr txBox="1"/>
      </xdr:nvSpPr>
      <xdr:spPr>
        <a:xfrm>
          <a:off x="1816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72407</xdr:rowOff>
    </xdr:from>
    <xdr:ext cx="405111" cy="259045"/>
    <xdr:sp macro="" textlink="">
      <xdr:nvSpPr>
        <xdr:cNvPr id="318" name="n_4aveValue【公営住宅】&#10;有形固定資産減価償却率">
          <a:extLst>
            <a:ext uri="{FF2B5EF4-FFF2-40B4-BE49-F238E27FC236}">
              <a16:creationId xmlns:a16="http://schemas.microsoft.com/office/drawing/2014/main" id="{AE6C1F5C-1BD4-41D2-8EF5-37A520309F87}"/>
            </a:ext>
          </a:extLst>
        </xdr:cNvPr>
        <xdr:cNvSpPr txBox="1"/>
      </xdr:nvSpPr>
      <xdr:spPr>
        <a:xfrm>
          <a:off x="927744" y="1430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2557</xdr:rowOff>
    </xdr:from>
    <xdr:ext cx="405111" cy="259045"/>
    <xdr:sp macro="" textlink="">
      <xdr:nvSpPr>
        <xdr:cNvPr id="319" name="n_1mainValue【公営住宅】&#10;有形固定資産減価償却率">
          <a:extLst>
            <a:ext uri="{FF2B5EF4-FFF2-40B4-BE49-F238E27FC236}">
              <a16:creationId xmlns:a16="http://schemas.microsoft.com/office/drawing/2014/main" id="{9DED5FB7-0C84-46A5-85EB-06A2359460D3}"/>
            </a:ext>
          </a:extLst>
        </xdr:cNvPr>
        <xdr:cNvSpPr txBox="1"/>
      </xdr:nvSpPr>
      <xdr:spPr>
        <a:xfrm>
          <a:off x="35820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137813</xdr:rowOff>
    </xdr:from>
    <xdr:ext cx="405111" cy="259045"/>
    <xdr:sp macro="" textlink="">
      <xdr:nvSpPr>
        <xdr:cNvPr id="320" name="n_2mainValue【公営住宅】&#10;有形固定資産減価償却率">
          <a:extLst>
            <a:ext uri="{FF2B5EF4-FFF2-40B4-BE49-F238E27FC236}">
              <a16:creationId xmlns:a16="http://schemas.microsoft.com/office/drawing/2014/main" id="{7DD41D3F-4542-4143-A775-02FD7652F3C5}"/>
            </a:ext>
          </a:extLst>
        </xdr:cNvPr>
        <xdr:cNvSpPr txBox="1"/>
      </xdr:nvSpPr>
      <xdr:spPr>
        <a:xfrm>
          <a:off x="2705744" y="13853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21" name="n_3mainValue【公営住宅】&#10;有形固定資産減価償却率">
          <a:extLst>
            <a:ext uri="{FF2B5EF4-FFF2-40B4-BE49-F238E27FC236}">
              <a16:creationId xmlns:a16="http://schemas.microsoft.com/office/drawing/2014/main" id="{72CB124C-2993-4F1F-985E-D7A95E637FF8}"/>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73041</xdr:rowOff>
    </xdr:from>
    <xdr:ext cx="405111" cy="259045"/>
    <xdr:sp macro="" textlink="">
      <xdr:nvSpPr>
        <xdr:cNvPr id="322" name="n_4mainValue【公営住宅】&#10;有形固定資産減価償却率">
          <a:extLst>
            <a:ext uri="{FF2B5EF4-FFF2-40B4-BE49-F238E27FC236}">
              <a16:creationId xmlns:a16="http://schemas.microsoft.com/office/drawing/2014/main" id="{C21137F1-37C9-4A63-A87F-4AA12B006746}"/>
            </a:ext>
          </a:extLst>
        </xdr:cNvPr>
        <xdr:cNvSpPr txBox="1"/>
      </xdr:nvSpPr>
      <xdr:spPr>
        <a:xfrm>
          <a:off x="927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9BD7E4A-F6BB-4E27-A288-EECB39296CF9}"/>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3764EB44-67B2-40ED-8201-E8626A21971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BDE36D57-6A41-4490-872A-79AF0555E9C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486F078D-54B8-4F0D-AE30-249638B2869D}"/>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98C63275-EA78-4D2D-A2F1-AB21776BE08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E8C73FFE-7BBF-4203-96EB-F8A9F1B1399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97A3029D-5B76-41CE-881F-2B380A0ED3FD}"/>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A8D227B1-ACC3-4D64-960D-32F73F3A56D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2A3BAF6E-F3D5-4850-9F67-29584D755BC8}"/>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4BB9F039-BB04-4EF0-9F3F-25715AF8714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ADFF42CE-665B-4F7E-9C2B-5CB69794DB0F}"/>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21527C13-1127-4672-A5F4-D82F150FA9C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7ACFDE00-4D70-4B0D-8B25-B99CB6CD599C}"/>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6BAAECDD-15E3-453C-A6B2-5EEF850C72E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805D458C-EF8B-4313-A690-FD2000B8E9DB}"/>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D9DC32F9-C3FF-47D1-BB9B-EA0EAE6540B7}"/>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2832CE00-A6EF-4D14-89F1-7EA5AC3D4F6E}"/>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B0B0D034-F07E-4204-8308-14DFA70A666B}"/>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6754B8E8-B437-49CA-9E59-389B8BD07C8D}"/>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3C03E9D4-5F5F-4ADE-BE46-752D58D4C62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CD2BBC51-811C-450E-A8C6-530BF65CD36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EE3D3CB6-9FC7-46FA-BA89-74844FDFD5A1}"/>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EC4EA160-207E-410D-B2CF-E5D0B4C33FA1}"/>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1FCEBA6E-AEC4-48DF-A600-0E94C4D85011}"/>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B74F8B8A-867B-4A2E-AB80-2D2DA9A1BF74}"/>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82C9D00D-FA14-4A25-A7A6-AAD7E2494544}"/>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110202</xdr:rowOff>
    </xdr:from>
    <xdr:ext cx="469744" cy="259045"/>
    <xdr:sp macro="" textlink="">
      <xdr:nvSpPr>
        <xdr:cNvPr id="349" name="【公営住宅】&#10;一人当たり面積平均値テキスト">
          <a:extLst>
            <a:ext uri="{FF2B5EF4-FFF2-40B4-BE49-F238E27FC236}">
              <a16:creationId xmlns:a16="http://schemas.microsoft.com/office/drawing/2014/main" id="{F60E472A-B443-4CAC-8FD4-FA61917CF8DE}"/>
            </a:ext>
          </a:extLst>
        </xdr:cNvPr>
        <xdr:cNvSpPr txBox="1"/>
      </xdr:nvSpPr>
      <xdr:spPr>
        <a:xfrm>
          <a:off x="10515600" y="14340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B2F16507-E3A0-4DA9-A8FC-ADCE6F4B8FC9}"/>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A37CF7BA-B809-46DC-A953-384D39CB9EA7}"/>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831FF334-4BAC-4002-B6E6-29A791E5BE77}"/>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ECF7874F-CD81-4FF7-AD22-3121555D51F6}"/>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153264</xdr:rowOff>
    </xdr:from>
    <xdr:to>
      <xdr:col>36</xdr:col>
      <xdr:colOff>165100</xdr:colOff>
      <xdr:row>84</xdr:row>
      <xdr:rowOff>83414</xdr:rowOff>
    </xdr:to>
    <xdr:sp macro="" textlink="">
      <xdr:nvSpPr>
        <xdr:cNvPr id="354" name="フローチャート: 判断 353">
          <a:extLst>
            <a:ext uri="{FF2B5EF4-FFF2-40B4-BE49-F238E27FC236}">
              <a16:creationId xmlns:a16="http://schemas.microsoft.com/office/drawing/2014/main" id="{F6B802D2-42DE-4A35-8749-CDAB56A7D252}"/>
            </a:ext>
          </a:extLst>
        </xdr:cNvPr>
        <xdr:cNvSpPr/>
      </xdr:nvSpPr>
      <xdr:spPr>
        <a:xfrm>
          <a:off x="6921500" y="14383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50395ECC-EA67-4B53-A8C5-504FB901ABD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CB24C17-5938-479D-889D-28018664152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9A02D34B-3B82-4143-B691-953CFED062F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67EB910-87AC-44BC-B85C-3590B437CD6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89B05EE-F996-4CD6-ABE4-FC1A086F414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80</xdr:row>
      <xdr:rowOff>164694</xdr:rowOff>
    </xdr:from>
    <xdr:to>
      <xdr:col>55</xdr:col>
      <xdr:colOff>50800</xdr:colOff>
      <xdr:row>81</xdr:row>
      <xdr:rowOff>94844</xdr:rowOff>
    </xdr:to>
    <xdr:sp macro="" textlink="">
      <xdr:nvSpPr>
        <xdr:cNvPr id="360" name="楕円 359">
          <a:extLst>
            <a:ext uri="{FF2B5EF4-FFF2-40B4-BE49-F238E27FC236}">
              <a16:creationId xmlns:a16="http://schemas.microsoft.com/office/drawing/2014/main" id="{773C1528-63DC-4BFD-B3DF-BF5A7E53B7A2}"/>
            </a:ext>
          </a:extLst>
        </xdr:cNvPr>
        <xdr:cNvSpPr/>
      </xdr:nvSpPr>
      <xdr:spPr>
        <a:xfrm>
          <a:off x="10426700" y="1388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16121</xdr:rowOff>
    </xdr:from>
    <xdr:ext cx="469744" cy="259045"/>
    <xdr:sp macro="" textlink="">
      <xdr:nvSpPr>
        <xdr:cNvPr id="361" name="【公営住宅】&#10;一人当たり面積該当値テキスト">
          <a:extLst>
            <a:ext uri="{FF2B5EF4-FFF2-40B4-BE49-F238E27FC236}">
              <a16:creationId xmlns:a16="http://schemas.microsoft.com/office/drawing/2014/main" id="{B2AC1353-3518-43D2-BFC7-27822A183981}"/>
            </a:ext>
          </a:extLst>
        </xdr:cNvPr>
        <xdr:cNvSpPr txBox="1"/>
      </xdr:nvSpPr>
      <xdr:spPr>
        <a:xfrm>
          <a:off x="10515600" y="1373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14732</xdr:rowOff>
    </xdr:from>
    <xdr:to>
      <xdr:col>50</xdr:col>
      <xdr:colOff>165100</xdr:colOff>
      <xdr:row>81</xdr:row>
      <xdr:rowOff>116332</xdr:rowOff>
    </xdr:to>
    <xdr:sp macro="" textlink="">
      <xdr:nvSpPr>
        <xdr:cNvPr id="362" name="楕円 361">
          <a:extLst>
            <a:ext uri="{FF2B5EF4-FFF2-40B4-BE49-F238E27FC236}">
              <a16:creationId xmlns:a16="http://schemas.microsoft.com/office/drawing/2014/main" id="{CEA65BF7-0066-40D8-83E4-1BD222AD234B}"/>
            </a:ext>
          </a:extLst>
        </xdr:cNvPr>
        <xdr:cNvSpPr/>
      </xdr:nvSpPr>
      <xdr:spPr>
        <a:xfrm>
          <a:off x="9588500" y="1390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44044</xdr:rowOff>
    </xdr:from>
    <xdr:to>
      <xdr:col>55</xdr:col>
      <xdr:colOff>0</xdr:colOff>
      <xdr:row>81</xdr:row>
      <xdr:rowOff>65532</xdr:rowOff>
    </xdr:to>
    <xdr:cxnSp macro="">
      <xdr:nvCxnSpPr>
        <xdr:cNvPr id="363" name="直線コネクタ 362">
          <a:extLst>
            <a:ext uri="{FF2B5EF4-FFF2-40B4-BE49-F238E27FC236}">
              <a16:creationId xmlns:a16="http://schemas.microsoft.com/office/drawing/2014/main" id="{269B4432-62E7-464D-A2BA-B55D9805A0CC}"/>
            </a:ext>
          </a:extLst>
        </xdr:cNvPr>
        <xdr:cNvCxnSpPr/>
      </xdr:nvCxnSpPr>
      <xdr:spPr>
        <a:xfrm flipV="1">
          <a:off x="9639300" y="13931494"/>
          <a:ext cx="838200" cy="21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21589</xdr:rowOff>
    </xdr:from>
    <xdr:to>
      <xdr:col>46</xdr:col>
      <xdr:colOff>38100</xdr:colOff>
      <xdr:row>81</xdr:row>
      <xdr:rowOff>123189</xdr:rowOff>
    </xdr:to>
    <xdr:sp macro="" textlink="">
      <xdr:nvSpPr>
        <xdr:cNvPr id="364" name="楕円 363">
          <a:extLst>
            <a:ext uri="{FF2B5EF4-FFF2-40B4-BE49-F238E27FC236}">
              <a16:creationId xmlns:a16="http://schemas.microsoft.com/office/drawing/2014/main" id="{85E84F38-C315-4051-B478-FF45A7FCBC69}"/>
            </a:ext>
          </a:extLst>
        </xdr:cNvPr>
        <xdr:cNvSpPr/>
      </xdr:nvSpPr>
      <xdr:spPr>
        <a:xfrm>
          <a:off x="8699500" y="13909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65532</xdr:rowOff>
    </xdr:from>
    <xdr:to>
      <xdr:col>50</xdr:col>
      <xdr:colOff>114300</xdr:colOff>
      <xdr:row>81</xdr:row>
      <xdr:rowOff>72389</xdr:rowOff>
    </xdr:to>
    <xdr:cxnSp macro="">
      <xdr:nvCxnSpPr>
        <xdr:cNvPr id="365" name="直線コネクタ 364">
          <a:extLst>
            <a:ext uri="{FF2B5EF4-FFF2-40B4-BE49-F238E27FC236}">
              <a16:creationId xmlns:a16="http://schemas.microsoft.com/office/drawing/2014/main" id="{4BCE6CD9-C001-46E9-89DB-4B124892E3BE}"/>
            </a:ext>
          </a:extLst>
        </xdr:cNvPr>
        <xdr:cNvCxnSpPr/>
      </xdr:nvCxnSpPr>
      <xdr:spPr>
        <a:xfrm flipV="1">
          <a:off x="8750300" y="13952982"/>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25705</xdr:rowOff>
    </xdr:from>
    <xdr:to>
      <xdr:col>41</xdr:col>
      <xdr:colOff>101600</xdr:colOff>
      <xdr:row>81</xdr:row>
      <xdr:rowOff>127305</xdr:rowOff>
    </xdr:to>
    <xdr:sp macro="" textlink="">
      <xdr:nvSpPr>
        <xdr:cNvPr id="366" name="楕円 365">
          <a:extLst>
            <a:ext uri="{FF2B5EF4-FFF2-40B4-BE49-F238E27FC236}">
              <a16:creationId xmlns:a16="http://schemas.microsoft.com/office/drawing/2014/main" id="{CFE22C52-7B15-412F-9A85-7E2ECDC3EFD8}"/>
            </a:ext>
          </a:extLst>
        </xdr:cNvPr>
        <xdr:cNvSpPr/>
      </xdr:nvSpPr>
      <xdr:spPr>
        <a:xfrm>
          <a:off x="7810500" y="1391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81</xdr:row>
      <xdr:rowOff>72389</xdr:rowOff>
    </xdr:from>
    <xdr:to>
      <xdr:col>45</xdr:col>
      <xdr:colOff>177800</xdr:colOff>
      <xdr:row>81</xdr:row>
      <xdr:rowOff>76505</xdr:rowOff>
    </xdr:to>
    <xdr:cxnSp macro="">
      <xdr:nvCxnSpPr>
        <xdr:cNvPr id="367" name="直線コネクタ 366">
          <a:extLst>
            <a:ext uri="{FF2B5EF4-FFF2-40B4-BE49-F238E27FC236}">
              <a16:creationId xmlns:a16="http://schemas.microsoft.com/office/drawing/2014/main" id="{285AB4D2-07F8-47BB-A464-F9CD469BFF00}"/>
            </a:ext>
          </a:extLst>
        </xdr:cNvPr>
        <xdr:cNvCxnSpPr/>
      </xdr:nvCxnSpPr>
      <xdr:spPr>
        <a:xfrm flipV="1">
          <a:off x="7861300" y="13959839"/>
          <a:ext cx="889000" cy="4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81</xdr:row>
      <xdr:rowOff>35764</xdr:rowOff>
    </xdr:from>
    <xdr:to>
      <xdr:col>36</xdr:col>
      <xdr:colOff>165100</xdr:colOff>
      <xdr:row>81</xdr:row>
      <xdr:rowOff>137364</xdr:rowOff>
    </xdr:to>
    <xdr:sp macro="" textlink="">
      <xdr:nvSpPr>
        <xdr:cNvPr id="368" name="楕円 367">
          <a:extLst>
            <a:ext uri="{FF2B5EF4-FFF2-40B4-BE49-F238E27FC236}">
              <a16:creationId xmlns:a16="http://schemas.microsoft.com/office/drawing/2014/main" id="{1C365117-2A8E-4E60-A17F-E7D0128223F9}"/>
            </a:ext>
          </a:extLst>
        </xdr:cNvPr>
        <xdr:cNvSpPr/>
      </xdr:nvSpPr>
      <xdr:spPr>
        <a:xfrm>
          <a:off x="6921500" y="13923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81</xdr:row>
      <xdr:rowOff>76505</xdr:rowOff>
    </xdr:from>
    <xdr:to>
      <xdr:col>41</xdr:col>
      <xdr:colOff>50800</xdr:colOff>
      <xdr:row>81</xdr:row>
      <xdr:rowOff>86564</xdr:rowOff>
    </xdr:to>
    <xdr:cxnSp macro="">
      <xdr:nvCxnSpPr>
        <xdr:cNvPr id="369" name="直線コネクタ 368">
          <a:extLst>
            <a:ext uri="{FF2B5EF4-FFF2-40B4-BE49-F238E27FC236}">
              <a16:creationId xmlns:a16="http://schemas.microsoft.com/office/drawing/2014/main" id="{8FAB180C-5435-44D5-97B5-2EB97159F3BD}"/>
            </a:ext>
          </a:extLst>
        </xdr:cNvPr>
        <xdr:cNvCxnSpPr/>
      </xdr:nvCxnSpPr>
      <xdr:spPr>
        <a:xfrm flipV="1">
          <a:off x="6972300" y="13963955"/>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70" name="n_1aveValue【公営住宅】&#10;一人当たり面積">
          <a:extLst>
            <a:ext uri="{FF2B5EF4-FFF2-40B4-BE49-F238E27FC236}">
              <a16:creationId xmlns:a16="http://schemas.microsoft.com/office/drawing/2014/main" id="{450A6790-C091-4CB1-9A3D-6F3DD73244EA}"/>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67225</xdr:rowOff>
    </xdr:from>
    <xdr:ext cx="469744" cy="259045"/>
    <xdr:sp macro="" textlink="">
      <xdr:nvSpPr>
        <xdr:cNvPr id="371" name="n_2aveValue【公営住宅】&#10;一人当たり面積">
          <a:extLst>
            <a:ext uri="{FF2B5EF4-FFF2-40B4-BE49-F238E27FC236}">
              <a16:creationId xmlns:a16="http://schemas.microsoft.com/office/drawing/2014/main" id="{8DAA7B1E-5BC5-4862-924A-9D76897D066C}"/>
            </a:ext>
          </a:extLst>
        </xdr:cNvPr>
        <xdr:cNvSpPr txBox="1"/>
      </xdr:nvSpPr>
      <xdr:spPr>
        <a:xfrm>
          <a:off x="8515427" y="144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54881</xdr:rowOff>
    </xdr:from>
    <xdr:ext cx="469744" cy="259045"/>
    <xdr:sp macro="" textlink="">
      <xdr:nvSpPr>
        <xdr:cNvPr id="372" name="n_3aveValue【公営住宅】&#10;一人当たり面積">
          <a:extLst>
            <a:ext uri="{FF2B5EF4-FFF2-40B4-BE49-F238E27FC236}">
              <a16:creationId xmlns:a16="http://schemas.microsoft.com/office/drawing/2014/main" id="{0DD5BDD2-D67C-42B4-BACE-731110F4BBC9}"/>
            </a:ext>
          </a:extLst>
        </xdr:cNvPr>
        <xdr:cNvSpPr txBox="1"/>
      </xdr:nvSpPr>
      <xdr:spPr>
        <a:xfrm>
          <a:off x="7626427" y="1445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74541</xdr:rowOff>
    </xdr:from>
    <xdr:ext cx="469744" cy="259045"/>
    <xdr:sp macro="" textlink="">
      <xdr:nvSpPr>
        <xdr:cNvPr id="373" name="n_4aveValue【公営住宅】&#10;一人当たり面積">
          <a:extLst>
            <a:ext uri="{FF2B5EF4-FFF2-40B4-BE49-F238E27FC236}">
              <a16:creationId xmlns:a16="http://schemas.microsoft.com/office/drawing/2014/main" id="{29DF9D61-29A5-4DEB-8EF4-76306DF6D96B}"/>
            </a:ext>
          </a:extLst>
        </xdr:cNvPr>
        <xdr:cNvSpPr txBox="1"/>
      </xdr:nvSpPr>
      <xdr:spPr>
        <a:xfrm>
          <a:off x="6737427" y="1447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79</xdr:row>
      <xdr:rowOff>132859</xdr:rowOff>
    </xdr:from>
    <xdr:ext cx="469744" cy="259045"/>
    <xdr:sp macro="" textlink="">
      <xdr:nvSpPr>
        <xdr:cNvPr id="374" name="n_1mainValue【公営住宅】&#10;一人当たり面積">
          <a:extLst>
            <a:ext uri="{FF2B5EF4-FFF2-40B4-BE49-F238E27FC236}">
              <a16:creationId xmlns:a16="http://schemas.microsoft.com/office/drawing/2014/main" id="{5E1F834F-292D-4C60-9B98-F95ABF077B22}"/>
            </a:ext>
          </a:extLst>
        </xdr:cNvPr>
        <xdr:cNvSpPr txBox="1"/>
      </xdr:nvSpPr>
      <xdr:spPr>
        <a:xfrm>
          <a:off x="9391727" y="1367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79</xdr:row>
      <xdr:rowOff>139716</xdr:rowOff>
    </xdr:from>
    <xdr:ext cx="469744" cy="259045"/>
    <xdr:sp macro="" textlink="">
      <xdr:nvSpPr>
        <xdr:cNvPr id="375" name="n_2mainValue【公営住宅】&#10;一人当たり面積">
          <a:extLst>
            <a:ext uri="{FF2B5EF4-FFF2-40B4-BE49-F238E27FC236}">
              <a16:creationId xmlns:a16="http://schemas.microsoft.com/office/drawing/2014/main" id="{812BC402-61F6-4364-9E31-617DDB75C50C}"/>
            </a:ext>
          </a:extLst>
        </xdr:cNvPr>
        <xdr:cNvSpPr txBox="1"/>
      </xdr:nvSpPr>
      <xdr:spPr>
        <a:xfrm>
          <a:off x="8515427" y="1368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79</xdr:row>
      <xdr:rowOff>143832</xdr:rowOff>
    </xdr:from>
    <xdr:ext cx="469744" cy="259045"/>
    <xdr:sp macro="" textlink="">
      <xdr:nvSpPr>
        <xdr:cNvPr id="376" name="n_3mainValue【公営住宅】&#10;一人当たり面積">
          <a:extLst>
            <a:ext uri="{FF2B5EF4-FFF2-40B4-BE49-F238E27FC236}">
              <a16:creationId xmlns:a16="http://schemas.microsoft.com/office/drawing/2014/main" id="{14658292-89E2-4884-99F9-21227B223438}"/>
            </a:ext>
          </a:extLst>
        </xdr:cNvPr>
        <xdr:cNvSpPr txBox="1"/>
      </xdr:nvSpPr>
      <xdr:spPr>
        <a:xfrm>
          <a:off x="7626427" y="13688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79</xdr:row>
      <xdr:rowOff>153891</xdr:rowOff>
    </xdr:from>
    <xdr:ext cx="469744" cy="259045"/>
    <xdr:sp macro="" textlink="">
      <xdr:nvSpPr>
        <xdr:cNvPr id="377" name="n_4mainValue【公営住宅】&#10;一人当たり面積">
          <a:extLst>
            <a:ext uri="{FF2B5EF4-FFF2-40B4-BE49-F238E27FC236}">
              <a16:creationId xmlns:a16="http://schemas.microsoft.com/office/drawing/2014/main" id="{C89658A0-6D07-4DFD-94D4-E650BE4C70A5}"/>
            </a:ext>
          </a:extLst>
        </xdr:cNvPr>
        <xdr:cNvSpPr txBox="1"/>
      </xdr:nvSpPr>
      <xdr:spPr>
        <a:xfrm>
          <a:off x="6737427" y="13698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B90C12B5-4DB0-4788-AB7A-F27CA2631A8B}"/>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AADB3B67-EE80-4B1B-97ED-8EE0B834DF9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134DED83-E20D-4E7C-9E69-619115A62CE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1891D901-E5B4-4CDA-95EC-1E0DB76D4FC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F65B2780-8DCE-481B-BE60-260E53358FE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7F319634-B39D-4E43-A227-CA4005331F5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1F567D6B-653D-451D-9167-14EAB792B93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ADEAD19-E41B-4A55-B15E-6A9B4417866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711E540E-EC9D-4DA4-B244-0BA13D4AA74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4F2238BF-8D37-4D08-B1F0-055F2EB1D79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5A76D55E-3141-45EF-BF62-DDDAAD13032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0242301C-22D2-4326-8003-EB82245740A9}"/>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12783C33-EB00-4B6E-A7C7-C73BD59ECA2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2648D988-93A7-412A-BC35-7EA8694C566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CB2C4A06-9116-4A63-A5EC-2937ABA1FEC1}"/>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ED893C96-EF2E-4314-85E6-9FBAA99A0B0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A9B881F2-3E30-474D-A238-BE129A39F6A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4B2FCADE-7723-44AE-9AF7-7033119C5A1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AF36347D-D8BE-4DD2-82A9-B6F8A661BEE9}"/>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EE7DC76E-614B-4A06-9214-A1574DD5767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3873E538-F00D-41D5-ADAF-706858E1365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F977FA10-FE2C-474C-A106-EE91782DF32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F3A8359B-774D-4B0B-B192-DCF754237E6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3574A04E-3AF2-47BF-834A-500D34059B7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117D059A-69E2-466F-9F41-2C9DE55D432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4A0D75E6-980A-4290-B594-8DE7C09673E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5CCB3497-E7D9-42B1-9757-0A7EFA9FBE9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5" name="直線コネクタ 404">
          <a:extLst>
            <a:ext uri="{FF2B5EF4-FFF2-40B4-BE49-F238E27FC236}">
              <a16:creationId xmlns:a16="http://schemas.microsoft.com/office/drawing/2014/main" id="{ED28A66B-8F1F-4500-A039-31478999DFB4}"/>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6" name="テキスト ボックス 405">
          <a:extLst>
            <a:ext uri="{FF2B5EF4-FFF2-40B4-BE49-F238E27FC236}">
              <a16:creationId xmlns:a16="http://schemas.microsoft.com/office/drawing/2014/main" id="{64B72120-469E-4FF4-A66A-689338D283AA}"/>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7" name="直線コネクタ 406">
          <a:extLst>
            <a:ext uri="{FF2B5EF4-FFF2-40B4-BE49-F238E27FC236}">
              <a16:creationId xmlns:a16="http://schemas.microsoft.com/office/drawing/2014/main" id="{4818BA98-FC66-44F0-B576-6D7B43632936}"/>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8" name="テキスト ボックス 407">
          <a:extLst>
            <a:ext uri="{FF2B5EF4-FFF2-40B4-BE49-F238E27FC236}">
              <a16:creationId xmlns:a16="http://schemas.microsoft.com/office/drawing/2014/main" id="{3B63611F-DEFA-46B6-A0CF-235FF97B74A1}"/>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9" name="直線コネクタ 408">
          <a:extLst>
            <a:ext uri="{FF2B5EF4-FFF2-40B4-BE49-F238E27FC236}">
              <a16:creationId xmlns:a16="http://schemas.microsoft.com/office/drawing/2014/main" id="{F4BDFEE7-5E27-4CFD-827D-26A5D0045BA1}"/>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10" name="テキスト ボックス 409">
          <a:extLst>
            <a:ext uri="{FF2B5EF4-FFF2-40B4-BE49-F238E27FC236}">
              <a16:creationId xmlns:a16="http://schemas.microsoft.com/office/drawing/2014/main" id="{DC40C4DC-81DA-46BC-9662-5EB0614F125F}"/>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11" name="直線コネクタ 410">
          <a:extLst>
            <a:ext uri="{FF2B5EF4-FFF2-40B4-BE49-F238E27FC236}">
              <a16:creationId xmlns:a16="http://schemas.microsoft.com/office/drawing/2014/main" id="{76E67D5F-A92F-4F5B-B86D-DD89E9A9705E}"/>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2" name="テキスト ボックス 411">
          <a:extLst>
            <a:ext uri="{FF2B5EF4-FFF2-40B4-BE49-F238E27FC236}">
              <a16:creationId xmlns:a16="http://schemas.microsoft.com/office/drawing/2014/main" id="{D61DDC5C-895F-434A-9C8C-D44B8A0B1127}"/>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3" name="直線コネクタ 412">
          <a:extLst>
            <a:ext uri="{FF2B5EF4-FFF2-40B4-BE49-F238E27FC236}">
              <a16:creationId xmlns:a16="http://schemas.microsoft.com/office/drawing/2014/main" id="{AC54DDEB-7A8F-4BAC-B562-A7CDF6708E0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4" name="テキスト ボックス 413">
          <a:extLst>
            <a:ext uri="{FF2B5EF4-FFF2-40B4-BE49-F238E27FC236}">
              <a16:creationId xmlns:a16="http://schemas.microsoft.com/office/drawing/2014/main" id="{8AEA529A-8ACC-46A8-9F58-DD9B2ADC8B8C}"/>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5" name="【認定こども園・幼稚園・保育所】&#10;有形固定資産減価償却率グラフ枠">
          <a:extLst>
            <a:ext uri="{FF2B5EF4-FFF2-40B4-BE49-F238E27FC236}">
              <a16:creationId xmlns:a16="http://schemas.microsoft.com/office/drawing/2014/main" id="{D77B8285-8CD0-43A6-9C3C-8E5197E1B3A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416" name="直線コネクタ 415">
          <a:extLst>
            <a:ext uri="{FF2B5EF4-FFF2-40B4-BE49-F238E27FC236}">
              <a16:creationId xmlns:a16="http://schemas.microsoft.com/office/drawing/2014/main" id="{98CC647A-7A47-4850-8CB4-54591AED4A8F}"/>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417" name="【認定こども園・幼稚園・保育所】&#10;有形固定資産減価償却率最小値テキスト">
          <a:extLst>
            <a:ext uri="{FF2B5EF4-FFF2-40B4-BE49-F238E27FC236}">
              <a16:creationId xmlns:a16="http://schemas.microsoft.com/office/drawing/2014/main" id="{D0D79E91-50F4-4AD6-AA32-BDC319113739}"/>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418" name="直線コネクタ 417">
          <a:extLst>
            <a:ext uri="{FF2B5EF4-FFF2-40B4-BE49-F238E27FC236}">
              <a16:creationId xmlns:a16="http://schemas.microsoft.com/office/drawing/2014/main" id="{FD5A067B-FB12-40B8-AE85-CC3915C46F1C}"/>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419" name="【認定こども園・幼稚園・保育所】&#10;有形固定資産減価償却率最大値テキスト">
          <a:extLst>
            <a:ext uri="{FF2B5EF4-FFF2-40B4-BE49-F238E27FC236}">
              <a16:creationId xmlns:a16="http://schemas.microsoft.com/office/drawing/2014/main" id="{CE94B7A0-8320-455F-BF33-895AA5444C6B}"/>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420" name="直線コネクタ 419">
          <a:extLst>
            <a:ext uri="{FF2B5EF4-FFF2-40B4-BE49-F238E27FC236}">
              <a16:creationId xmlns:a16="http://schemas.microsoft.com/office/drawing/2014/main" id="{CB9BEBDE-4EEF-4628-9677-B8BF83195B6A}"/>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151147</xdr:rowOff>
    </xdr:from>
    <xdr:ext cx="405111" cy="259045"/>
    <xdr:sp macro="" textlink="">
      <xdr:nvSpPr>
        <xdr:cNvPr id="421" name="【認定こども園・幼稚園・保育所】&#10;有形固定資産減価償却率平均値テキスト">
          <a:extLst>
            <a:ext uri="{FF2B5EF4-FFF2-40B4-BE49-F238E27FC236}">
              <a16:creationId xmlns:a16="http://schemas.microsoft.com/office/drawing/2014/main" id="{5861BFAC-CC25-40D7-86F4-B18BDAD77D89}"/>
            </a:ext>
          </a:extLst>
        </xdr:cNvPr>
        <xdr:cNvSpPr txBox="1"/>
      </xdr:nvSpPr>
      <xdr:spPr>
        <a:xfrm>
          <a:off x="16357600" y="5980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422" name="フローチャート: 判断 421">
          <a:extLst>
            <a:ext uri="{FF2B5EF4-FFF2-40B4-BE49-F238E27FC236}">
              <a16:creationId xmlns:a16="http://schemas.microsoft.com/office/drawing/2014/main" id="{F11E23CC-B032-4119-8309-0A2E2F5E85AA}"/>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423" name="フローチャート: 判断 422">
          <a:extLst>
            <a:ext uri="{FF2B5EF4-FFF2-40B4-BE49-F238E27FC236}">
              <a16:creationId xmlns:a16="http://schemas.microsoft.com/office/drawing/2014/main" id="{F5FC9D4B-D653-4C85-8A9D-AAF98D9CB8EC}"/>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424" name="フローチャート: 判断 423">
          <a:extLst>
            <a:ext uri="{FF2B5EF4-FFF2-40B4-BE49-F238E27FC236}">
              <a16:creationId xmlns:a16="http://schemas.microsoft.com/office/drawing/2014/main" id="{528150D0-6218-44D6-9C39-838B6094BFE3}"/>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425" name="フローチャート: 判断 424">
          <a:extLst>
            <a:ext uri="{FF2B5EF4-FFF2-40B4-BE49-F238E27FC236}">
              <a16:creationId xmlns:a16="http://schemas.microsoft.com/office/drawing/2014/main" id="{7C443D03-066B-4E62-881E-E406A4CFF812}"/>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73406</xdr:rowOff>
    </xdr:from>
    <xdr:to>
      <xdr:col>67</xdr:col>
      <xdr:colOff>101600</xdr:colOff>
      <xdr:row>36</xdr:row>
      <xdr:rowOff>3556</xdr:rowOff>
    </xdr:to>
    <xdr:sp macro="" textlink="">
      <xdr:nvSpPr>
        <xdr:cNvPr id="426" name="フローチャート: 判断 425">
          <a:extLst>
            <a:ext uri="{FF2B5EF4-FFF2-40B4-BE49-F238E27FC236}">
              <a16:creationId xmlns:a16="http://schemas.microsoft.com/office/drawing/2014/main" id="{C496B520-B393-4F6C-A225-4B5C38CD7889}"/>
            </a:ext>
          </a:extLst>
        </xdr:cNvPr>
        <xdr:cNvSpPr/>
      </xdr:nvSpPr>
      <xdr:spPr>
        <a:xfrm>
          <a:off x="12763500" y="6074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F677B3C7-665A-4BC5-934B-CE3308E3E86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31815C3C-17C9-40D4-850E-DA7AF2CA277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86E27EEE-75D2-4C0E-B024-0C874BB017D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1442873-1B76-453C-B50C-FD6935159AF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194D24E-2727-4A26-BD8B-152477CF5EED}"/>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75692</xdr:rowOff>
    </xdr:from>
    <xdr:to>
      <xdr:col>85</xdr:col>
      <xdr:colOff>177800</xdr:colOff>
      <xdr:row>37</xdr:row>
      <xdr:rowOff>5842</xdr:rowOff>
    </xdr:to>
    <xdr:sp macro="" textlink="">
      <xdr:nvSpPr>
        <xdr:cNvPr id="432" name="楕円 431">
          <a:extLst>
            <a:ext uri="{FF2B5EF4-FFF2-40B4-BE49-F238E27FC236}">
              <a16:creationId xmlns:a16="http://schemas.microsoft.com/office/drawing/2014/main" id="{CDBCA485-0EA7-4B05-B068-4E0FE4D4883E}"/>
            </a:ext>
          </a:extLst>
        </xdr:cNvPr>
        <xdr:cNvSpPr/>
      </xdr:nvSpPr>
      <xdr:spPr>
        <a:xfrm>
          <a:off x="16268700" y="624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54119</xdr:rowOff>
    </xdr:from>
    <xdr:ext cx="405111" cy="259045"/>
    <xdr:sp macro="" textlink="">
      <xdr:nvSpPr>
        <xdr:cNvPr id="433" name="【認定こども園・幼稚園・保育所】&#10;有形固定資産減価償却率該当値テキスト">
          <a:extLst>
            <a:ext uri="{FF2B5EF4-FFF2-40B4-BE49-F238E27FC236}">
              <a16:creationId xmlns:a16="http://schemas.microsoft.com/office/drawing/2014/main" id="{B70B33EF-FFE8-41CD-909C-C8973359E829}"/>
            </a:ext>
          </a:extLst>
        </xdr:cNvPr>
        <xdr:cNvSpPr txBox="1"/>
      </xdr:nvSpPr>
      <xdr:spPr>
        <a:xfrm>
          <a:off x="16357600" y="6226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23114</xdr:rowOff>
    </xdr:from>
    <xdr:to>
      <xdr:col>81</xdr:col>
      <xdr:colOff>101600</xdr:colOff>
      <xdr:row>36</xdr:row>
      <xdr:rowOff>124714</xdr:rowOff>
    </xdr:to>
    <xdr:sp macro="" textlink="">
      <xdr:nvSpPr>
        <xdr:cNvPr id="434" name="楕円 433">
          <a:extLst>
            <a:ext uri="{FF2B5EF4-FFF2-40B4-BE49-F238E27FC236}">
              <a16:creationId xmlns:a16="http://schemas.microsoft.com/office/drawing/2014/main" id="{D200D3FD-6388-481F-BD7B-6233DB278F47}"/>
            </a:ext>
          </a:extLst>
        </xdr:cNvPr>
        <xdr:cNvSpPr/>
      </xdr:nvSpPr>
      <xdr:spPr>
        <a:xfrm>
          <a:off x="15430500" y="6195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73914</xdr:rowOff>
    </xdr:from>
    <xdr:to>
      <xdr:col>85</xdr:col>
      <xdr:colOff>127000</xdr:colOff>
      <xdr:row>36</xdr:row>
      <xdr:rowOff>126492</xdr:rowOff>
    </xdr:to>
    <xdr:cxnSp macro="">
      <xdr:nvCxnSpPr>
        <xdr:cNvPr id="435" name="直線コネクタ 434">
          <a:extLst>
            <a:ext uri="{FF2B5EF4-FFF2-40B4-BE49-F238E27FC236}">
              <a16:creationId xmlns:a16="http://schemas.microsoft.com/office/drawing/2014/main" id="{676D674F-FDEE-4640-A0DA-8E0E3C81FA91}"/>
            </a:ext>
          </a:extLst>
        </xdr:cNvPr>
        <xdr:cNvCxnSpPr/>
      </xdr:nvCxnSpPr>
      <xdr:spPr>
        <a:xfrm>
          <a:off x="15481300" y="624611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130556</xdr:rowOff>
    </xdr:from>
    <xdr:to>
      <xdr:col>76</xdr:col>
      <xdr:colOff>165100</xdr:colOff>
      <xdr:row>36</xdr:row>
      <xdr:rowOff>60706</xdr:rowOff>
    </xdr:to>
    <xdr:sp macro="" textlink="">
      <xdr:nvSpPr>
        <xdr:cNvPr id="436" name="楕円 435">
          <a:extLst>
            <a:ext uri="{FF2B5EF4-FFF2-40B4-BE49-F238E27FC236}">
              <a16:creationId xmlns:a16="http://schemas.microsoft.com/office/drawing/2014/main" id="{4CB7915F-7A9F-4905-AC4E-EFA32DBEC77D}"/>
            </a:ext>
          </a:extLst>
        </xdr:cNvPr>
        <xdr:cNvSpPr/>
      </xdr:nvSpPr>
      <xdr:spPr>
        <a:xfrm>
          <a:off x="14541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9906</xdr:rowOff>
    </xdr:from>
    <xdr:to>
      <xdr:col>81</xdr:col>
      <xdr:colOff>50800</xdr:colOff>
      <xdr:row>36</xdr:row>
      <xdr:rowOff>73914</xdr:rowOff>
    </xdr:to>
    <xdr:cxnSp macro="">
      <xdr:nvCxnSpPr>
        <xdr:cNvPr id="437" name="直線コネクタ 436">
          <a:extLst>
            <a:ext uri="{FF2B5EF4-FFF2-40B4-BE49-F238E27FC236}">
              <a16:creationId xmlns:a16="http://schemas.microsoft.com/office/drawing/2014/main" id="{69DBE56D-F222-4A27-9266-58931A7F786C}"/>
            </a:ext>
          </a:extLst>
        </xdr:cNvPr>
        <xdr:cNvCxnSpPr/>
      </xdr:nvCxnSpPr>
      <xdr:spPr>
        <a:xfrm>
          <a:off x="14592300" y="618210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130556</xdr:rowOff>
    </xdr:from>
    <xdr:to>
      <xdr:col>72</xdr:col>
      <xdr:colOff>38100</xdr:colOff>
      <xdr:row>36</xdr:row>
      <xdr:rowOff>60706</xdr:rowOff>
    </xdr:to>
    <xdr:sp macro="" textlink="">
      <xdr:nvSpPr>
        <xdr:cNvPr id="438" name="楕円 437">
          <a:extLst>
            <a:ext uri="{FF2B5EF4-FFF2-40B4-BE49-F238E27FC236}">
              <a16:creationId xmlns:a16="http://schemas.microsoft.com/office/drawing/2014/main" id="{289EB569-F9C1-49A7-B3C1-ED4AF93C64A0}"/>
            </a:ext>
          </a:extLst>
        </xdr:cNvPr>
        <xdr:cNvSpPr/>
      </xdr:nvSpPr>
      <xdr:spPr>
        <a:xfrm>
          <a:off x="13652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9906</xdr:rowOff>
    </xdr:from>
    <xdr:to>
      <xdr:col>76</xdr:col>
      <xdr:colOff>114300</xdr:colOff>
      <xdr:row>36</xdr:row>
      <xdr:rowOff>9906</xdr:rowOff>
    </xdr:to>
    <xdr:cxnSp macro="">
      <xdr:nvCxnSpPr>
        <xdr:cNvPr id="439" name="直線コネクタ 438">
          <a:extLst>
            <a:ext uri="{FF2B5EF4-FFF2-40B4-BE49-F238E27FC236}">
              <a16:creationId xmlns:a16="http://schemas.microsoft.com/office/drawing/2014/main" id="{2B0FF1F0-9458-4796-A2CC-E9FD76B1DBD8}"/>
            </a:ext>
          </a:extLst>
        </xdr:cNvPr>
        <xdr:cNvCxnSpPr/>
      </xdr:nvCxnSpPr>
      <xdr:spPr>
        <a:xfrm>
          <a:off x="13703300" y="61821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66548</xdr:rowOff>
    </xdr:from>
    <xdr:to>
      <xdr:col>67</xdr:col>
      <xdr:colOff>101600</xdr:colOff>
      <xdr:row>35</xdr:row>
      <xdr:rowOff>168148</xdr:rowOff>
    </xdr:to>
    <xdr:sp macro="" textlink="">
      <xdr:nvSpPr>
        <xdr:cNvPr id="440" name="楕円 439">
          <a:extLst>
            <a:ext uri="{FF2B5EF4-FFF2-40B4-BE49-F238E27FC236}">
              <a16:creationId xmlns:a16="http://schemas.microsoft.com/office/drawing/2014/main" id="{260AD816-5AEB-483B-884D-FE9806A3E268}"/>
            </a:ext>
          </a:extLst>
        </xdr:cNvPr>
        <xdr:cNvSpPr/>
      </xdr:nvSpPr>
      <xdr:spPr>
        <a:xfrm>
          <a:off x="12763500" y="606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117348</xdr:rowOff>
    </xdr:from>
    <xdr:to>
      <xdr:col>71</xdr:col>
      <xdr:colOff>177800</xdr:colOff>
      <xdr:row>36</xdr:row>
      <xdr:rowOff>9906</xdr:rowOff>
    </xdr:to>
    <xdr:cxnSp macro="">
      <xdr:nvCxnSpPr>
        <xdr:cNvPr id="441" name="直線コネクタ 440">
          <a:extLst>
            <a:ext uri="{FF2B5EF4-FFF2-40B4-BE49-F238E27FC236}">
              <a16:creationId xmlns:a16="http://schemas.microsoft.com/office/drawing/2014/main" id="{40729C81-E6D8-470F-9EED-05E31ED26600}"/>
            </a:ext>
          </a:extLst>
        </xdr:cNvPr>
        <xdr:cNvCxnSpPr/>
      </xdr:nvCxnSpPr>
      <xdr:spPr>
        <a:xfrm>
          <a:off x="12814300" y="611809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56659</xdr:rowOff>
    </xdr:from>
    <xdr:ext cx="405111" cy="259045"/>
    <xdr:sp macro="" textlink="">
      <xdr:nvSpPr>
        <xdr:cNvPr id="442" name="n_1aveValue【認定こども園・幼稚園・保育所】&#10;有形固定資産減価償却率">
          <a:extLst>
            <a:ext uri="{FF2B5EF4-FFF2-40B4-BE49-F238E27FC236}">
              <a16:creationId xmlns:a16="http://schemas.microsoft.com/office/drawing/2014/main" id="{A5F6A8E9-9FB8-4BB5-8BFE-BA8D038A8D9D}"/>
            </a:ext>
          </a:extLst>
        </xdr:cNvPr>
        <xdr:cNvSpPr txBox="1"/>
      </xdr:nvSpPr>
      <xdr:spPr>
        <a:xfrm>
          <a:off x="152660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45229</xdr:rowOff>
    </xdr:from>
    <xdr:ext cx="405111" cy="259045"/>
    <xdr:sp macro="" textlink="">
      <xdr:nvSpPr>
        <xdr:cNvPr id="443" name="n_2aveValue【認定こども園・幼稚園・保育所】&#10;有形固定資産減価償却率">
          <a:extLst>
            <a:ext uri="{FF2B5EF4-FFF2-40B4-BE49-F238E27FC236}">
              <a16:creationId xmlns:a16="http://schemas.microsoft.com/office/drawing/2014/main" id="{E3AC4CF1-7214-4907-9301-C5B1D838125E}"/>
            </a:ext>
          </a:extLst>
        </xdr:cNvPr>
        <xdr:cNvSpPr txBox="1"/>
      </xdr:nvSpPr>
      <xdr:spPr>
        <a:xfrm>
          <a:off x="14389744" y="587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168673</xdr:rowOff>
    </xdr:from>
    <xdr:ext cx="405111" cy="259045"/>
    <xdr:sp macro="" textlink="">
      <xdr:nvSpPr>
        <xdr:cNvPr id="444" name="n_3aveValue【認定こども園・幼稚園・保育所】&#10;有形固定資産減価償却率">
          <a:extLst>
            <a:ext uri="{FF2B5EF4-FFF2-40B4-BE49-F238E27FC236}">
              <a16:creationId xmlns:a16="http://schemas.microsoft.com/office/drawing/2014/main" id="{EB4896F6-8351-4381-B905-9537C0F18944}"/>
            </a:ext>
          </a:extLst>
        </xdr:cNvPr>
        <xdr:cNvSpPr txBox="1"/>
      </xdr:nvSpPr>
      <xdr:spPr>
        <a:xfrm>
          <a:off x="13500744" y="582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166133</xdr:rowOff>
    </xdr:from>
    <xdr:ext cx="405111" cy="259045"/>
    <xdr:sp macro="" textlink="">
      <xdr:nvSpPr>
        <xdr:cNvPr id="445" name="n_4aveValue【認定こども園・幼稚園・保育所】&#10;有形固定資産減価償却率">
          <a:extLst>
            <a:ext uri="{FF2B5EF4-FFF2-40B4-BE49-F238E27FC236}">
              <a16:creationId xmlns:a16="http://schemas.microsoft.com/office/drawing/2014/main" id="{69EDAEA1-3357-4A75-A0B3-5051C98FB80E}"/>
            </a:ext>
          </a:extLst>
        </xdr:cNvPr>
        <xdr:cNvSpPr txBox="1"/>
      </xdr:nvSpPr>
      <xdr:spPr>
        <a:xfrm>
          <a:off x="12611744" y="6166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115841</xdr:rowOff>
    </xdr:from>
    <xdr:ext cx="405111" cy="259045"/>
    <xdr:sp macro="" textlink="">
      <xdr:nvSpPr>
        <xdr:cNvPr id="446" name="n_1mainValue【認定こども園・幼稚園・保育所】&#10;有形固定資産減価償却率">
          <a:extLst>
            <a:ext uri="{FF2B5EF4-FFF2-40B4-BE49-F238E27FC236}">
              <a16:creationId xmlns:a16="http://schemas.microsoft.com/office/drawing/2014/main" id="{0AEDB65B-C75F-4989-823D-CCA9F447D252}"/>
            </a:ext>
          </a:extLst>
        </xdr:cNvPr>
        <xdr:cNvSpPr txBox="1"/>
      </xdr:nvSpPr>
      <xdr:spPr>
        <a:xfrm>
          <a:off x="15266044" y="6288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51833</xdr:rowOff>
    </xdr:from>
    <xdr:ext cx="405111" cy="259045"/>
    <xdr:sp macro="" textlink="">
      <xdr:nvSpPr>
        <xdr:cNvPr id="447" name="n_2mainValue【認定こども園・幼稚園・保育所】&#10;有形固定資産減価償却率">
          <a:extLst>
            <a:ext uri="{FF2B5EF4-FFF2-40B4-BE49-F238E27FC236}">
              <a16:creationId xmlns:a16="http://schemas.microsoft.com/office/drawing/2014/main" id="{3489AD47-B48F-4619-9DDB-1C9300848A78}"/>
            </a:ext>
          </a:extLst>
        </xdr:cNvPr>
        <xdr:cNvSpPr txBox="1"/>
      </xdr:nvSpPr>
      <xdr:spPr>
        <a:xfrm>
          <a:off x="14389744" y="6224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51833</xdr:rowOff>
    </xdr:from>
    <xdr:ext cx="405111" cy="259045"/>
    <xdr:sp macro="" textlink="">
      <xdr:nvSpPr>
        <xdr:cNvPr id="448" name="n_3mainValue【認定こども園・幼稚園・保育所】&#10;有形固定資産減価償却率">
          <a:extLst>
            <a:ext uri="{FF2B5EF4-FFF2-40B4-BE49-F238E27FC236}">
              <a16:creationId xmlns:a16="http://schemas.microsoft.com/office/drawing/2014/main" id="{2EA4F014-D0C1-442C-8E98-778A50EC4C21}"/>
            </a:ext>
          </a:extLst>
        </xdr:cNvPr>
        <xdr:cNvSpPr txBox="1"/>
      </xdr:nvSpPr>
      <xdr:spPr>
        <a:xfrm>
          <a:off x="13500744" y="6224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13225</xdr:rowOff>
    </xdr:from>
    <xdr:ext cx="405111" cy="259045"/>
    <xdr:sp macro="" textlink="">
      <xdr:nvSpPr>
        <xdr:cNvPr id="449" name="n_4mainValue【認定こども園・幼稚園・保育所】&#10;有形固定資産減価償却率">
          <a:extLst>
            <a:ext uri="{FF2B5EF4-FFF2-40B4-BE49-F238E27FC236}">
              <a16:creationId xmlns:a16="http://schemas.microsoft.com/office/drawing/2014/main" id="{A76F91AF-9740-4576-88E6-29387483BA97}"/>
            </a:ext>
          </a:extLst>
        </xdr:cNvPr>
        <xdr:cNvSpPr txBox="1"/>
      </xdr:nvSpPr>
      <xdr:spPr>
        <a:xfrm>
          <a:off x="12611744" y="584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0" name="正方形/長方形 449">
          <a:extLst>
            <a:ext uri="{FF2B5EF4-FFF2-40B4-BE49-F238E27FC236}">
              <a16:creationId xmlns:a16="http://schemas.microsoft.com/office/drawing/2014/main" id="{FE8983CF-2822-4FA6-A86A-8A2DAD10EA77}"/>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1" name="正方形/長方形 450">
          <a:extLst>
            <a:ext uri="{FF2B5EF4-FFF2-40B4-BE49-F238E27FC236}">
              <a16:creationId xmlns:a16="http://schemas.microsoft.com/office/drawing/2014/main" id="{1DA12857-96DA-400B-B63B-8CF43B3D82A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2" name="正方形/長方形 451">
          <a:extLst>
            <a:ext uri="{FF2B5EF4-FFF2-40B4-BE49-F238E27FC236}">
              <a16:creationId xmlns:a16="http://schemas.microsoft.com/office/drawing/2014/main" id="{BE28B1DD-2DDB-4E17-8B20-F9B0515B677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3" name="正方形/長方形 452">
          <a:extLst>
            <a:ext uri="{FF2B5EF4-FFF2-40B4-BE49-F238E27FC236}">
              <a16:creationId xmlns:a16="http://schemas.microsoft.com/office/drawing/2014/main" id="{788F0492-C039-44B1-84DF-5D6E5A186A7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4" name="正方形/長方形 453">
          <a:extLst>
            <a:ext uri="{FF2B5EF4-FFF2-40B4-BE49-F238E27FC236}">
              <a16:creationId xmlns:a16="http://schemas.microsoft.com/office/drawing/2014/main" id="{C6FC4C47-3C0C-4143-9266-ADCDD04C70D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5" name="正方形/長方形 454">
          <a:extLst>
            <a:ext uri="{FF2B5EF4-FFF2-40B4-BE49-F238E27FC236}">
              <a16:creationId xmlns:a16="http://schemas.microsoft.com/office/drawing/2014/main" id="{69D90BB8-FC2C-4EA9-BD46-3407682FE4F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6" name="正方形/長方形 455">
          <a:extLst>
            <a:ext uri="{FF2B5EF4-FFF2-40B4-BE49-F238E27FC236}">
              <a16:creationId xmlns:a16="http://schemas.microsoft.com/office/drawing/2014/main" id="{8986F475-DC37-4BB9-9C7C-A2AA4155742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7" name="正方形/長方形 456">
          <a:extLst>
            <a:ext uri="{FF2B5EF4-FFF2-40B4-BE49-F238E27FC236}">
              <a16:creationId xmlns:a16="http://schemas.microsoft.com/office/drawing/2014/main" id="{FD3A64E2-C1AD-4C98-AFCD-6BD5CAF08E96}"/>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8" name="テキスト ボックス 457">
          <a:extLst>
            <a:ext uri="{FF2B5EF4-FFF2-40B4-BE49-F238E27FC236}">
              <a16:creationId xmlns:a16="http://schemas.microsoft.com/office/drawing/2014/main" id="{ACAD1738-825D-4E47-B854-D89C500A5D4A}"/>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9" name="直線コネクタ 458">
          <a:extLst>
            <a:ext uri="{FF2B5EF4-FFF2-40B4-BE49-F238E27FC236}">
              <a16:creationId xmlns:a16="http://schemas.microsoft.com/office/drawing/2014/main" id="{8B36806F-9592-4650-A0C2-F3C46265785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0" name="直線コネクタ 459">
          <a:extLst>
            <a:ext uri="{FF2B5EF4-FFF2-40B4-BE49-F238E27FC236}">
              <a16:creationId xmlns:a16="http://schemas.microsoft.com/office/drawing/2014/main" id="{D9F2000A-0E60-467D-A82F-369EE1613DD4}"/>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1" name="テキスト ボックス 460">
          <a:extLst>
            <a:ext uri="{FF2B5EF4-FFF2-40B4-BE49-F238E27FC236}">
              <a16:creationId xmlns:a16="http://schemas.microsoft.com/office/drawing/2014/main" id="{F36B5E92-40F6-4BAA-A42A-DE7199A3DE9A}"/>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62" name="直線コネクタ 461">
          <a:extLst>
            <a:ext uri="{FF2B5EF4-FFF2-40B4-BE49-F238E27FC236}">
              <a16:creationId xmlns:a16="http://schemas.microsoft.com/office/drawing/2014/main" id="{842C4684-8C2C-47E5-862A-543B059193FD}"/>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63" name="テキスト ボックス 462">
          <a:extLst>
            <a:ext uri="{FF2B5EF4-FFF2-40B4-BE49-F238E27FC236}">
              <a16:creationId xmlns:a16="http://schemas.microsoft.com/office/drawing/2014/main" id="{B59188D5-B769-41FA-8974-4F94C03A5897}"/>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64" name="直線コネクタ 463">
          <a:extLst>
            <a:ext uri="{FF2B5EF4-FFF2-40B4-BE49-F238E27FC236}">
              <a16:creationId xmlns:a16="http://schemas.microsoft.com/office/drawing/2014/main" id="{FB595A4C-57A4-4C87-9EF5-63F1EECCCE3D}"/>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65" name="テキスト ボックス 464">
          <a:extLst>
            <a:ext uri="{FF2B5EF4-FFF2-40B4-BE49-F238E27FC236}">
              <a16:creationId xmlns:a16="http://schemas.microsoft.com/office/drawing/2014/main" id="{CFB5A084-3560-4023-9A95-9C7611694D06}"/>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66" name="直線コネクタ 465">
          <a:extLst>
            <a:ext uri="{FF2B5EF4-FFF2-40B4-BE49-F238E27FC236}">
              <a16:creationId xmlns:a16="http://schemas.microsoft.com/office/drawing/2014/main" id="{0DA7A93B-3FD8-4EDE-B3CE-119A254F7386}"/>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67" name="テキスト ボックス 466">
          <a:extLst>
            <a:ext uri="{FF2B5EF4-FFF2-40B4-BE49-F238E27FC236}">
              <a16:creationId xmlns:a16="http://schemas.microsoft.com/office/drawing/2014/main" id="{346CA4A2-5475-4EEE-BFE2-665634BB185C}"/>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68" name="直線コネクタ 467">
          <a:extLst>
            <a:ext uri="{FF2B5EF4-FFF2-40B4-BE49-F238E27FC236}">
              <a16:creationId xmlns:a16="http://schemas.microsoft.com/office/drawing/2014/main" id="{3CC0758B-56D0-43B5-9512-A0AB5CA8C30F}"/>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69" name="テキスト ボックス 468">
          <a:extLst>
            <a:ext uri="{FF2B5EF4-FFF2-40B4-BE49-F238E27FC236}">
              <a16:creationId xmlns:a16="http://schemas.microsoft.com/office/drawing/2014/main" id="{0AE0EDF3-7C3C-48A1-855B-82294EF0026A}"/>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0" name="直線コネクタ 469">
          <a:extLst>
            <a:ext uri="{FF2B5EF4-FFF2-40B4-BE49-F238E27FC236}">
              <a16:creationId xmlns:a16="http://schemas.microsoft.com/office/drawing/2014/main" id="{236F21ED-2694-4D76-85CE-3A791A7A7988}"/>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1" name="テキスト ボックス 470">
          <a:extLst>
            <a:ext uri="{FF2B5EF4-FFF2-40B4-BE49-F238E27FC236}">
              <a16:creationId xmlns:a16="http://schemas.microsoft.com/office/drawing/2014/main" id="{24E02143-5B8D-47C1-92CD-4BDF55A1C4CB}"/>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a:extLst>
            <a:ext uri="{FF2B5EF4-FFF2-40B4-BE49-F238E27FC236}">
              <a16:creationId xmlns:a16="http://schemas.microsoft.com/office/drawing/2014/main" id="{93AEF7A8-6C89-450B-8E77-823CF59C3053}"/>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a:extLst>
            <a:ext uri="{FF2B5EF4-FFF2-40B4-BE49-F238E27FC236}">
              <a16:creationId xmlns:a16="http://schemas.microsoft.com/office/drawing/2014/main" id="{E0712CD2-7C22-4F7F-8810-4D0E72CF2F8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a:extLst>
            <a:ext uri="{FF2B5EF4-FFF2-40B4-BE49-F238E27FC236}">
              <a16:creationId xmlns:a16="http://schemas.microsoft.com/office/drawing/2014/main" id="{98CC7A92-4FF6-48A3-A42A-DCA7B172B79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475" name="直線コネクタ 474">
          <a:extLst>
            <a:ext uri="{FF2B5EF4-FFF2-40B4-BE49-F238E27FC236}">
              <a16:creationId xmlns:a16="http://schemas.microsoft.com/office/drawing/2014/main" id="{A0746BA2-B6EF-47D8-B93A-287BB65D0C01}"/>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476" name="【認定こども園・幼稚園・保育所】&#10;一人当たり面積最小値テキスト">
          <a:extLst>
            <a:ext uri="{FF2B5EF4-FFF2-40B4-BE49-F238E27FC236}">
              <a16:creationId xmlns:a16="http://schemas.microsoft.com/office/drawing/2014/main" id="{04B41F61-C33B-49EA-95D5-792950E18AEB}"/>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477" name="直線コネクタ 476">
          <a:extLst>
            <a:ext uri="{FF2B5EF4-FFF2-40B4-BE49-F238E27FC236}">
              <a16:creationId xmlns:a16="http://schemas.microsoft.com/office/drawing/2014/main" id="{39B52318-98CB-4602-9AC3-2D58CC666CA9}"/>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478" name="【認定こども園・幼稚園・保育所】&#10;一人当たり面積最大値テキスト">
          <a:extLst>
            <a:ext uri="{FF2B5EF4-FFF2-40B4-BE49-F238E27FC236}">
              <a16:creationId xmlns:a16="http://schemas.microsoft.com/office/drawing/2014/main" id="{BE201180-6969-48FD-BFBC-D4621CA950EC}"/>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479" name="直線コネクタ 478">
          <a:extLst>
            <a:ext uri="{FF2B5EF4-FFF2-40B4-BE49-F238E27FC236}">
              <a16:creationId xmlns:a16="http://schemas.microsoft.com/office/drawing/2014/main" id="{AF47E061-1EF0-4CEE-98DA-D4BF356C6C09}"/>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480" name="【認定こども園・幼稚園・保育所】&#10;一人当たり面積平均値テキスト">
          <a:extLst>
            <a:ext uri="{FF2B5EF4-FFF2-40B4-BE49-F238E27FC236}">
              <a16:creationId xmlns:a16="http://schemas.microsoft.com/office/drawing/2014/main" id="{3A35158C-F0B8-460A-8F97-80C808EDA275}"/>
            </a:ext>
          </a:extLst>
        </xdr:cNvPr>
        <xdr:cNvSpPr txBox="1"/>
      </xdr:nvSpPr>
      <xdr:spPr>
        <a:xfrm>
          <a:off x="22199600" y="654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481" name="フローチャート: 判断 480">
          <a:extLst>
            <a:ext uri="{FF2B5EF4-FFF2-40B4-BE49-F238E27FC236}">
              <a16:creationId xmlns:a16="http://schemas.microsoft.com/office/drawing/2014/main" id="{DB765D9F-28DC-40A7-B7BA-CB0DFAC20F3D}"/>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482" name="フローチャート: 判断 481">
          <a:extLst>
            <a:ext uri="{FF2B5EF4-FFF2-40B4-BE49-F238E27FC236}">
              <a16:creationId xmlns:a16="http://schemas.microsoft.com/office/drawing/2014/main" id="{1B0F5671-3213-4344-AE4A-192D94E53D3B}"/>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483" name="フローチャート: 判断 482">
          <a:extLst>
            <a:ext uri="{FF2B5EF4-FFF2-40B4-BE49-F238E27FC236}">
              <a16:creationId xmlns:a16="http://schemas.microsoft.com/office/drawing/2014/main" id="{9DE6AC46-A437-4125-A061-0EEEADE8FD8A}"/>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84" name="フローチャート: 判断 483">
          <a:extLst>
            <a:ext uri="{FF2B5EF4-FFF2-40B4-BE49-F238E27FC236}">
              <a16:creationId xmlns:a16="http://schemas.microsoft.com/office/drawing/2014/main" id="{EA14B581-B7DB-4165-9873-E3A85D0C6C4A}"/>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92347</xdr:rowOff>
    </xdr:from>
    <xdr:to>
      <xdr:col>98</xdr:col>
      <xdr:colOff>38100</xdr:colOff>
      <xdr:row>40</xdr:row>
      <xdr:rowOff>22497</xdr:rowOff>
    </xdr:to>
    <xdr:sp macro="" textlink="">
      <xdr:nvSpPr>
        <xdr:cNvPr id="485" name="フローチャート: 判断 484">
          <a:extLst>
            <a:ext uri="{FF2B5EF4-FFF2-40B4-BE49-F238E27FC236}">
              <a16:creationId xmlns:a16="http://schemas.microsoft.com/office/drawing/2014/main" id="{6FFF0443-D23F-4FF2-BF02-D25F7B493836}"/>
            </a:ext>
          </a:extLst>
        </xdr:cNvPr>
        <xdr:cNvSpPr/>
      </xdr:nvSpPr>
      <xdr:spPr>
        <a:xfrm>
          <a:off x="18605500" y="677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95CDE58C-121C-4EE2-95C6-98524B1966F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11088143-F6BF-4B31-8E4E-C722C1217003}"/>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AABE6990-DE18-41A2-99F0-BDA2DBE1C22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D2F9EFAF-0254-4A67-9211-8EB7573DE57C}"/>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7CB6FC9A-13FC-4AA6-9241-40644F729CE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69487</xdr:rowOff>
    </xdr:from>
    <xdr:to>
      <xdr:col>116</xdr:col>
      <xdr:colOff>114300</xdr:colOff>
      <xdr:row>41</xdr:row>
      <xdr:rowOff>171087</xdr:rowOff>
    </xdr:to>
    <xdr:sp macro="" textlink="">
      <xdr:nvSpPr>
        <xdr:cNvPr id="491" name="楕円 490">
          <a:extLst>
            <a:ext uri="{FF2B5EF4-FFF2-40B4-BE49-F238E27FC236}">
              <a16:creationId xmlns:a16="http://schemas.microsoft.com/office/drawing/2014/main" id="{D3891781-3EC1-481C-81B6-C25459DB17D2}"/>
            </a:ext>
          </a:extLst>
        </xdr:cNvPr>
        <xdr:cNvSpPr/>
      </xdr:nvSpPr>
      <xdr:spPr>
        <a:xfrm>
          <a:off x="22110700" y="709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155864</xdr:rowOff>
    </xdr:from>
    <xdr:ext cx="469744" cy="259045"/>
    <xdr:sp macro="" textlink="">
      <xdr:nvSpPr>
        <xdr:cNvPr id="492" name="【認定こども園・幼稚園・保育所】&#10;一人当たり面積該当値テキスト">
          <a:extLst>
            <a:ext uri="{FF2B5EF4-FFF2-40B4-BE49-F238E27FC236}">
              <a16:creationId xmlns:a16="http://schemas.microsoft.com/office/drawing/2014/main" id="{10B1D172-74A1-4718-914C-98B2215EDB75}"/>
            </a:ext>
          </a:extLst>
        </xdr:cNvPr>
        <xdr:cNvSpPr txBox="1"/>
      </xdr:nvSpPr>
      <xdr:spPr>
        <a:xfrm>
          <a:off x="22199600" y="7013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72753</xdr:rowOff>
    </xdr:from>
    <xdr:to>
      <xdr:col>112</xdr:col>
      <xdr:colOff>38100</xdr:colOff>
      <xdr:row>42</xdr:row>
      <xdr:rowOff>2903</xdr:rowOff>
    </xdr:to>
    <xdr:sp macro="" textlink="">
      <xdr:nvSpPr>
        <xdr:cNvPr id="493" name="楕円 492">
          <a:extLst>
            <a:ext uri="{FF2B5EF4-FFF2-40B4-BE49-F238E27FC236}">
              <a16:creationId xmlns:a16="http://schemas.microsoft.com/office/drawing/2014/main" id="{AE9E9A19-B666-49CF-BB04-2F28E0FED186}"/>
            </a:ext>
          </a:extLst>
        </xdr:cNvPr>
        <xdr:cNvSpPr/>
      </xdr:nvSpPr>
      <xdr:spPr>
        <a:xfrm>
          <a:off x="21272500" y="710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120287</xdr:rowOff>
    </xdr:from>
    <xdr:to>
      <xdr:col>116</xdr:col>
      <xdr:colOff>63500</xdr:colOff>
      <xdr:row>41</xdr:row>
      <xdr:rowOff>123553</xdr:rowOff>
    </xdr:to>
    <xdr:cxnSp macro="">
      <xdr:nvCxnSpPr>
        <xdr:cNvPr id="494" name="直線コネクタ 493">
          <a:extLst>
            <a:ext uri="{FF2B5EF4-FFF2-40B4-BE49-F238E27FC236}">
              <a16:creationId xmlns:a16="http://schemas.microsoft.com/office/drawing/2014/main" id="{CBEB06E4-4D3E-4931-9012-29048F565005}"/>
            </a:ext>
          </a:extLst>
        </xdr:cNvPr>
        <xdr:cNvCxnSpPr/>
      </xdr:nvCxnSpPr>
      <xdr:spPr>
        <a:xfrm flipV="1">
          <a:off x="21323300" y="7149737"/>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76019</xdr:rowOff>
    </xdr:from>
    <xdr:to>
      <xdr:col>107</xdr:col>
      <xdr:colOff>101600</xdr:colOff>
      <xdr:row>42</xdr:row>
      <xdr:rowOff>6169</xdr:rowOff>
    </xdr:to>
    <xdr:sp macro="" textlink="">
      <xdr:nvSpPr>
        <xdr:cNvPr id="495" name="楕円 494">
          <a:extLst>
            <a:ext uri="{FF2B5EF4-FFF2-40B4-BE49-F238E27FC236}">
              <a16:creationId xmlns:a16="http://schemas.microsoft.com/office/drawing/2014/main" id="{46A9EF18-BF33-4E6D-B428-E0FED2D04637}"/>
            </a:ext>
          </a:extLst>
        </xdr:cNvPr>
        <xdr:cNvSpPr/>
      </xdr:nvSpPr>
      <xdr:spPr>
        <a:xfrm>
          <a:off x="20383500" y="710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123553</xdr:rowOff>
    </xdr:from>
    <xdr:to>
      <xdr:col>111</xdr:col>
      <xdr:colOff>177800</xdr:colOff>
      <xdr:row>41</xdr:row>
      <xdr:rowOff>126819</xdr:rowOff>
    </xdr:to>
    <xdr:cxnSp macro="">
      <xdr:nvCxnSpPr>
        <xdr:cNvPr id="496" name="直線コネクタ 495">
          <a:extLst>
            <a:ext uri="{FF2B5EF4-FFF2-40B4-BE49-F238E27FC236}">
              <a16:creationId xmlns:a16="http://schemas.microsoft.com/office/drawing/2014/main" id="{16C2A3B0-6E17-42C5-A74E-C5811B0C21F1}"/>
            </a:ext>
          </a:extLst>
        </xdr:cNvPr>
        <xdr:cNvCxnSpPr/>
      </xdr:nvCxnSpPr>
      <xdr:spPr>
        <a:xfrm flipV="1">
          <a:off x="20434300" y="7153003"/>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76019</xdr:rowOff>
    </xdr:from>
    <xdr:to>
      <xdr:col>102</xdr:col>
      <xdr:colOff>165100</xdr:colOff>
      <xdr:row>42</xdr:row>
      <xdr:rowOff>6169</xdr:rowOff>
    </xdr:to>
    <xdr:sp macro="" textlink="">
      <xdr:nvSpPr>
        <xdr:cNvPr id="497" name="楕円 496">
          <a:extLst>
            <a:ext uri="{FF2B5EF4-FFF2-40B4-BE49-F238E27FC236}">
              <a16:creationId xmlns:a16="http://schemas.microsoft.com/office/drawing/2014/main" id="{03E48B89-A243-4A76-8EF2-A037803A4B34}"/>
            </a:ext>
          </a:extLst>
        </xdr:cNvPr>
        <xdr:cNvSpPr/>
      </xdr:nvSpPr>
      <xdr:spPr>
        <a:xfrm>
          <a:off x="19494500" y="710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126819</xdr:rowOff>
    </xdr:from>
    <xdr:to>
      <xdr:col>107</xdr:col>
      <xdr:colOff>50800</xdr:colOff>
      <xdr:row>41</xdr:row>
      <xdr:rowOff>126819</xdr:rowOff>
    </xdr:to>
    <xdr:cxnSp macro="">
      <xdr:nvCxnSpPr>
        <xdr:cNvPr id="498" name="直線コネクタ 497">
          <a:extLst>
            <a:ext uri="{FF2B5EF4-FFF2-40B4-BE49-F238E27FC236}">
              <a16:creationId xmlns:a16="http://schemas.microsoft.com/office/drawing/2014/main" id="{B0235F3A-C22B-443D-BBA7-D35F9D65DB48}"/>
            </a:ext>
          </a:extLst>
        </xdr:cNvPr>
        <xdr:cNvCxnSpPr/>
      </xdr:nvCxnSpPr>
      <xdr:spPr>
        <a:xfrm>
          <a:off x="19545300" y="715626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79284</xdr:rowOff>
    </xdr:from>
    <xdr:to>
      <xdr:col>98</xdr:col>
      <xdr:colOff>38100</xdr:colOff>
      <xdr:row>42</xdr:row>
      <xdr:rowOff>9434</xdr:rowOff>
    </xdr:to>
    <xdr:sp macro="" textlink="">
      <xdr:nvSpPr>
        <xdr:cNvPr id="499" name="楕円 498">
          <a:extLst>
            <a:ext uri="{FF2B5EF4-FFF2-40B4-BE49-F238E27FC236}">
              <a16:creationId xmlns:a16="http://schemas.microsoft.com/office/drawing/2014/main" id="{84E025A3-E9D4-4E85-AFB0-AD88B1EBA2E6}"/>
            </a:ext>
          </a:extLst>
        </xdr:cNvPr>
        <xdr:cNvSpPr/>
      </xdr:nvSpPr>
      <xdr:spPr>
        <a:xfrm>
          <a:off x="18605500" y="710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126819</xdr:rowOff>
    </xdr:from>
    <xdr:to>
      <xdr:col>102</xdr:col>
      <xdr:colOff>114300</xdr:colOff>
      <xdr:row>41</xdr:row>
      <xdr:rowOff>130084</xdr:rowOff>
    </xdr:to>
    <xdr:cxnSp macro="">
      <xdr:nvCxnSpPr>
        <xdr:cNvPr id="500" name="直線コネクタ 499">
          <a:extLst>
            <a:ext uri="{FF2B5EF4-FFF2-40B4-BE49-F238E27FC236}">
              <a16:creationId xmlns:a16="http://schemas.microsoft.com/office/drawing/2014/main" id="{1EE4013B-3C48-4718-90DF-C6B34B980457}"/>
            </a:ext>
          </a:extLst>
        </xdr:cNvPr>
        <xdr:cNvCxnSpPr/>
      </xdr:nvCxnSpPr>
      <xdr:spPr>
        <a:xfrm flipV="1">
          <a:off x="18656300" y="71562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01" name="n_1aveValue【認定こども園・幼稚園・保育所】&#10;一人当たり面積">
          <a:extLst>
            <a:ext uri="{FF2B5EF4-FFF2-40B4-BE49-F238E27FC236}">
              <a16:creationId xmlns:a16="http://schemas.microsoft.com/office/drawing/2014/main" id="{FCDBB91F-93D7-464D-879C-3465BD6CF9F2}"/>
            </a:ext>
          </a:extLst>
        </xdr:cNvPr>
        <xdr:cNvSpPr txBox="1"/>
      </xdr:nvSpPr>
      <xdr:spPr>
        <a:xfrm>
          <a:off x="21075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02" name="n_2aveValue【認定こども園・幼稚園・保育所】&#10;一人当たり面積">
          <a:extLst>
            <a:ext uri="{FF2B5EF4-FFF2-40B4-BE49-F238E27FC236}">
              <a16:creationId xmlns:a16="http://schemas.microsoft.com/office/drawing/2014/main" id="{82E75DEF-7ECC-404E-9921-906A9E8E4D06}"/>
            </a:ext>
          </a:extLst>
        </xdr:cNvPr>
        <xdr:cNvSpPr txBox="1"/>
      </xdr:nvSpPr>
      <xdr:spPr>
        <a:xfrm>
          <a:off x="20199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03" name="n_3aveValue【認定こども園・幼稚園・保育所】&#10;一人当たり面積">
          <a:extLst>
            <a:ext uri="{FF2B5EF4-FFF2-40B4-BE49-F238E27FC236}">
              <a16:creationId xmlns:a16="http://schemas.microsoft.com/office/drawing/2014/main" id="{C728B3B1-9668-4574-9E89-1B86F576903D}"/>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39024</xdr:rowOff>
    </xdr:from>
    <xdr:ext cx="469744" cy="259045"/>
    <xdr:sp macro="" textlink="">
      <xdr:nvSpPr>
        <xdr:cNvPr id="504" name="n_4aveValue【認定こども園・幼稚園・保育所】&#10;一人当たり面積">
          <a:extLst>
            <a:ext uri="{FF2B5EF4-FFF2-40B4-BE49-F238E27FC236}">
              <a16:creationId xmlns:a16="http://schemas.microsoft.com/office/drawing/2014/main" id="{F7D552B3-05B6-4169-9BD1-3302922A4287}"/>
            </a:ext>
          </a:extLst>
        </xdr:cNvPr>
        <xdr:cNvSpPr txBox="1"/>
      </xdr:nvSpPr>
      <xdr:spPr>
        <a:xfrm>
          <a:off x="18421427" y="655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165480</xdr:rowOff>
    </xdr:from>
    <xdr:ext cx="469744" cy="259045"/>
    <xdr:sp macro="" textlink="">
      <xdr:nvSpPr>
        <xdr:cNvPr id="505" name="n_1mainValue【認定こども園・幼稚園・保育所】&#10;一人当たり面積">
          <a:extLst>
            <a:ext uri="{FF2B5EF4-FFF2-40B4-BE49-F238E27FC236}">
              <a16:creationId xmlns:a16="http://schemas.microsoft.com/office/drawing/2014/main" id="{FF925656-EBF7-4BD6-9526-D96B29FEB5D0}"/>
            </a:ext>
          </a:extLst>
        </xdr:cNvPr>
        <xdr:cNvSpPr txBox="1"/>
      </xdr:nvSpPr>
      <xdr:spPr>
        <a:xfrm>
          <a:off x="21075727" y="7194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168746</xdr:rowOff>
    </xdr:from>
    <xdr:ext cx="469744" cy="259045"/>
    <xdr:sp macro="" textlink="">
      <xdr:nvSpPr>
        <xdr:cNvPr id="506" name="n_2mainValue【認定こども園・幼稚園・保育所】&#10;一人当たり面積">
          <a:extLst>
            <a:ext uri="{FF2B5EF4-FFF2-40B4-BE49-F238E27FC236}">
              <a16:creationId xmlns:a16="http://schemas.microsoft.com/office/drawing/2014/main" id="{27C15DB5-CC2F-4000-B0EE-135F442FA543}"/>
            </a:ext>
          </a:extLst>
        </xdr:cNvPr>
        <xdr:cNvSpPr txBox="1"/>
      </xdr:nvSpPr>
      <xdr:spPr>
        <a:xfrm>
          <a:off x="20199427" y="719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168746</xdr:rowOff>
    </xdr:from>
    <xdr:ext cx="469744" cy="259045"/>
    <xdr:sp macro="" textlink="">
      <xdr:nvSpPr>
        <xdr:cNvPr id="507" name="n_3mainValue【認定こども園・幼稚園・保育所】&#10;一人当たり面積">
          <a:extLst>
            <a:ext uri="{FF2B5EF4-FFF2-40B4-BE49-F238E27FC236}">
              <a16:creationId xmlns:a16="http://schemas.microsoft.com/office/drawing/2014/main" id="{B2F2A7DD-5A85-4ACB-BB55-547213770099}"/>
            </a:ext>
          </a:extLst>
        </xdr:cNvPr>
        <xdr:cNvSpPr txBox="1"/>
      </xdr:nvSpPr>
      <xdr:spPr>
        <a:xfrm>
          <a:off x="19310427" y="719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561</xdr:rowOff>
    </xdr:from>
    <xdr:ext cx="469744" cy="259045"/>
    <xdr:sp macro="" textlink="">
      <xdr:nvSpPr>
        <xdr:cNvPr id="508" name="n_4mainValue【認定こども園・幼稚園・保育所】&#10;一人当たり面積">
          <a:extLst>
            <a:ext uri="{FF2B5EF4-FFF2-40B4-BE49-F238E27FC236}">
              <a16:creationId xmlns:a16="http://schemas.microsoft.com/office/drawing/2014/main" id="{88850336-22D7-4159-A4A1-369E25CD2071}"/>
            </a:ext>
          </a:extLst>
        </xdr:cNvPr>
        <xdr:cNvSpPr txBox="1"/>
      </xdr:nvSpPr>
      <xdr:spPr>
        <a:xfrm>
          <a:off x="18421427" y="720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a:extLst>
            <a:ext uri="{FF2B5EF4-FFF2-40B4-BE49-F238E27FC236}">
              <a16:creationId xmlns:a16="http://schemas.microsoft.com/office/drawing/2014/main" id="{433ED347-379F-41CA-8729-361B9E172B7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a:extLst>
            <a:ext uri="{FF2B5EF4-FFF2-40B4-BE49-F238E27FC236}">
              <a16:creationId xmlns:a16="http://schemas.microsoft.com/office/drawing/2014/main" id="{A1F36E87-5597-4121-B369-1337C1145C7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a:extLst>
            <a:ext uri="{FF2B5EF4-FFF2-40B4-BE49-F238E27FC236}">
              <a16:creationId xmlns:a16="http://schemas.microsoft.com/office/drawing/2014/main" id="{B81EB888-2730-4D09-AF1D-B0A12E1F59F5}"/>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a:extLst>
            <a:ext uri="{FF2B5EF4-FFF2-40B4-BE49-F238E27FC236}">
              <a16:creationId xmlns:a16="http://schemas.microsoft.com/office/drawing/2014/main" id="{F7AA6850-C877-49A0-ACDC-6F9121008E8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a:extLst>
            <a:ext uri="{FF2B5EF4-FFF2-40B4-BE49-F238E27FC236}">
              <a16:creationId xmlns:a16="http://schemas.microsoft.com/office/drawing/2014/main" id="{EBCE3C14-8B95-49AA-8155-5B45330BEFC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a:extLst>
            <a:ext uri="{FF2B5EF4-FFF2-40B4-BE49-F238E27FC236}">
              <a16:creationId xmlns:a16="http://schemas.microsoft.com/office/drawing/2014/main" id="{DE38DA09-6D20-4694-A18A-02AD38C8773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a:extLst>
            <a:ext uri="{FF2B5EF4-FFF2-40B4-BE49-F238E27FC236}">
              <a16:creationId xmlns:a16="http://schemas.microsoft.com/office/drawing/2014/main" id="{29A2F84B-EA33-45A1-B97C-9AE8072B8C2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a:extLst>
            <a:ext uri="{FF2B5EF4-FFF2-40B4-BE49-F238E27FC236}">
              <a16:creationId xmlns:a16="http://schemas.microsoft.com/office/drawing/2014/main" id="{17E949B6-22FE-4276-B2AA-855B79B90E3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a:extLst>
            <a:ext uri="{FF2B5EF4-FFF2-40B4-BE49-F238E27FC236}">
              <a16:creationId xmlns:a16="http://schemas.microsoft.com/office/drawing/2014/main" id="{54889973-B955-4992-A0B3-4FC62E3C8067}"/>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a:extLst>
            <a:ext uri="{FF2B5EF4-FFF2-40B4-BE49-F238E27FC236}">
              <a16:creationId xmlns:a16="http://schemas.microsoft.com/office/drawing/2014/main" id="{FC67C734-EC85-4209-9992-066989646A2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9" name="テキスト ボックス 518">
          <a:extLst>
            <a:ext uri="{FF2B5EF4-FFF2-40B4-BE49-F238E27FC236}">
              <a16:creationId xmlns:a16="http://schemas.microsoft.com/office/drawing/2014/main" id="{4AB8131D-1D4B-4EA2-81A0-2516ABE2CA4C}"/>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a:extLst>
            <a:ext uri="{FF2B5EF4-FFF2-40B4-BE49-F238E27FC236}">
              <a16:creationId xmlns:a16="http://schemas.microsoft.com/office/drawing/2014/main" id="{8F21C4EF-5DD4-4091-A7BA-B8A66062BB7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1" name="テキスト ボックス 520">
          <a:extLst>
            <a:ext uri="{FF2B5EF4-FFF2-40B4-BE49-F238E27FC236}">
              <a16:creationId xmlns:a16="http://schemas.microsoft.com/office/drawing/2014/main" id="{9F140159-1399-401E-AE2A-FE60588E1F54}"/>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a:extLst>
            <a:ext uri="{FF2B5EF4-FFF2-40B4-BE49-F238E27FC236}">
              <a16:creationId xmlns:a16="http://schemas.microsoft.com/office/drawing/2014/main" id="{956D8FBA-244D-4E53-8E46-16DEBFB3D6D1}"/>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a:extLst>
            <a:ext uri="{FF2B5EF4-FFF2-40B4-BE49-F238E27FC236}">
              <a16:creationId xmlns:a16="http://schemas.microsoft.com/office/drawing/2014/main" id="{F65A99D8-69C5-4782-9091-0985B0B12A3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a:extLst>
            <a:ext uri="{FF2B5EF4-FFF2-40B4-BE49-F238E27FC236}">
              <a16:creationId xmlns:a16="http://schemas.microsoft.com/office/drawing/2014/main" id="{C0CDFDBB-E702-4724-8CCB-C8E14D8C7E7B}"/>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a:extLst>
            <a:ext uri="{FF2B5EF4-FFF2-40B4-BE49-F238E27FC236}">
              <a16:creationId xmlns:a16="http://schemas.microsoft.com/office/drawing/2014/main" id="{8D338925-0C3E-4CE9-8EED-B314D170672A}"/>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a:extLst>
            <a:ext uri="{FF2B5EF4-FFF2-40B4-BE49-F238E27FC236}">
              <a16:creationId xmlns:a16="http://schemas.microsoft.com/office/drawing/2014/main" id="{3E4A6542-D2C1-4025-986E-4D9A504F02E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a:extLst>
            <a:ext uri="{FF2B5EF4-FFF2-40B4-BE49-F238E27FC236}">
              <a16:creationId xmlns:a16="http://schemas.microsoft.com/office/drawing/2014/main" id="{A9AE88F4-A072-4F1E-883B-DCB1F151605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a:extLst>
            <a:ext uri="{FF2B5EF4-FFF2-40B4-BE49-F238E27FC236}">
              <a16:creationId xmlns:a16="http://schemas.microsoft.com/office/drawing/2014/main" id="{D866672E-C3FC-4E34-B192-A5405140967F}"/>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a:extLst>
            <a:ext uri="{FF2B5EF4-FFF2-40B4-BE49-F238E27FC236}">
              <a16:creationId xmlns:a16="http://schemas.microsoft.com/office/drawing/2014/main" id="{CBA9B6C3-C74C-44E2-B059-440E3D28994D}"/>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6E48F475-AF7D-4F30-B3BF-D0238D1FEA4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1" name="テキスト ボックス 530">
          <a:extLst>
            <a:ext uri="{FF2B5EF4-FFF2-40B4-BE49-F238E27FC236}">
              <a16:creationId xmlns:a16="http://schemas.microsoft.com/office/drawing/2014/main" id="{5B08FA94-1D6C-47DE-B627-F0A30148CA5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F22A47AD-FD54-4AAF-B7F2-45B6FE23551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533" name="直線コネクタ 532">
          <a:extLst>
            <a:ext uri="{FF2B5EF4-FFF2-40B4-BE49-F238E27FC236}">
              <a16:creationId xmlns:a16="http://schemas.microsoft.com/office/drawing/2014/main" id="{C9C13EC4-2562-4E96-A316-3B2AE2244ABC}"/>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227D4595-B4CD-4AD5-B092-3AD3C7834847}"/>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535" name="直線コネクタ 534">
          <a:extLst>
            <a:ext uri="{FF2B5EF4-FFF2-40B4-BE49-F238E27FC236}">
              <a16:creationId xmlns:a16="http://schemas.microsoft.com/office/drawing/2014/main" id="{4F5B0017-2AB0-44EC-B126-2268C1144967}"/>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FF68429E-DA7A-49B0-85F3-D283FF247D37}"/>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537" name="直線コネクタ 536">
          <a:extLst>
            <a:ext uri="{FF2B5EF4-FFF2-40B4-BE49-F238E27FC236}">
              <a16:creationId xmlns:a16="http://schemas.microsoft.com/office/drawing/2014/main" id="{189F2EE8-ABD7-43AF-AE2A-C999A3ED0521}"/>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047564B4-3AA8-4C71-A8D1-213C27B767E3}"/>
            </a:ext>
          </a:extLst>
        </xdr:cNvPr>
        <xdr:cNvSpPr txBox="1"/>
      </xdr:nvSpPr>
      <xdr:spPr>
        <a:xfrm>
          <a:off x="1635760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539" name="フローチャート: 判断 538">
          <a:extLst>
            <a:ext uri="{FF2B5EF4-FFF2-40B4-BE49-F238E27FC236}">
              <a16:creationId xmlns:a16="http://schemas.microsoft.com/office/drawing/2014/main" id="{C340A59C-7E40-4106-900D-9309F1DD2B5B}"/>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540" name="フローチャート: 判断 539">
          <a:extLst>
            <a:ext uri="{FF2B5EF4-FFF2-40B4-BE49-F238E27FC236}">
              <a16:creationId xmlns:a16="http://schemas.microsoft.com/office/drawing/2014/main" id="{EC59284D-2F31-47B6-9B09-73D7B2D9FF21}"/>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541" name="フローチャート: 判断 540">
          <a:extLst>
            <a:ext uri="{FF2B5EF4-FFF2-40B4-BE49-F238E27FC236}">
              <a16:creationId xmlns:a16="http://schemas.microsoft.com/office/drawing/2014/main" id="{2C53597A-CCB7-4812-84DC-A63B5EEF6ADA}"/>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542" name="フローチャート: 判断 541">
          <a:extLst>
            <a:ext uri="{FF2B5EF4-FFF2-40B4-BE49-F238E27FC236}">
              <a16:creationId xmlns:a16="http://schemas.microsoft.com/office/drawing/2014/main" id="{03519665-EBD2-458D-A941-1846C25137A2}"/>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105410</xdr:rowOff>
    </xdr:from>
    <xdr:to>
      <xdr:col>67</xdr:col>
      <xdr:colOff>101600</xdr:colOff>
      <xdr:row>60</xdr:row>
      <xdr:rowOff>35560</xdr:rowOff>
    </xdr:to>
    <xdr:sp macro="" textlink="">
      <xdr:nvSpPr>
        <xdr:cNvPr id="543" name="フローチャート: 判断 542">
          <a:extLst>
            <a:ext uri="{FF2B5EF4-FFF2-40B4-BE49-F238E27FC236}">
              <a16:creationId xmlns:a16="http://schemas.microsoft.com/office/drawing/2014/main" id="{664B4058-512F-4AC4-BE19-ADFD89181C8E}"/>
            </a:ext>
          </a:extLst>
        </xdr:cNvPr>
        <xdr:cNvSpPr/>
      </xdr:nvSpPr>
      <xdr:spPr>
        <a:xfrm>
          <a:off x="12763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A610ED52-E4EB-4870-9811-95D50E20548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1D7E29B1-66B9-46D6-8142-37911274917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03A000A-AB26-4508-8E36-617BB8CC0CF8}"/>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2701BA8C-6D4A-4EAC-9781-9C3B272FF7E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64468D58-C323-4714-B7ED-991F72EF9BC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101600</xdr:rowOff>
    </xdr:from>
    <xdr:to>
      <xdr:col>85</xdr:col>
      <xdr:colOff>177800</xdr:colOff>
      <xdr:row>60</xdr:row>
      <xdr:rowOff>31750</xdr:rowOff>
    </xdr:to>
    <xdr:sp macro="" textlink="">
      <xdr:nvSpPr>
        <xdr:cNvPr id="549" name="楕円 548">
          <a:extLst>
            <a:ext uri="{FF2B5EF4-FFF2-40B4-BE49-F238E27FC236}">
              <a16:creationId xmlns:a16="http://schemas.microsoft.com/office/drawing/2014/main" id="{FB1AD4CD-9A57-4650-99F3-E211E9522F3F}"/>
            </a:ext>
          </a:extLst>
        </xdr:cNvPr>
        <xdr:cNvSpPr/>
      </xdr:nvSpPr>
      <xdr:spPr>
        <a:xfrm>
          <a:off x="16268700" y="1021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124477</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C2CB7183-67D3-490C-A677-3140C731CC99}"/>
            </a:ext>
          </a:extLst>
        </xdr:cNvPr>
        <xdr:cNvSpPr txBox="1"/>
      </xdr:nvSpPr>
      <xdr:spPr>
        <a:xfrm>
          <a:off x="16357600"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65405</xdr:rowOff>
    </xdr:from>
    <xdr:to>
      <xdr:col>81</xdr:col>
      <xdr:colOff>101600</xdr:colOff>
      <xdr:row>59</xdr:row>
      <xdr:rowOff>167005</xdr:rowOff>
    </xdr:to>
    <xdr:sp macro="" textlink="">
      <xdr:nvSpPr>
        <xdr:cNvPr id="551" name="楕円 550">
          <a:extLst>
            <a:ext uri="{FF2B5EF4-FFF2-40B4-BE49-F238E27FC236}">
              <a16:creationId xmlns:a16="http://schemas.microsoft.com/office/drawing/2014/main" id="{ACE6C284-564C-4014-86C4-307139E2BF9C}"/>
            </a:ext>
          </a:extLst>
        </xdr:cNvPr>
        <xdr:cNvSpPr/>
      </xdr:nvSpPr>
      <xdr:spPr>
        <a:xfrm>
          <a:off x="15430500" y="1018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116205</xdr:rowOff>
    </xdr:from>
    <xdr:to>
      <xdr:col>85</xdr:col>
      <xdr:colOff>127000</xdr:colOff>
      <xdr:row>59</xdr:row>
      <xdr:rowOff>152400</xdr:rowOff>
    </xdr:to>
    <xdr:cxnSp macro="">
      <xdr:nvCxnSpPr>
        <xdr:cNvPr id="552" name="直線コネクタ 551">
          <a:extLst>
            <a:ext uri="{FF2B5EF4-FFF2-40B4-BE49-F238E27FC236}">
              <a16:creationId xmlns:a16="http://schemas.microsoft.com/office/drawing/2014/main" id="{34171F63-4646-44F0-8D47-355065026CD4}"/>
            </a:ext>
          </a:extLst>
        </xdr:cNvPr>
        <xdr:cNvCxnSpPr/>
      </xdr:nvCxnSpPr>
      <xdr:spPr>
        <a:xfrm>
          <a:off x="15481300" y="1023175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29210</xdr:rowOff>
    </xdr:from>
    <xdr:to>
      <xdr:col>76</xdr:col>
      <xdr:colOff>165100</xdr:colOff>
      <xdr:row>59</xdr:row>
      <xdr:rowOff>130810</xdr:rowOff>
    </xdr:to>
    <xdr:sp macro="" textlink="">
      <xdr:nvSpPr>
        <xdr:cNvPr id="553" name="楕円 552">
          <a:extLst>
            <a:ext uri="{FF2B5EF4-FFF2-40B4-BE49-F238E27FC236}">
              <a16:creationId xmlns:a16="http://schemas.microsoft.com/office/drawing/2014/main" id="{DCD29BF2-E9AE-4620-B1A3-F91B9E04693C}"/>
            </a:ext>
          </a:extLst>
        </xdr:cNvPr>
        <xdr:cNvSpPr/>
      </xdr:nvSpPr>
      <xdr:spPr>
        <a:xfrm>
          <a:off x="14541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80010</xdr:rowOff>
    </xdr:from>
    <xdr:to>
      <xdr:col>81</xdr:col>
      <xdr:colOff>50800</xdr:colOff>
      <xdr:row>59</xdr:row>
      <xdr:rowOff>116205</xdr:rowOff>
    </xdr:to>
    <xdr:cxnSp macro="">
      <xdr:nvCxnSpPr>
        <xdr:cNvPr id="554" name="直線コネクタ 553">
          <a:extLst>
            <a:ext uri="{FF2B5EF4-FFF2-40B4-BE49-F238E27FC236}">
              <a16:creationId xmlns:a16="http://schemas.microsoft.com/office/drawing/2014/main" id="{3E826D07-6446-486B-8351-EB896F127BC6}"/>
            </a:ext>
          </a:extLst>
        </xdr:cNvPr>
        <xdr:cNvCxnSpPr/>
      </xdr:nvCxnSpPr>
      <xdr:spPr>
        <a:xfrm>
          <a:off x="14592300" y="1019556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55" name="楕円 554">
          <a:extLst>
            <a:ext uri="{FF2B5EF4-FFF2-40B4-BE49-F238E27FC236}">
              <a16:creationId xmlns:a16="http://schemas.microsoft.com/office/drawing/2014/main" id="{47B9FF2C-5C69-4AE7-B729-54B5E57837C4}"/>
            </a:ext>
          </a:extLst>
        </xdr:cNvPr>
        <xdr:cNvSpPr/>
      </xdr:nvSpPr>
      <xdr:spPr>
        <a:xfrm>
          <a:off x="13652500" y="1014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80010</xdr:rowOff>
    </xdr:from>
    <xdr:to>
      <xdr:col>76</xdr:col>
      <xdr:colOff>114300</xdr:colOff>
      <xdr:row>59</xdr:row>
      <xdr:rowOff>80010</xdr:rowOff>
    </xdr:to>
    <xdr:cxnSp macro="">
      <xdr:nvCxnSpPr>
        <xdr:cNvPr id="556" name="直線コネクタ 555">
          <a:extLst>
            <a:ext uri="{FF2B5EF4-FFF2-40B4-BE49-F238E27FC236}">
              <a16:creationId xmlns:a16="http://schemas.microsoft.com/office/drawing/2014/main" id="{EF5CD8D1-D6B1-43EC-8297-2EEB7B73383B}"/>
            </a:ext>
          </a:extLst>
        </xdr:cNvPr>
        <xdr:cNvCxnSpPr/>
      </xdr:nvCxnSpPr>
      <xdr:spPr>
        <a:xfrm>
          <a:off x="13703300" y="10195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162560</xdr:rowOff>
    </xdr:from>
    <xdr:to>
      <xdr:col>67</xdr:col>
      <xdr:colOff>101600</xdr:colOff>
      <xdr:row>59</xdr:row>
      <xdr:rowOff>92710</xdr:rowOff>
    </xdr:to>
    <xdr:sp macro="" textlink="">
      <xdr:nvSpPr>
        <xdr:cNvPr id="557" name="楕円 556">
          <a:extLst>
            <a:ext uri="{FF2B5EF4-FFF2-40B4-BE49-F238E27FC236}">
              <a16:creationId xmlns:a16="http://schemas.microsoft.com/office/drawing/2014/main" id="{C42721AD-6D99-4E89-8800-9473C5FFCE4E}"/>
            </a:ext>
          </a:extLst>
        </xdr:cNvPr>
        <xdr:cNvSpPr/>
      </xdr:nvSpPr>
      <xdr:spPr>
        <a:xfrm>
          <a:off x="12763500" y="10106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41910</xdr:rowOff>
    </xdr:from>
    <xdr:to>
      <xdr:col>71</xdr:col>
      <xdr:colOff>177800</xdr:colOff>
      <xdr:row>59</xdr:row>
      <xdr:rowOff>80010</xdr:rowOff>
    </xdr:to>
    <xdr:cxnSp macro="">
      <xdr:nvCxnSpPr>
        <xdr:cNvPr id="558" name="直線コネクタ 557">
          <a:extLst>
            <a:ext uri="{FF2B5EF4-FFF2-40B4-BE49-F238E27FC236}">
              <a16:creationId xmlns:a16="http://schemas.microsoft.com/office/drawing/2014/main" id="{21996986-C7C9-479F-BF0D-E3A291948D31}"/>
            </a:ext>
          </a:extLst>
        </xdr:cNvPr>
        <xdr:cNvCxnSpPr/>
      </xdr:nvCxnSpPr>
      <xdr:spPr>
        <a:xfrm>
          <a:off x="12814300" y="101574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559" name="n_1aveValue【学校施設】&#10;有形固定資産減価償却率">
          <a:extLst>
            <a:ext uri="{FF2B5EF4-FFF2-40B4-BE49-F238E27FC236}">
              <a16:creationId xmlns:a16="http://schemas.microsoft.com/office/drawing/2014/main" id="{14C40793-848A-47C0-909F-BA08176D62BE}"/>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560" name="n_2aveValue【学校施設】&#10;有形固定資産減価償却率">
          <a:extLst>
            <a:ext uri="{FF2B5EF4-FFF2-40B4-BE49-F238E27FC236}">
              <a16:creationId xmlns:a16="http://schemas.microsoft.com/office/drawing/2014/main" id="{7011A497-8D35-46A3-95C6-13FC80DE8020}"/>
            </a:ext>
          </a:extLst>
        </xdr:cNvPr>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561" name="n_3aveValue【学校施設】&#10;有形固定資産減価償却率">
          <a:extLst>
            <a:ext uri="{FF2B5EF4-FFF2-40B4-BE49-F238E27FC236}">
              <a16:creationId xmlns:a16="http://schemas.microsoft.com/office/drawing/2014/main" id="{1E86158B-C7B8-41D4-9ABB-8DDC0D31AB5F}"/>
            </a:ext>
          </a:extLst>
        </xdr:cNvPr>
        <xdr:cNvSpPr txBox="1"/>
      </xdr:nvSpPr>
      <xdr:spPr>
        <a:xfrm>
          <a:off x="13500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26687</xdr:rowOff>
    </xdr:from>
    <xdr:ext cx="405111" cy="259045"/>
    <xdr:sp macro="" textlink="">
      <xdr:nvSpPr>
        <xdr:cNvPr id="562" name="n_4aveValue【学校施設】&#10;有形固定資産減価償却率">
          <a:extLst>
            <a:ext uri="{FF2B5EF4-FFF2-40B4-BE49-F238E27FC236}">
              <a16:creationId xmlns:a16="http://schemas.microsoft.com/office/drawing/2014/main" id="{229DED56-F2BA-4406-8299-A9EDDD8E2B5D}"/>
            </a:ext>
          </a:extLst>
        </xdr:cNvPr>
        <xdr:cNvSpPr txBox="1"/>
      </xdr:nvSpPr>
      <xdr:spPr>
        <a:xfrm>
          <a:off x="12611744" y="10313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12082</xdr:rowOff>
    </xdr:from>
    <xdr:ext cx="405111" cy="259045"/>
    <xdr:sp macro="" textlink="">
      <xdr:nvSpPr>
        <xdr:cNvPr id="563" name="n_1mainValue【学校施設】&#10;有形固定資産減価償却率">
          <a:extLst>
            <a:ext uri="{FF2B5EF4-FFF2-40B4-BE49-F238E27FC236}">
              <a16:creationId xmlns:a16="http://schemas.microsoft.com/office/drawing/2014/main" id="{A51BF308-1887-411A-8ABE-767CE1BDBB0D}"/>
            </a:ext>
          </a:extLst>
        </xdr:cNvPr>
        <xdr:cNvSpPr txBox="1"/>
      </xdr:nvSpPr>
      <xdr:spPr>
        <a:xfrm>
          <a:off x="15266044" y="995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147337</xdr:rowOff>
    </xdr:from>
    <xdr:ext cx="405111" cy="259045"/>
    <xdr:sp macro="" textlink="">
      <xdr:nvSpPr>
        <xdr:cNvPr id="564" name="n_2mainValue【学校施設】&#10;有形固定資産減価償却率">
          <a:extLst>
            <a:ext uri="{FF2B5EF4-FFF2-40B4-BE49-F238E27FC236}">
              <a16:creationId xmlns:a16="http://schemas.microsoft.com/office/drawing/2014/main" id="{69277C44-DF45-4709-845A-67105BDB4BB7}"/>
            </a:ext>
          </a:extLst>
        </xdr:cNvPr>
        <xdr:cNvSpPr txBox="1"/>
      </xdr:nvSpPr>
      <xdr:spPr>
        <a:xfrm>
          <a:off x="14389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5" name="n_3mainValue【学校施設】&#10;有形固定資産減価償却率">
          <a:extLst>
            <a:ext uri="{FF2B5EF4-FFF2-40B4-BE49-F238E27FC236}">
              <a16:creationId xmlns:a16="http://schemas.microsoft.com/office/drawing/2014/main" id="{3EF57FC7-25ED-4891-A1C4-3DCF871F2701}"/>
            </a:ext>
          </a:extLst>
        </xdr:cNvPr>
        <xdr:cNvSpPr txBox="1"/>
      </xdr:nvSpPr>
      <xdr:spPr>
        <a:xfrm>
          <a:off x="13500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109237</xdr:rowOff>
    </xdr:from>
    <xdr:ext cx="405111" cy="259045"/>
    <xdr:sp macro="" textlink="">
      <xdr:nvSpPr>
        <xdr:cNvPr id="566" name="n_4mainValue【学校施設】&#10;有形固定資産減価償却率">
          <a:extLst>
            <a:ext uri="{FF2B5EF4-FFF2-40B4-BE49-F238E27FC236}">
              <a16:creationId xmlns:a16="http://schemas.microsoft.com/office/drawing/2014/main" id="{3266D270-4A94-41A0-BBCB-3360CFB3B96A}"/>
            </a:ext>
          </a:extLst>
        </xdr:cNvPr>
        <xdr:cNvSpPr txBox="1"/>
      </xdr:nvSpPr>
      <xdr:spPr>
        <a:xfrm>
          <a:off x="12611744" y="9881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80716ECF-F020-4EED-8989-C033F64DBA1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B63AA0A8-FA55-4030-9482-145A1D39F3D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A89BDA1D-7213-4378-976D-2A8F86A184E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0CF6E1EE-1064-4A51-8A0A-5604AE05728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7B014E52-1A01-4D03-8FAD-9BB7C7E3A351}"/>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1F15FB33-2801-43DD-A91A-9900D9DB523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07FFBF60-47A6-40F0-B2FA-53D5419205C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45FB0947-6C88-4F3D-B4AE-884E7DE3FB6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9F1BB906-7A63-43C0-B0F2-2F8E3682673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DF35CAA8-D122-4AEA-AF08-34EC48912E1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a:extLst>
            <a:ext uri="{FF2B5EF4-FFF2-40B4-BE49-F238E27FC236}">
              <a16:creationId xmlns:a16="http://schemas.microsoft.com/office/drawing/2014/main" id="{FF84BA42-7169-433B-AA1F-9440DD1FCA85}"/>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78" name="直線コネクタ 577">
          <a:extLst>
            <a:ext uri="{FF2B5EF4-FFF2-40B4-BE49-F238E27FC236}">
              <a16:creationId xmlns:a16="http://schemas.microsoft.com/office/drawing/2014/main" id="{C67BE0FE-ED84-460C-8829-07E9B3F4ABA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a:extLst>
            <a:ext uri="{FF2B5EF4-FFF2-40B4-BE49-F238E27FC236}">
              <a16:creationId xmlns:a16="http://schemas.microsoft.com/office/drawing/2014/main" id="{6C9E40B0-65CA-465A-918C-E7927A870D61}"/>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a:extLst>
            <a:ext uri="{FF2B5EF4-FFF2-40B4-BE49-F238E27FC236}">
              <a16:creationId xmlns:a16="http://schemas.microsoft.com/office/drawing/2014/main" id="{90E36C3C-035E-4186-89E0-54CA2083EF3F}"/>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a:extLst>
            <a:ext uri="{FF2B5EF4-FFF2-40B4-BE49-F238E27FC236}">
              <a16:creationId xmlns:a16="http://schemas.microsoft.com/office/drawing/2014/main" id="{F883BC1E-E510-4B08-8DD9-564AA3673CF1}"/>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a:extLst>
            <a:ext uri="{FF2B5EF4-FFF2-40B4-BE49-F238E27FC236}">
              <a16:creationId xmlns:a16="http://schemas.microsoft.com/office/drawing/2014/main" id="{280939C1-899C-4DA7-9CF3-DD5CCEB8F3CE}"/>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a:extLst>
            <a:ext uri="{FF2B5EF4-FFF2-40B4-BE49-F238E27FC236}">
              <a16:creationId xmlns:a16="http://schemas.microsoft.com/office/drawing/2014/main" id="{828E2C88-B5C0-4262-9874-5A764CA5AC8C}"/>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a:extLst>
            <a:ext uri="{FF2B5EF4-FFF2-40B4-BE49-F238E27FC236}">
              <a16:creationId xmlns:a16="http://schemas.microsoft.com/office/drawing/2014/main" id="{42960EC2-BFCB-43BC-9886-CC53D64DD55F}"/>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a:extLst>
            <a:ext uri="{FF2B5EF4-FFF2-40B4-BE49-F238E27FC236}">
              <a16:creationId xmlns:a16="http://schemas.microsoft.com/office/drawing/2014/main" id="{2AC74A14-7A9D-4586-A4E2-C23889C1F679}"/>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A3C712CE-6C4B-49BA-9C5A-BBE5BA7791D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2D0916DC-9728-4275-95E0-B9DD23017DF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E90BCAEF-59EB-4E72-8B26-92399B54CB88}"/>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589" name="直線コネクタ 588">
          <a:extLst>
            <a:ext uri="{FF2B5EF4-FFF2-40B4-BE49-F238E27FC236}">
              <a16:creationId xmlns:a16="http://schemas.microsoft.com/office/drawing/2014/main" id="{F3D09D50-9C06-46F5-9D44-EC8741398539}"/>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590" name="【学校施設】&#10;一人当たり面積最小値テキスト">
          <a:extLst>
            <a:ext uri="{FF2B5EF4-FFF2-40B4-BE49-F238E27FC236}">
              <a16:creationId xmlns:a16="http://schemas.microsoft.com/office/drawing/2014/main" id="{70C5DF58-980E-4A04-8FDD-1793C8240EB4}"/>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591" name="直線コネクタ 590">
          <a:extLst>
            <a:ext uri="{FF2B5EF4-FFF2-40B4-BE49-F238E27FC236}">
              <a16:creationId xmlns:a16="http://schemas.microsoft.com/office/drawing/2014/main" id="{D07B07D8-C289-4EA7-AE98-4B8498F17A10}"/>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592" name="【学校施設】&#10;一人当たり面積最大値テキスト">
          <a:extLst>
            <a:ext uri="{FF2B5EF4-FFF2-40B4-BE49-F238E27FC236}">
              <a16:creationId xmlns:a16="http://schemas.microsoft.com/office/drawing/2014/main" id="{5FD5E2C1-5562-402B-AD6D-E255186E2446}"/>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593" name="直線コネクタ 592">
          <a:extLst>
            <a:ext uri="{FF2B5EF4-FFF2-40B4-BE49-F238E27FC236}">
              <a16:creationId xmlns:a16="http://schemas.microsoft.com/office/drawing/2014/main" id="{62E8641F-8A4B-4EA2-BF15-443E571DC3A0}"/>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155414</xdr:rowOff>
    </xdr:from>
    <xdr:ext cx="469744" cy="259045"/>
    <xdr:sp macro="" textlink="">
      <xdr:nvSpPr>
        <xdr:cNvPr id="594" name="【学校施設】&#10;一人当たり面積平均値テキスト">
          <a:extLst>
            <a:ext uri="{FF2B5EF4-FFF2-40B4-BE49-F238E27FC236}">
              <a16:creationId xmlns:a16="http://schemas.microsoft.com/office/drawing/2014/main" id="{62D61027-3287-4A86-A28A-4A1FF2861AC0}"/>
            </a:ext>
          </a:extLst>
        </xdr:cNvPr>
        <xdr:cNvSpPr txBox="1"/>
      </xdr:nvSpPr>
      <xdr:spPr>
        <a:xfrm>
          <a:off x="22199600" y="10270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595" name="フローチャート: 判断 594">
          <a:extLst>
            <a:ext uri="{FF2B5EF4-FFF2-40B4-BE49-F238E27FC236}">
              <a16:creationId xmlns:a16="http://schemas.microsoft.com/office/drawing/2014/main" id="{7E473A3B-DC26-41BC-89CA-3DB3FFB38D9A}"/>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596" name="フローチャート: 判断 595">
          <a:extLst>
            <a:ext uri="{FF2B5EF4-FFF2-40B4-BE49-F238E27FC236}">
              <a16:creationId xmlns:a16="http://schemas.microsoft.com/office/drawing/2014/main" id="{F84A2B7B-8D6A-429F-90A3-315E75E3FEB6}"/>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597" name="フローチャート: 判断 596">
          <a:extLst>
            <a:ext uri="{FF2B5EF4-FFF2-40B4-BE49-F238E27FC236}">
              <a16:creationId xmlns:a16="http://schemas.microsoft.com/office/drawing/2014/main" id="{76EB8DDA-FED2-4DCC-AF37-D8EB8AA980BC}"/>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598" name="フローチャート: 判断 597">
          <a:extLst>
            <a:ext uri="{FF2B5EF4-FFF2-40B4-BE49-F238E27FC236}">
              <a16:creationId xmlns:a16="http://schemas.microsoft.com/office/drawing/2014/main" id="{ABFAB6C4-6065-45C5-AD0E-2C1A71EB2A6E}"/>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84074</xdr:rowOff>
    </xdr:from>
    <xdr:to>
      <xdr:col>98</xdr:col>
      <xdr:colOff>38100</xdr:colOff>
      <xdr:row>62</xdr:row>
      <xdr:rowOff>14224</xdr:rowOff>
    </xdr:to>
    <xdr:sp macro="" textlink="">
      <xdr:nvSpPr>
        <xdr:cNvPr id="599" name="フローチャート: 判断 598">
          <a:extLst>
            <a:ext uri="{FF2B5EF4-FFF2-40B4-BE49-F238E27FC236}">
              <a16:creationId xmlns:a16="http://schemas.microsoft.com/office/drawing/2014/main" id="{B3592DA5-15EB-4919-8EBE-8F8FC6F0E316}"/>
            </a:ext>
          </a:extLst>
        </xdr:cNvPr>
        <xdr:cNvSpPr/>
      </xdr:nvSpPr>
      <xdr:spPr>
        <a:xfrm>
          <a:off x="18605500" y="1054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D169B45F-3438-484D-B0E0-1BA06139E08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9AFD8F8-97C6-4C34-AC78-F3079CFC194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ED765C01-BF50-4A40-9F57-2CA9A0FA853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C7F9452-0A07-48DA-AE14-DA7B297C12B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9E821615-AFD0-4D97-A832-C3CE38A1C17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62585</xdr:rowOff>
    </xdr:from>
    <xdr:to>
      <xdr:col>116</xdr:col>
      <xdr:colOff>114300</xdr:colOff>
      <xdr:row>61</xdr:row>
      <xdr:rowOff>164185</xdr:rowOff>
    </xdr:to>
    <xdr:sp macro="" textlink="">
      <xdr:nvSpPr>
        <xdr:cNvPr id="605" name="楕円 604">
          <a:extLst>
            <a:ext uri="{FF2B5EF4-FFF2-40B4-BE49-F238E27FC236}">
              <a16:creationId xmlns:a16="http://schemas.microsoft.com/office/drawing/2014/main" id="{A1952555-0DAF-40E6-8DBC-47F495361E26}"/>
            </a:ext>
          </a:extLst>
        </xdr:cNvPr>
        <xdr:cNvSpPr/>
      </xdr:nvSpPr>
      <xdr:spPr>
        <a:xfrm>
          <a:off x="22110700" y="105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41012</xdr:rowOff>
    </xdr:from>
    <xdr:ext cx="469744" cy="259045"/>
    <xdr:sp macro="" textlink="">
      <xdr:nvSpPr>
        <xdr:cNvPr id="606" name="【学校施設】&#10;一人当たり面積該当値テキスト">
          <a:extLst>
            <a:ext uri="{FF2B5EF4-FFF2-40B4-BE49-F238E27FC236}">
              <a16:creationId xmlns:a16="http://schemas.microsoft.com/office/drawing/2014/main" id="{DDBC9D8D-8A8E-444E-A804-8A274E9AF54A}"/>
            </a:ext>
          </a:extLst>
        </xdr:cNvPr>
        <xdr:cNvSpPr txBox="1"/>
      </xdr:nvSpPr>
      <xdr:spPr>
        <a:xfrm>
          <a:off x="22199600" y="10499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77674</xdr:rowOff>
    </xdr:from>
    <xdr:to>
      <xdr:col>112</xdr:col>
      <xdr:colOff>38100</xdr:colOff>
      <xdr:row>62</xdr:row>
      <xdr:rowOff>7824</xdr:rowOff>
    </xdr:to>
    <xdr:sp macro="" textlink="">
      <xdr:nvSpPr>
        <xdr:cNvPr id="607" name="楕円 606">
          <a:extLst>
            <a:ext uri="{FF2B5EF4-FFF2-40B4-BE49-F238E27FC236}">
              <a16:creationId xmlns:a16="http://schemas.microsoft.com/office/drawing/2014/main" id="{ADBA89E3-9C16-4E57-B1FF-71EA181BC0C1}"/>
            </a:ext>
          </a:extLst>
        </xdr:cNvPr>
        <xdr:cNvSpPr/>
      </xdr:nvSpPr>
      <xdr:spPr>
        <a:xfrm>
          <a:off x="21272500" y="1053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113385</xdr:rowOff>
    </xdr:from>
    <xdr:to>
      <xdr:col>116</xdr:col>
      <xdr:colOff>63500</xdr:colOff>
      <xdr:row>61</xdr:row>
      <xdr:rowOff>128474</xdr:rowOff>
    </xdr:to>
    <xdr:cxnSp macro="">
      <xdr:nvCxnSpPr>
        <xdr:cNvPr id="608" name="直線コネクタ 607">
          <a:extLst>
            <a:ext uri="{FF2B5EF4-FFF2-40B4-BE49-F238E27FC236}">
              <a16:creationId xmlns:a16="http://schemas.microsoft.com/office/drawing/2014/main" id="{19350C9E-5F96-4E1E-BA9B-D704A57F86AA}"/>
            </a:ext>
          </a:extLst>
        </xdr:cNvPr>
        <xdr:cNvCxnSpPr/>
      </xdr:nvCxnSpPr>
      <xdr:spPr>
        <a:xfrm flipV="1">
          <a:off x="21323300" y="10571835"/>
          <a:ext cx="838200" cy="1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90932</xdr:rowOff>
    </xdr:from>
    <xdr:to>
      <xdr:col>107</xdr:col>
      <xdr:colOff>101600</xdr:colOff>
      <xdr:row>62</xdr:row>
      <xdr:rowOff>21082</xdr:rowOff>
    </xdr:to>
    <xdr:sp macro="" textlink="">
      <xdr:nvSpPr>
        <xdr:cNvPr id="609" name="楕円 608">
          <a:extLst>
            <a:ext uri="{FF2B5EF4-FFF2-40B4-BE49-F238E27FC236}">
              <a16:creationId xmlns:a16="http://schemas.microsoft.com/office/drawing/2014/main" id="{FC9B3702-51BA-4302-864B-C88345BA2FB6}"/>
            </a:ext>
          </a:extLst>
        </xdr:cNvPr>
        <xdr:cNvSpPr/>
      </xdr:nvSpPr>
      <xdr:spPr>
        <a:xfrm>
          <a:off x="20383500" y="10549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128474</xdr:rowOff>
    </xdr:from>
    <xdr:to>
      <xdr:col>111</xdr:col>
      <xdr:colOff>177800</xdr:colOff>
      <xdr:row>61</xdr:row>
      <xdr:rowOff>141732</xdr:rowOff>
    </xdr:to>
    <xdr:cxnSp macro="">
      <xdr:nvCxnSpPr>
        <xdr:cNvPr id="610" name="直線コネクタ 609">
          <a:extLst>
            <a:ext uri="{FF2B5EF4-FFF2-40B4-BE49-F238E27FC236}">
              <a16:creationId xmlns:a16="http://schemas.microsoft.com/office/drawing/2014/main" id="{25270B62-914F-49D5-BACE-C9BB4E1F0423}"/>
            </a:ext>
          </a:extLst>
        </xdr:cNvPr>
        <xdr:cNvCxnSpPr/>
      </xdr:nvCxnSpPr>
      <xdr:spPr>
        <a:xfrm flipV="1">
          <a:off x="20434300" y="10586924"/>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105563</xdr:rowOff>
    </xdr:from>
    <xdr:to>
      <xdr:col>102</xdr:col>
      <xdr:colOff>165100</xdr:colOff>
      <xdr:row>62</xdr:row>
      <xdr:rowOff>35713</xdr:rowOff>
    </xdr:to>
    <xdr:sp macro="" textlink="">
      <xdr:nvSpPr>
        <xdr:cNvPr id="611" name="楕円 610">
          <a:extLst>
            <a:ext uri="{FF2B5EF4-FFF2-40B4-BE49-F238E27FC236}">
              <a16:creationId xmlns:a16="http://schemas.microsoft.com/office/drawing/2014/main" id="{B28F2A96-E4B9-43A7-8E08-9C3B0E56F1A2}"/>
            </a:ext>
          </a:extLst>
        </xdr:cNvPr>
        <xdr:cNvSpPr/>
      </xdr:nvSpPr>
      <xdr:spPr>
        <a:xfrm>
          <a:off x="19494500" y="105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141732</xdr:rowOff>
    </xdr:from>
    <xdr:to>
      <xdr:col>107</xdr:col>
      <xdr:colOff>50800</xdr:colOff>
      <xdr:row>61</xdr:row>
      <xdr:rowOff>156363</xdr:rowOff>
    </xdr:to>
    <xdr:cxnSp macro="">
      <xdr:nvCxnSpPr>
        <xdr:cNvPr id="612" name="直線コネクタ 611">
          <a:extLst>
            <a:ext uri="{FF2B5EF4-FFF2-40B4-BE49-F238E27FC236}">
              <a16:creationId xmlns:a16="http://schemas.microsoft.com/office/drawing/2014/main" id="{1DFB1FE7-55BC-4A81-B6C3-03F5FF5DA0FA}"/>
            </a:ext>
          </a:extLst>
        </xdr:cNvPr>
        <xdr:cNvCxnSpPr/>
      </xdr:nvCxnSpPr>
      <xdr:spPr>
        <a:xfrm flipV="1">
          <a:off x="19545300" y="10600182"/>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118364</xdr:rowOff>
    </xdr:from>
    <xdr:to>
      <xdr:col>98</xdr:col>
      <xdr:colOff>38100</xdr:colOff>
      <xdr:row>62</xdr:row>
      <xdr:rowOff>48514</xdr:rowOff>
    </xdr:to>
    <xdr:sp macro="" textlink="">
      <xdr:nvSpPr>
        <xdr:cNvPr id="613" name="楕円 612">
          <a:extLst>
            <a:ext uri="{FF2B5EF4-FFF2-40B4-BE49-F238E27FC236}">
              <a16:creationId xmlns:a16="http://schemas.microsoft.com/office/drawing/2014/main" id="{7D0869F8-BBD3-43C0-A006-987A6FBDC447}"/>
            </a:ext>
          </a:extLst>
        </xdr:cNvPr>
        <xdr:cNvSpPr/>
      </xdr:nvSpPr>
      <xdr:spPr>
        <a:xfrm>
          <a:off x="18605500" y="1057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156363</xdr:rowOff>
    </xdr:from>
    <xdr:to>
      <xdr:col>102</xdr:col>
      <xdr:colOff>114300</xdr:colOff>
      <xdr:row>61</xdr:row>
      <xdr:rowOff>169164</xdr:rowOff>
    </xdr:to>
    <xdr:cxnSp macro="">
      <xdr:nvCxnSpPr>
        <xdr:cNvPr id="614" name="直線コネクタ 613">
          <a:extLst>
            <a:ext uri="{FF2B5EF4-FFF2-40B4-BE49-F238E27FC236}">
              <a16:creationId xmlns:a16="http://schemas.microsoft.com/office/drawing/2014/main" id="{A4420E17-AC4C-489B-87AE-0FB412BBAA1E}"/>
            </a:ext>
          </a:extLst>
        </xdr:cNvPr>
        <xdr:cNvCxnSpPr/>
      </xdr:nvCxnSpPr>
      <xdr:spPr>
        <a:xfrm flipV="1">
          <a:off x="18656300" y="10614813"/>
          <a:ext cx="889000" cy="12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97045</xdr:rowOff>
    </xdr:from>
    <xdr:ext cx="469744" cy="259045"/>
    <xdr:sp macro="" textlink="">
      <xdr:nvSpPr>
        <xdr:cNvPr id="615" name="n_1aveValue【学校施設】&#10;一人当たり面積">
          <a:extLst>
            <a:ext uri="{FF2B5EF4-FFF2-40B4-BE49-F238E27FC236}">
              <a16:creationId xmlns:a16="http://schemas.microsoft.com/office/drawing/2014/main" id="{14528339-723F-426E-B54F-FF29C543FAF2}"/>
            </a:ext>
          </a:extLst>
        </xdr:cNvPr>
        <xdr:cNvSpPr txBox="1"/>
      </xdr:nvSpPr>
      <xdr:spPr>
        <a:xfrm>
          <a:off x="2107572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120819</xdr:rowOff>
    </xdr:from>
    <xdr:ext cx="469744" cy="259045"/>
    <xdr:sp macro="" textlink="">
      <xdr:nvSpPr>
        <xdr:cNvPr id="616" name="n_2aveValue【学校施設】&#10;一人当たり面積">
          <a:extLst>
            <a:ext uri="{FF2B5EF4-FFF2-40B4-BE49-F238E27FC236}">
              <a16:creationId xmlns:a16="http://schemas.microsoft.com/office/drawing/2014/main" id="{19425B09-A954-4661-91AE-7EE17A516D28}"/>
            </a:ext>
          </a:extLst>
        </xdr:cNvPr>
        <xdr:cNvSpPr txBox="1"/>
      </xdr:nvSpPr>
      <xdr:spPr>
        <a:xfrm>
          <a:off x="20199427" y="102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126306</xdr:rowOff>
    </xdr:from>
    <xdr:ext cx="469744" cy="259045"/>
    <xdr:sp macro="" textlink="">
      <xdr:nvSpPr>
        <xdr:cNvPr id="617" name="n_3aveValue【学校施設】&#10;一人当たり面積">
          <a:extLst>
            <a:ext uri="{FF2B5EF4-FFF2-40B4-BE49-F238E27FC236}">
              <a16:creationId xmlns:a16="http://schemas.microsoft.com/office/drawing/2014/main" id="{4EF55F4C-4575-4D52-AEE1-8B3976B0D734}"/>
            </a:ext>
          </a:extLst>
        </xdr:cNvPr>
        <xdr:cNvSpPr txBox="1"/>
      </xdr:nvSpPr>
      <xdr:spPr>
        <a:xfrm>
          <a:off x="19310427" y="102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30751</xdr:rowOff>
    </xdr:from>
    <xdr:ext cx="469744" cy="259045"/>
    <xdr:sp macro="" textlink="">
      <xdr:nvSpPr>
        <xdr:cNvPr id="618" name="n_4aveValue【学校施設】&#10;一人当たり面積">
          <a:extLst>
            <a:ext uri="{FF2B5EF4-FFF2-40B4-BE49-F238E27FC236}">
              <a16:creationId xmlns:a16="http://schemas.microsoft.com/office/drawing/2014/main" id="{DEA7F41B-2473-4E94-91FD-219EA8E79331}"/>
            </a:ext>
          </a:extLst>
        </xdr:cNvPr>
        <xdr:cNvSpPr txBox="1"/>
      </xdr:nvSpPr>
      <xdr:spPr>
        <a:xfrm>
          <a:off x="18421427" y="1031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170401</xdr:rowOff>
    </xdr:from>
    <xdr:ext cx="469744" cy="259045"/>
    <xdr:sp macro="" textlink="">
      <xdr:nvSpPr>
        <xdr:cNvPr id="619" name="n_1mainValue【学校施設】&#10;一人当たり面積">
          <a:extLst>
            <a:ext uri="{FF2B5EF4-FFF2-40B4-BE49-F238E27FC236}">
              <a16:creationId xmlns:a16="http://schemas.microsoft.com/office/drawing/2014/main" id="{0F1F8CD4-89F1-495F-8323-986FA3BE80F0}"/>
            </a:ext>
          </a:extLst>
        </xdr:cNvPr>
        <xdr:cNvSpPr txBox="1"/>
      </xdr:nvSpPr>
      <xdr:spPr>
        <a:xfrm>
          <a:off x="21075727" y="10628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12209</xdr:rowOff>
    </xdr:from>
    <xdr:ext cx="469744" cy="259045"/>
    <xdr:sp macro="" textlink="">
      <xdr:nvSpPr>
        <xdr:cNvPr id="620" name="n_2mainValue【学校施設】&#10;一人当たり面積">
          <a:extLst>
            <a:ext uri="{FF2B5EF4-FFF2-40B4-BE49-F238E27FC236}">
              <a16:creationId xmlns:a16="http://schemas.microsoft.com/office/drawing/2014/main" id="{42AC3146-3D2C-4052-8EC6-3D859843496A}"/>
            </a:ext>
          </a:extLst>
        </xdr:cNvPr>
        <xdr:cNvSpPr txBox="1"/>
      </xdr:nvSpPr>
      <xdr:spPr>
        <a:xfrm>
          <a:off x="20199427" y="106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26840</xdr:rowOff>
    </xdr:from>
    <xdr:ext cx="469744" cy="259045"/>
    <xdr:sp macro="" textlink="">
      <xdr:nvSpPr>
        <xdr:cNvPr id="621" name="n_3mainValue【学校施設】&#10;一人当たり面積">
          <a:extLst>
            <a:ext uri="{FF2B5EF4-FFF2-40B4-BE49-F238E27FC236}">
              <a16:creationId xmlns:a16="http://schemas.microsoft.com/office/drawing/2014/main" id="{867B3228-DCD3-40C7-A898-E6D25088D9CB}"/>
            </a:ext>
          </a:extLst>
        </xdr:cNvPr>
        <xdr:cNvSpPr txBox="1"/>
      </xdr:nvSpPr>
      <xdr:spPr>
        <a:xfrm>
          <a:off x="19310427" y="1065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39641</xdr:rowOff>
    </xdr:from>
    <xdr:ext cx="469744" cy="259045"/>
    <xdr:sp macro="" textlink="">
      <xdr:nvSpPr>
        <xdr:cNvPr id="622" name="n_4mainValue【学校施設】&#10;一人当たり面積">
          <a:extLst>
            <a:ext uri="{FF2B5EF4-FFF2-40B4-BE49-F238E27FC236}">
              <a16:creationId xmlns:a16="http://schemas.microsoft.com/office/drawing/2014/main" id="{11DC0E7F-CA29-4A60-9934-71692C6966E2}"/>
            </a:ext>
          </a:extLst>
        </xdr:cNvPr>
        <xdr:cNvSpPr txBox="1"/>
      </xdr:nvSpPr>
      <xdr:spPr>
        <a:xfrm>
          <a:off x="18421427" y="1066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5B90641E-0B84-4B1F-A3B7-E1536EF2AAC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A079FDC7-6D6F-4E86-B71B-FCF114B1674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2EDF4BC7-1A84-4123-BAE6-93BA12B4F3B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AAD0501-CA47-442F-826E-8C4986EF099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95EB8794-E817-415B-8705-555D3DF54E9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A2AA477D-A2C9-4294-A787-0B27AD1D6E4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B2A56213-A81D-4150-8E41-79AAD2D30AA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DC021555-D278-4AFE-8D4B-ECF0CB8CFFC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61C02941-A4B3-45B4-9E5F-152585AB929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86DE85FA-A318-4557-8669-DD6E529D66E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2E938B8B-800B-48C8-9002-0D3BD45F0454}"/>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4" name="直線コネクタ 633">
          <a:extLst>
            <a:ext uri="{FF2B5EF4-FFF2-40B4-BE49-F238E27FC236}">
              <a16:creationId xmlns:a16="http://schemas.microsoft.com/office/drawing/2014/main" id="{AC961DC5-9E2A-4EE8-9774-04E705B83669}"/>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5" name="テキスト ボックス 634">
          <a:extLst>
            <a:ext uri="{FF2B5EF4-FFF2-40B4-BE49-F238E27FC236}">
              <a16:creationId xmlns:a16="http://schemas.microsoft.com/office/drawing/2014/main" id="{FF7AEF72-9367-4FD4-9A1A-5968FEC7A741}"/>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6" name="直線コネクタ 635">
          <a:extLst>
            <a:ext uri="{FF2B5EF4-FFF2-40B4-BE49-F238E27FC236}">
              <a16:creationId xmlns:a16="http://schemas.microsoft.com/office/drawing/2014/main" id="{163C37F2-E254-4B86-9BD9-B7AD15FB05A9}"/>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7" name="テキスト ボックス 636">
          <a:extLst>
            <a:ext uri="{FF2B5EF4-FFF2-40B4-BE49-F238E27FC236}">
              <a16:creationId xmlns:a16="http://schemas.microsoft.com/office/drawing/2014/main" id="{83718B09-F7A2-4C5B-AF6A-4C6D0F9AC85C}"/>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8" name="直線コネクタ 637">
          <a:extLst>
            <a:ext uri="{FF2B5EF4-FFF2-40B4-BE49-F238E27FC236}">
              <a16:creationId xmlns:a16="http://schemas.microsoft.com/office/drawing/2014/main" id="{11DC5A64-5061-4A1A-B54A-628EB40E2A0A}"/>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9" name="テキスト ボックス 638">
          <a:extLst>
            <a:ext uri="{FF2B5EF4-FFF2-40B4-BE49-F238E27FC236}">
              <a16:creationId xmlns:a16="http://schemas.microsoft.com/office/drawing/2014/main" id="{A8C0FB44-2216-48CC-913F-46D2257AB86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0" name="直線コネクタ 639">
          <a:extLst>
            <a:ext uri="{FF2B5EF4-FFF2-40B4-BE49-F238E27FC236}">
              <a16:creationId xmlns:a16="http://schemas.microsoft.com/office/drawing/2014/main" id="{4417982A-86D5-4FD5-9FEA-1A002F9E5C7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1" name="テキスト ボックス 640">
          <a:extLst>
            <a:ext uri="{FF2B5EF4-FFF2-40B4-BE49-F238E27FC236}">
              <a16:creationId xmlns:a16="http://schemas.microsoft.com/office/drawing/2014/main" id="{0BDB51F1-9AF4-4641-B815-717D992BE142}"/>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2" name="直線コネクタ 641">
          <a:extLst>
            <a:ext uri="{FF2B5EF4-FFF2-40B4-BE49-F238E27FC236}">
              <a16:creationId xmlns:a16="http://schemas.microsoft.com/office/drawing/2014/main" id="{A8F7FBAD-B1D5-4DA5-BE40-07C9300671B1}"/>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3" name="テキスト ボックス 642">
          <a:extLst>
            <a:ext uri="{FF2B5EF4-FFF2-40B4-BE49-F238E27FC236}">
              <a16:creationId xmlns:a16="http://schemas.microsoft.com/office/drawing/2014/main" id="{A7D851D7-3709-4964-9CE1-112517EA9998}"/>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4" name="直線コネクタ 643">
          <a:extLst>
            <a:ext uri="{FF2B5EF4-FFF2-40B4-BE49-F238E27FC236}">
              <a16:creationId xmlns:a16="http://schemas.microsoft.com/office/drawing/2014/main" id="{AD9A6447-9BD3-4EE6-9ED8-D9F8140BAE79}"/>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5" name="テキスト ボックス 644">
          <a:extLst>
            <a:ext uri="{FF2B5EF4-FFF2-40B4-BE49-F238E27FC236}">
              <a16:creationId xmlns:a16="http://schemas.microsoft.com/office/drawing/2014/main" id="{5DD2747E-DB04-4EC4-A86B-20A23946BEFD}"/>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a:extLst>
            <a:ext uri="{FF2B5EF4-FFF2-40B4-BE49-F238E27FC236}">
              <a16:creationId xmlns:a16="http://schemas.microsoft.com/office/drawing/2014/main" id="{821856F1-830B-4728-9531-DB6D3DDFC03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7" name="【児童館】&#10;有形固定資産減価償却率グラフ枠">
          <a:extLst>
            <a:ext uri="{FF2B5EF4-FFF2-40B4-BE49-F238E27FC236}">
              <a16:creationId xmlns:a16="http://schemas.microsoft.com/office/drawing/2014/main" id="{F5760FCC-1DE4-4DDD-A3BD-11287F929B3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648" name="直線コネクタ 647">
          <a:extLst>
            <a:ext uri="{FF2B5EF4-FFF2-40B4-BE49-F238E27FC236}">
              <a16:creationId xmlns:a16="http://schemas.microsoft.com/office/drawing/2014/main" id="{3A8D8617-BA44-40EB-8B25-6A506DD07968}"/>
            </a:ext>
          </a:extLst>
        </xdr:cNvPr>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9" name="【児童館】&#10;有形固定資産減価償却率最小値テキスト">
          <a:extLst>
            <a:ext uri="{FF2B5EF4-FFF2-40B4-BE49-F238E27FC236}">
              <a16:creationId xmlns:a16="http://schemas.microsoft.com/office/drawing/2014/main" id="{C9EF9F48-086C-4926-AA78-A670D6388BB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0" name="直線コネクタ 649">
          <a:extLst>
            <a:ext uri="{FF2B5EF4-FFF2-40B4-BE49-F238E27FC236}">
              <a16:creationId xmlns:a16="http://schemas.microsoft.com/office/drawing/2014/main" id="{184301E9-1B98-4064-AC0B-CE99B52F3B3B}"/>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651" name="【児童館】&#10;有形固定資産減価償却率最大値テキスト">
          <a:extLst>
            <a:ext uri="{FF2B5EF4-FFF2-40B4-BE49-F238E27FC236}">
              <a16:creationId xmlns:a16="http://schemas.microsoft.com/office/drawing/2014/main" id="{211B5D66-1BDC-4376-88BD-ADCA7574D0FF}"/>
            </a:ext>
          </a:extLst>
        </xdr:cNvPr>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652" name="直線コネクタ 651">
          <a:extLst>
            <a:ext uri="{FF2B5EF4-FFF2-40B4-BE49-F238E27FC236}">
              <a16:creationId xmlns:a16="http://schemas.microsoft.com/office/drawing/2014/main" id="{52449978-6B0D-4E9B-A7DA-F5684E4C3F2D}"/>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653" name="【児童館】&#10;有形固定資産減価償却率平均値テキスト">
          <a:extLst>
            <a:ext uri="{FF2B5EF4-FFF2-40B4-BE49-F238E27FC236}">
              <a16:creationId xmlns:a16="http://schemas.microsoft.com/office/drawing/2014/main" id="{5861A0AD-A131-4C28-844D-20E967FF1A83}"/>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4" name="フローチャート: 判断 653">
          <a:extLst>
            <a:ext uri="{FF2B5EF4-FFF2-40B4-BE49-F238E27FC236}">
              <a16:creationId xmlns:a16="http://schemas.microsoft.com/office/drawing/2014/main" id="{A288F541-4BEE-4FCD-B3BA-C498FCB6F7A2}"/>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655" name="フローチャート: 判断 654">
          <a:extLst>
            <a:ext uri="{FF2B5EF4-FFF2-40B4-BE49-F238E27FC236}">
              <a16:creationId xmlns:a16="http://schemas.microsoft.com/office/drawing/2014/main" id="{305FC3B3-57C0-45A6-8338-88381C5C42AB}"/>
            </a:ext>
          </a:extLst>
        </xdr:cNvPr>
        <xdr:cNvSpPr/>
      </xdr:nvSpPr>
      <xdr:spPr>
        <a:xfrm>
          <a:off x="1543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656" name="フローチャート: 判断 655">
          <a:extLst>
            <a:ext uri="{FF2B5EF4-FFF2-40B4-BE49-F238E27FC236}">
              <a16:creationId xmlns:a16="http://schemas.microsoft.com/office/drawing/2014/main" id="{0FE900F4-5CE1-42FF-9DC3-FE3119B26002}"/>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657" name="フローチャート: 判断 656">
          <a:extLst>
            <a:ext uri="{FF2B5EF4-FFF2-40B4-BE49-F238E27FC236}">
              <a16:creationId xmlns:a16="http://schemas.microsoft.com/office/drawing/2014/main" id="{18F3710F-87AB-49C5-A7C8-61087547F2DD}"/>
            </a:ext>
          </a:extLst>
        </xdr:cNvPr>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113030</xdr:rowOff>
    </xdr:from>
    <xdr:to>
      <xdr:col>67</xdr:col>
      <xdr:colOff>101600</xdr:colOff>
      <xdr:row>83</xdr:row>
      <xdr:rowOff>43180</xdr:rowOff>
    </xdr:to>
    <xdr:sp macro="" textlink="">
      <xdr:nvSpPr>
        <xdr:cNvPr id="658" name="フローチャート: 判断 657">
          <a:extLst>
            <a:ext uri="{FF2B5EF4-FFF2-40B4-BE49-F238E27FC236}">
              <a16:creationId xmlns:a16="http://schemas.microsoft.com/office/drawing/2014/main" id="{B41E55D9-711F-48FB-91F9-DB6F6CCDEC80}"/>
            </a:ext>
          </a:extLst>
        </xdr:cNvPr>
        <xdr:cNvSpPr/>
      </xdr:nvSpPr>
      <xdr:spPr>
        <a:xfrm>
          <a:off x="12763500" y="1417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FAB2AF7B-1E9A-4D03-B581-FC10A83BEB1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C12B5A52-D92A-4926-A810-902C6B9DB43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4EB5F26B-F8C6-49C6-9382-DD1DCAE247D4}"/>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AF418C81-872D-463B-91DE-072F2202BA5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8CC42A81-2341-4E7F-BA86-37B9CC9F40FF}"/>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41184</xdr:rowOff>
    </xdr:from>
    <xdr:to>
      <xdr:col>85</xdr:col>
      <xdr:colOff>177800</xdr:colOff>
      <xdr:row>84</xdr:row>
      <xdr:rowOff>142784</xdr:rowOff>
    </xdr:to>
    <xdr:sp macro="" textlink="">
      <xdr:nvSpPr>
        <xdr:cNvPr id="664" name="楕円 663">
          <a:extLst>
            <a:ext uri="{FF2B5EF4-FFF2-40B4-BE49-F238E27FC236}">
              <a16:creationId xmlns:a16="http://schemas.microsoft.com/office/drawing/2014/main" id="{D25988FD-2A7D-4887-87E3-330CF39F4CAA}"/>
            </a:ext>
          </a:extLst>
        </xdr:cNvPr>
        <xdr:cNvSpPr/>
      </xdr:nvSpPr>
      <xdr:spPr>
        <a:xfrm>
          <a:off x="16268700" y="1444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19611</xdr:rowOff>
    </xdr:from>
    <xdr:ext cx="405111" cy="259045"/>
    <xdr:sp macro="" textlink="">
      <xdr:nvSpPr>
        <xdr:cNvPr id="665" name="【児童館】&#10;有形固定資産減価償却率該当値テキスト">
          <a:extLst>
            <a:ext uri="{FF2B5EF4-FFF2-40B4-BE49-F238E27FC236}">
              <a16:creationId xmlns:a16="http://schemas.microsoft.com/office/drawing/2014/main" id="{3AA7ECD1-BFBC-4322-AE0B-A5883D4DB35C}"/>
            </a:ext>
          </a:extLst>
        </xdr:cNvPr>
        <xdr:cNvSpPr txBox="1"/>
      </xdr:nvSpPr>
      <xdr:spPr>
        <a:xfrm>
          <a:off x="16357600" y="1442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147320</xdr:rowOff>
    </xdr:from>
    <xdr:to>
      <xdr:col>81</xdr:col>
      <xdr:colOff>101600</xdr:colOff>
      <xdr:row>84</xdr:row>
      <xdr:rowOff>77470</xdr:rowOff>
    </xdr:to>
    <xdr:sp macro="" textlink="">
      <xdr:nvSpPr>
        <xdr:cNvPr id="666" name="楕円 665">
          <a:extLst>
            <a:ext uri="{FF2B5EF4-FFF2-40B4-BE49-F238E27FC236}">
              <a16:creationId xmlns:a16="http://schemas.microsoft.com/office/drawing/2014/main" id="{B55321D0-2A26-4E17-A36E-81D89810A643}"/>
            </a:ext>
          </a:extLst>
        </xdr:cNvPr>
        <xdr:cNvSpPr/>
      </xdr:nvSpPr>
      <xdr:spPr>
        <a:xfrm>
          <a:off x="15430500" y="1437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26670</xdr:rowOff>
    </xdr:from>
    <xdr:to>
      <xdr:col>85</xdr:col>
      <xdr:colOff>127000</xdr:colOff>
      <xdr:row>84</xdr:row>
      <xdr:rowOff>91984</xdr:rowOff>
    </xdr:to>
    <xdr:cxnSp macro="">
      <xdr:nvCxnSpPr>
        <xdr:cNvPr id="667" name="直線コネクタ 666">
          <a:extLst>
            <a:ext uri="{FF2B5EF4-FFF2-40B4-BE49-F238E27FC236}">
              <a16:creationId xmlns:a16="http://schemas.microsoft.com/office/drawing/2014/main" id="{6FE6470F-4B98-435F-ABD3-DFA565B1998E}"/>
            </a:ext>
          </a:extLst>
        </xdr:cNvPr>
        <xdr:cNvCxnSpPr/>
      </xdr:nvCxnSpPr>
      <xdr:spPr>
        <a:xfrm>
          <a:off x="15481300" y="14428470"/>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8527</xdr:rowOff>
    </xdr:from>
    <xdr:to>
      <xdr:col>76</xdr:col>
      <xdr:colOff>165100</xdr:colOff>
      <xdr:row>85</xdr:row>
      <xdr:rowOff>110127</xdr:rowOff>
    </xdr:to>
    <xdr:sp macro="" textlink="">
      <xdr:nvSpPr>
        <xdr:cNvPr id="668" name="楕円 667">
          <a:extLst>
            <a:ext uri="{FF2B5EF4-FFF2-40B4-BE49-F238E27FC236}">
              <a16:creationId xmlns:a16="http://schemas.microsoft.com/office/drawing/2014/main" id="{17D61442-7288-490E-BEEE-8E896EB14223}"/>
            </a:ext>
          </a:extLst>
        </xdr:cNvPr>
        <xdr:cNvSpPr/>
      </xdr:nvSpPr>
      <xdr:spPr>
        <a:xfrm>
          <a:off x="14541500" y="14581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26670</xdr:rowOff>
    </xdr:from>
    <xdr:to>
      <xdr:col>81</xdr:col>
      <xdr:colOff>50800</xdr:colOff>
      <xdr:row>85</xdr:row>
      <xdr:rowOff>59327</xdr:rowOff>
    </xdr:to>
    <xdr:cxnSp macro="">
      <xdr:nvCxnSpPr>
        <xdr:cNvPr id="669" name="直線コネクタ 668">
          <a:extLst>
            <a:ext uri="{FF2B5EF4-FFF2-40B4-BE49-F238E27FC236}">
              <a16:creationId xmlns:a16="http://schemas.microsoft.com/office/drawing/2014/main" id="{229583FA-1467-4ACA-9CAE-4C097735BCF4}"/>
            </a:ext>
          </a:extLst>
        </xdr:cNvPr>
        <xdr:cNvCxnSpPr/>
      </xdr:nvCxnSpPr>
      <xdr:spPr>
        <a:xfrm flipV="1">
          <a:off x="14592300" y="14428470"/>
          <a:ext cx="889000" cy="204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139156</xdr:rowOff>
    </xdr:from>
    <xdr:to>
      <xdr:col>72</xdr:col>
      <xdr:colOff>38100</xdr:colOff>
      <xdr:row>84</xdr:row>
      <xdr:rowOff>69306</xdr:rowOff>
    </xdr:to>
    <xdr:sp macro="" textlink="">
      <xdr:nvSpPr>
        <xdr:cNvPr id="670" name="楕円 669">
          <a:extLst>
            <a:ext uri="{FF2B5EF4-FFF2-40B4-BE49-F238E27FC236}">
              <a16:creationId xmlns:a16="http://schemas.microsoft.com/office/drawing/2014/main" id="{59282F45-010C-4911-B154-CA23175A167D}"/>
            </a:ext>
          </a:extLst>
        </xdr:cNvPr>
        <xdr:cNvSpPr/>
      </xdr:nvSpPr>
      <xdr:spPr>
        <a:xfrm>
          <a:off x="13652500" y="14369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18506</xdr:rowOff>
    </xdr:from>
    <xdr:to>
      <xdr:col>76</xdr:col>
      <xdr:colOff>114300</xdr:colOff>
      <xdr:row>85</xdr:row>
      <xdr:rowOff>59327</xdr:rowOff>
    </xdr:to>
    <xdr:cxnSp macro="">
      <xdr:nvCxnSpPr>
        <xdr:cNvPr id="671" name="直線コネクタ 670">
          <a:extLst>
            <a:ext uri="{FF2B5EF4-FFF2-40B4-BE49-F238E27FC236}">
              <a16:creationId xmlns:a16="http://schemas.microsoft.com/office/drawing/2014/main" id="{200D1533-6335-4F95-9F08-B0C2300EFD72}"/>
            </a:ext>
          </a:extLst>
        </xdr:cNvPr>
        <xdr:cNvCxnSpPr/>
      </xdr:nvCxnSpPr>
      <xdr:spPr>
        <a:xfrm>
          <a:off x="13703300" y="14420306"/>
          <a:ext cx="889000" cy="21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103232</xdr:rowOff>
    </xdr:from>
    <xdr:to>
      <xdr:col>67</xdr:col>
      <xdr:colOff>101600</xdr:colOff>
      <xdr:row>84</xdr:row>
      <xdr:rowOff>33382</xdr:rowOff>
    </xdr:to>
    <xdr:sp macro="" textlink="">
      <xdr:nvSpPr>
        <xdr:cNvPr id="672" name="楕円 671">
          <a:extLst>
            <a:ext uri="{FF2B5EF4-FFF2-40B4-BE49-F238E27FC236}">
              <a16:creationId xmlns:a16="http://schemas.microsoft.com/office/drawing/2014/main" id="{44719035-23C6-4360-A4ED-D79DDED9E7A3}"/>
            </a:ext>
          </a:extLst>
        </xdr:cNvPr>
        <xdr:cNvSpPr/>
      </xdr:nvSpPr>
      <xdr:spPr>
        <a:xfrm>
          <a:off x="12763500" y="14333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154032</xdr:rowOff>
    </xdr:from>
    <xdr:to>
      <xdr:col>71</xdr:col>
      <xdr:colOff>177800</xdr:colOff>
      <xdr:row>84</xdr:row>
      <xdr:rowOff>18506</xdr:rowOff>
    </xdr:to>
    <xdr:cxnSp macro="">
      <xdr:nvCxnSpPr>
        <xdr:cNvPr id="673" name="直線コネクタ 672">
          <a:extLst>
            <a:ext uri="{FF2B5EF4-FFF2-40B4-BE49-F238E27FC236}">
              <a16:creationId xmlns:a16="http://schemas.microsoft.com/office/drawing/2014/main" id="{CB4E9F89-05B8-49E7-B6AE-176FCA8CA3CD}"/>
            </a:ext>
          </a:extLst>
        </xdr:cNvPr>
        <xdr:cNvCxnSpPr/>
      </xdr:nvCxnSpPr>
      <xdr:spPr>
        <a:xfrm>
          <a:off x="12814300" y="14384382"/>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128288</xdr:rowOff>
    </xdr:from>
    <xdr:ext cx="405111" cy="259045"/>
    <xdr:sp macro="" textlink="">
      <xdr:nvSpPr>
        <xdr:cNvPr id="674" name="n_1aveValue【児童館】&#10;有形固定資産減価償却率">
          <a:extLst>
            <a:ext uri="{FF2B5EF4-FFF2-40B4-BE49-F238E27FC236}">
              <a16:creationId xmlns:a16="http://schemas.microsoft.com/office/drawing/2014/main" id="{2B19BFA1-2AA1-4BBA-B180-471DCEEA43B3}"/>
            </a:ext>
          </a:extLst>
        </xdr:cNvPr>
        <xdr:cNvSpPr txBox="1"/>
      </xdr:nvSpPr>
      <xdr:spPr>
        <a:xfrm>
          <a:off x="15266044" y="14015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102161</xdr:rowOff>
    </xdr:from>
    <xdr:ext cx="405111" cy="259045"/>
    <xdr:sp macro="" textlink="">
      <xdr:nvSpPr>
        <xdr:cNvPr id="675" name="n_2aveValue【児童館】&#10;有形固定資産減価償却率">
          <a:extLst>
            <a:ext uri="{FF2B5EF4-FFF2-40B4-BE49-F238E27FC236}">
              <a16:creationId xmlns:a16="http://schemas.microsoft.com/office/drawing/2014/main" id="{C51F8D15-7354-41AA-9433-5AE7DB9B1BBF}"/>
            </a:ext>
          </a:extLst>
        </xdr:cNvPr>
        <xdr:cNvSpPr txBox="1"/>
      </xdr:nvSpPr>
      <xdr:spPr>
        <a:xfrm>
          <a:off x="143897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58075</xdr:rowOff>
    </xdr:from>
    <xdr:ext cx="405111" cy="259045"/>
    <xdr:sp macro="" textlink="">
      <xdr:nvSpPr>
        <xdr:cNvPr id="676" name="n_3aveValue【児童館】&#10;有形固定資産減価償却率">
          <a:extLst>
            <a:ext uri="{FF2B5EF4-FFF2-40B4-BE49-F238E27FC236}">
              <a16:creationId xmlns:a16="http://schemas.microsoft.com/office/drawing/2014/main" id="{9082E28F-203B-4102-8308-325C48F578B4}"/>
            </a:ext>
          </a:extLst>
        </xdr:cNvPr>
        <xdr:cNvSpPr txBox="1"/>
      </xdr:nvSpPr>
      <xdr:spPr>
        <a:xfrm>
          <a:off x="13500744" y="13945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59707</xdr:rowOff>
    </xdr:from>
    <xdr:ext cx="405111" cy="259045"/>
    <xdr:sp macro="" textlink="">
      <xdr:nvSpPr>
        <xdr:cNvPr id="677" name="n_4aveValue【児童館】&#10;有形固定資産減価償却率">
          <a:extLst>
            <a:ext uri="{FF2B5EF4-FFF2-40B4-BE49-F238E27FC236}">
              <a16:creationId xmlns:a16="http://schemas.microsoft.com/office/drawing/2014/main" id="{A1F249B2-46D1-4747-8960-06530A6A3851}"/>
            </a:ext>
          </a:extLst>
        </xdr:cNvPr>
        <xdr:cNvSpPr txBox="1"/>
      </xdr:nvSpPr>
      <xdr:spPr>
        <a:xfrm>
          <a:off x="12611744" y="1394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68597</xdr:rowOff>
    </xdr:from>
    <xdr:ext cx="405111" cy="259045"/>
    <xdr:sp macro="" textlink="">
      <xdr:nvSpPr>
        <xdr:cNvPr id="678" name="n_1mainValue【児童館】&#10;有形固定資産減価償却率">
          <a:extLst>
            <a:ext uri="{FF2B5EF4-FFF2-40B4-BE49-F238E27FC236}">
              <a16:creationId xmlns:a16="http://schemas.microsoft.com/office/drawing/2014/main" id="{CA106BDA-6C94-4847-BDA5-811894F5B97D}"/>
            </a:ext>
          </a:extLst>
        </xdr:cNvPr>
        <xdr:cNvSpPr txBox="1"/>
      </xdr:nvSpPr>
      <xdr:spPr>
        <a:xfrm>
          <a:off x="15266044" y="1447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101254</xdr:rowOff>
    </xdr:from>
    <xdr:ext cx="405111" cy="259045"/>
    <xdr:sp macro="" textlink="">
      <xdr:nvSpPr>
        <xdr:cNvPr id="679" name="n_2mainValue【児童館】&#10;有形固定資産減価償却率">
          <a:extLst>
            <a:ext uri="{FF2B5EF4-FFF2-40B4-BE49-F238E27FC236}">
              <a16:creationId xmlns:a16="http://schemas.microsoft.com/office/drawing/2014/main" id="{347D3B3F-C8CE-4EBD-BA9D-61A53EA5179D}"/>
            </a:ext>
          </a:extLst>
        </xdr:cNvPr>
        <xdr:cNvSpPr txBox="1"/>
      </xdr:nvSpPr>
      <xdr:spPr>
        <a:xfrm>
          <a:off x="14389744" y="1467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60433</xdr:rowOff>
    </xdr:from>
    <xdr:ext cx="405111" cy="259045"/>
    <xdr:sp macro="" textlink="">
      <xdr:nvSpPr>
        <xdr:cNvPr id="680" name="n_3mainValue【児童館】&#10;有形固定資産減価償却率">
          <a:extLst>
            <a:ext uri="{FF2B5EF4-FFF2-40B4-BE49-F238E27FC236}">
              <a16:creationId xmlns:a16="http://schemas.microsoft.com/office/drawing/2014/main" id="{4297B2BD-3ED4-46C6-A8EA-FD6E5549A832}"/>
            </a:ext>
          </a:extLst>
        </xdr:cNvPr>
        <xdr:cNvSpPr txBox="1"/>
      </xdr:nvSpPr>
      <xdr:spPr>
        <a:xfrm>
          <a:off x="13500744" y="1446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24509</xdr:rowOff>
    </xdr:from>
    <xdr:ext cx="405111" cy="259045"/>
    <xdr:sp macro="" textlink="">
      <xdr:nvSpPr>
        <xdr:cNvPr id="681" name="n_4mainValue【児童館】&#10;有形固定資産減価償却率">
          <a:extLst>
            <a:ext uri="{FF2B5EF4-FFF2-40B4-BE49-F238E27FC236}">
              <a16:creationId xmlns:a16="http://schemas.microsoft.com/office/drawing/2014/main" id="{0C64E958-E958-48E7-BDCD-4522064580C4}"/>
            </a:ext>
          </a:extLst>
        </xdr:cNvPr>
        <xdr:cNvSpPr txBox="1"/>
      </xdr:nvSpPr>
      <xdr:spPr>
        <a:xfrm>
          <a:off x="12611744" y="14426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2" name="正方形/長方形 681">
          <a:extLst>
            <a:ext uri="{FF2B5EF4-FFF2-40B4-BE49-F238E27FC236}">
              <a16:creationId xmlns:a16="http://schemas.microsoft.com/office/drawing/2014/main" id="{16176567-9A35-4DCF-9E48-8394EA0AA0A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3" name="正方形/長方形 682">
          <a:extLst>
            <a:ext uri="{FF2B5EF4-FFF2-40B4-BE49-F238E27FC236}">
              <a16:creationId xmlns:a16="http://schemas.microsoft.com/office/drawing/2014/main" id="{3720AA04-5158-47D1-804C-DDB404E1124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4" name="正方形/長方形 683">
          <a:extLst>
            <a:ext uri="{FF2B5EF4-FFF2-40B4-BE49-F238E27FC236}">
              <a16:creationId xmlns:a16="http://schemas.microsoft.com/office/drawing/2014/main" id="{DF6D7F9D-103E-4AFB-B0F8-607EDFA18167}"/>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5" name="正方形/長方形 684">
          <a:extLst>
            <a:ext uri="{FF2B5EF4-FFF2-40B4-BE49-F238E27FC236}">
              <a16:creationId xmlns:a16="http://schemas.microsoft.com/office/drawing/2014/main" id="{811BFCD3-9B61-4DEB-9C83-57F6EC11728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6" name="正方形/長方形 685">
          <a:extLst>
            <a:ext uri="{FF2B5EF4-FFF2-40B4-BE49-F238E27FC236}">
              <a16:creationId xmlns:a16="http://schemas.microsoft.com/office/drawing/2014/main" id="{56201972-58FB-4409-8F00-068859DD8F8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7" name="正方形/長方形 686">
          <a:extLst>
            <a:ext uri="{FF2B5EF4-FFF2-40B4-BE49-F238E27FC236}">
              <a16:creationId xmlns:a16="http://schemas.microsoft.com/office/drawing/2014/main" id="{E099CB19-A51F-4F01-A841-1FEEDA972DD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8" name="正方形/長方形 687">
          <a:extLst>
            <a:ext uri="{FF2B5EF4-FFF2-40B4-BE49-F238E27FC236}">
              <a16:creationId xmlns:a16="http://schemas.microsoft.com/office/drawing/2014/main" id="{FEB64913-FDD1-4815-9C0E-DE36AD3AB0A1}"/>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9" name="正方形/長方形 688">
          <a:extLst>
            <a:ext uri="{FF2B5EF4-FFF2-40B4-BE49-F238E27FC236}">
              <a16:creationId xmlns:a16="http://schemas.microsoft.com/office/drawing/2014/main" id="{63115229-F1E4-4ED3-AA25-26CB064944F1}"/>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0" name="テキスト ボックス 689">
          <a:extLst>
            <a:ext uri="{FF2B5EF4-FFF2-40B4-BE49-F238E27FC236}">
              <a16:creationId xmlns:a16="http://schemas.microsoft.com/office/drawing/2014/main" id="{E81E9F30-BF7D-4CB3-AF27-887990C734A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1" name="直線コネクタ 690">
          <a:extLst>
            <a:ext uri="{FF2B5EF4-FFF2-40B4-BE49-F238E27FC236}">
              <a16:creationId xmlns:a16="http://schemas.microsoft.com/office/drawing/2014/main" id="{EDAB2AF5-12E9-4911-A699-3B28B457FE07}"/>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2" name="直線コネクタ 691">
          <a:extLst>
            <a:ext uri="{FF2B5EF4-FFF2-40B4-BE49-F238E27FC236}">
              <a16:creationId xmlns:a16="http://schemas.microsoft.com/office/drawing/2014/main" id="{9FB0E76E-A17F-4024-A198-2FBD71610C4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3" name="テキスト ボックス 692">
          <a:extLst>
            <a:ext uri="{FF2B5EF4-FFF2-40B4-BE49-F238E27FC236}">
              <a16:creationId xmlns:a16="http://schemas.microsoft.com/office/drawing/2014/main" id="{82D7A260-8FD2-4B3B-8E95-2412F44B327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4" name="直線コネクタ 693">
          <a:extLst>
            <a:ext uri="{FF2B5EF4-FFF2-40B4-BE49-F238E27FC236}">
              <a16:creationId xmlns:a16="http://schemas.microsoft.com/office/drawing/2014/main" id="{2E7325BE-4E09-453B-8F63-4EC7A7F5CDD8}"/>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5" name="テキスト ボックス 694">
          <a:extLst>
            <a:ext uri="{FF2B5EF4-FFF2-40B4-BE49-F238E27FC236}">
              <a16:creationId xmlns:a16="http://schemas.microsoft.com/office/drawing/2014/main" id="{C8923C8A-E33A-47E4-9374-A9A9241CC82B}"/>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6" name="直線コネクタ 695">
          <a:extLst>
            <a:ext uri="{FF2B5EF4-FFF2-40B4-BE49-F238E27FC236}">
              <a16:creationId xmlns:a16="http://schemas.microsoft.com/office/drawing/2014/main" id="{27B09F01-56F9-44BA-956E-6AAB5F88D34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7" name="テキスト ボックス 696">
          <a:extLst>
            <a:ext uri="{FF2B5EF4-FFF2-40B4-BE49-F238E27FC236}">
              <a16:creationId xmlns:a16="http://schemas.microsoft.com/office/drawing/2014/main" id="{958A5266-A7D6-4D33-B5D7-C27DEB60131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8" name="直線コネクタ 697">
          <a:extLst>
            <a:ext uri="{FF2B5EF4-FFF2-40B4-BE49-F238E27FC236}">
              <a16:creationId xmlns:a16="http://schemas.microsoft.com/office/drawing/2014/main" id="{1F91F1A2-2887-4B9C-8F40-D5C9EF2F44A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9" name="テキスト ボックス 698">
          <a:extLst>
            <a:ext uri="{FF2B5EF4-FFF2-40B4-BE49-F238E27FC236}">
              <a16:creationId xmlns:a16="http://schemas.microsoft.com/office/drawing/2014/main" id="{D7755410-0C95-4035-ACA5-B5BF0E57342B}"/>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0" name="直線コネクタ 699">
          <a:extLst>
            <a:ext uri="{FF2B5EF4-FFF2-40B4-BE49-F238E27FC236}">
              <a16:creationId xmlns:a16="http://schemas.microsoft.com/office/drawing/2014/main" id="{32B139D7-519A-4D24-BCD0-824FB1D9CCD2}"/>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1" name="テキスト ボックス 700">
          <a:extLst>
            <a:ext uri="{FF2B5EF4-FFF2-40B4-BE49-F238E27FC236}">
              <a16:creationId xmlns:a16="http://schemas.microsoft.com/office/drawing/2014/main" id="{DC719730-6C63-4026-BE47-959B4F828F2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8D9EAC03-524A-4A02-AEF3-457EC4266C4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E23DA40E-3540-4A51-88EC-F57BB479DE58}"/>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AC9994A3-9DF1-4F70-A267-A770E50E962B}"/>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705" name="直線コネクタ 704">
          <a:extLst>
            <a:ext uri="{FF2B5EF4-FFF2-40B4-BE49-F238E27FC236}">
              <a16:creationId xmlns:a16="http://schemas.microsoft.com/office/drawing/2014/main" id="{FE7ACB8B-1EFD-4CB6-889E-53E8FE2674C7}"/>
            </a:ext>
          </a:extLst>
        </xdr:cNvPr>
        <xdr:cNvCxnSpPr/>
      </xdr:nvCxnSpPr>
      <xdr:spPr>
        <a:xfrm flipV="1">
          <a:off x="22160864" y="13449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706" name="【児童館】&#10;一人当たり面積最小値テキスト">
          <a:extLst>
            <a:ext uri="{FF2B5EF4-FFF2-40B4-BE49-F238E27FC236}">
              <a16:creationId xmlns:a16="http://schemas.microsoft.com/office/drawing/2014/main" id="{56E27727-39D2-4258-B977-7115151D27F4}"/>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707" name="直線コネクタ 706">
          <a:extLst>
            <a:ext uri="{FF2B5EF4-FFF2-40B4-BE49-F238E27FC236}">
              <a16:creationId xmlns:a16="http://schemas.microsoft.com/office/drawing/2014/main" id="{E2DAD83D-B8A1-4840-AD3E-F446416B04D8}"/>
            </a:ext>
          </a:extLst>
        </xdr:cNvPr>
        <xdr:cNvCxnSpPr/>
      </xdr:nvCxnSpPr>
      <xdr:spPr>
        <a:xfrm>
          <a:off x="22072600" y="1479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8" name="【児童館】&#10;一人当たり面積最大値テキスト">
          <a:extLst>
            <a:ext uri="{FF2B5EF4-FFF2-40B4-BE49-F238E27FC236}">
              <a16:creationId xmlns:a16="http://schemas.microsoft.com/office/drawing/2014/main" id="{CD0D11FE-42F8-443C-906A-E3192789BF21}"/>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9" name="直線コネクタ 708">
          <a:extLst>
            <a:ext uri="{FF2B5EF4-FFF2-40B4-BE49-F238E27FC236}">
              <a16:creationId xmlns:a16="http://schemas.microsoft.com/office/drawing/2014/main" id="{C87C9F0F-8780-4507-A13E-F69BC0BA7B77}"/>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710" name="【児童館】&#10;一人当たり面積平均値テキスト">
          <a:extLst>
            <a:ext uri="{FF2B5EF4-FFF2-40B4-BE49-F238E27FC236}">
              <a16:creationId xmlns:a16="http://schemas.microsoft.com/office/drawing/2014/main" id="{BC81194E-A455-4238-9582-4833A9EFA3FD}"/>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711" name="フローチャート: 判断 710">
          <a:extLst>
            <a:ext uri="{FF2B5EF4-FFF2-40B4-BE49-F238E27FC236}">
              <a16:creationId xmlns:a16="http://schemas.microsoft.com/office/drawing/2014/main" id="{7A29D5A9-FFEA-4DD9-BA9F-772B4BFFFF9A}"/>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712" name="フローチャート: 判断 711">
          <a:extLst>
            <a:ext uri="{FF2B5EF4-FFF2-40B4-BE49-F238E27FC236}">
              <a16:creationId xmlns:a16="http://schemas.microsoft.com/office/drawing/2014/main" id="{DD9DA522-8D1C-4C38-AD1D-0D2E3B0B8A6F}"/>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713" name="フローチャート: 判断 712">
          <a:extLst>
            <a:ext uri="{FF2B5EF4-FFF2-40B4-BE49-F238E27FC236}">
              <a16:creationId xmlns:a16="http://schemas.microsoft.com/office/drawing/2014/main" id="{2BC48B35-D532-4012-A73C-8A82C7B8353E}"/>
            </a:ext>
          </a:extLst>
        </xdr:cNvPr>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714" name="フローチャート: 判断 713">
          <a:extLst>
            <a:ext uri="{FF2B5EF4-FFF2-40B4-BE49-F238E27FC236}">
              <a16:creationId xmlns:a16="http://schemas.microsoft.com/office/drawing/2014/main" id="{C0716285-501A-493F-9813-010707258A13}"/>
            </a:ext>
          </a:extLst>
        </xdr:cNvPr>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63500</xdr:rowOff>
    </xdr:from>
    <xdr:to>
      <xdr:col>98</xdr:col>
      <xdr:colOff>38100</xdr:colOff>
      <xdr:row>84</xdr:row>
      <xdr:rowOff>165100</xdr:rowOff>
    </xdr:to>
    <xdr:sp macro="" textlink="">
      <xdr:nvSpPr>
        <xdr:cNvPr id="715" name="フローチャート: 判断 714">
          <a:extLst>
            <a:ext uri="{FF2B5EF4-FFF2-40B4-BE49-F238E27FC236}">
              <a16:creationId xmlns:a16="http://schemas.microsoft.com/office/drawing/2014/main" id="{1E01554A-D317-411F-9FA3-A73C4BDB943A}"/>
            </a:ext>
          </a:extLst>
        </xdr:cNvPr>
        <xdr:cNvSpPr/>
      </xdr:nvSpPr>
      <xdr:spPr>
        <a:xfrm>
          <a:off x="18605500" y="1446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16B8515E-B15F-4367-853A-A4EA6BD5AD03}"/>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63811BC-1A0A-42BE-BCA1-ADD8A0F6181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861347D0-9DF9-4D67-85CE-A75DA7FB56B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3FE986DB-2A9E-4915-895D-77ADF641B1A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9264DE3-6F27-44BC-BCCD-8C6A5A9B8FF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31750</xdr:rowOff>
    </xdr:from>
    <xdr:to>
      <xdr:col>116</xdr:col>
      <xdr:colOff>114300</xdr:colOff>
      <xdr:row>81</xdr:row>
      <xdr:rowOff>133350</xdr:rowOff>
    </xdr:to>
    <xdr:sp macro="" textlink="">
      <xdr:nvSpPr>
        <xdr:cNvPr id="721" name="楕円 720">
          <a:extLst>
            <a:ext uri="{FF2B5EF4-FFF2-40B4-BE49-F238E27FC236}">
              <a16:creationId xmlns:a16="http://schemas.microsoft.com/office/drawing/2014/main" id="{66536833-B054-4BE4-8342-DF1D95566677}"/>
            </a:ext>
          </a:extLst>
        </xdr:cNvPr>
        <xdr:cNvSpPr/>
      </xdr:nvSpPr>
      <xdr:spPr>
        <a:xfrm>
          <a:off x="22110700" y="1391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54627</xdr:rowOff>
    </xdr:from>
    <xdr:ext cx="469744" cy="259045"/>
    <xdr:sp macro="" textlink="">
      <xdr:nvSpPr>
        <xdr:cNvPr id="722" name="【児童館】&#10;一人当たり面積該当値テキスト">
          <a:extLst>
            <a:ext uri="{FF2B5EF4-FFF2-40B4-BE49-F238E27FC236}">
              <a16:creationId xmlns:a16="http://schemas.microsoft.com/office/drawing/2014/main" id="{C97AF232-B093-41C5-924D-D78A4CEABF35}"/>
            </a:ext>
          </a:extLst>
        </xdr:cNvPr>
        <xdr:cNvSpPr txBox="1"/>
      </xdr:nvSpPr>
      <xdr:spPr>
        <a:xfrm>
          <a:off x="22199600" y="1377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120650</xdr:rowOff>
    </xdr:from>
    <xdr:to>
      <xdr:col>112</xdr:col>
      <xdr:colOff>38100</xdr:colOff>
      <xdr:row>82</xdr:row>
      <xdr:rowOff>50800</xdr:rowOff>
    </xdr:to>
    <xdr:sp macro="" textlink="">
      <xdr:nvSpPr>
        <xdr:cNvPr id="723" name="楕円 722">
          <a:extLst>
            <a:ext uri="{FF2B5EF4-FFF2-40B4-BE49-F238E27FC236}">
              <a16:creationId xmlns:a16="http://schemas.microsoft.com/office/drawing/2014/main" id="{8440C9BC-84EF-4DDD-9BF4-589AA6328F2E}"/>
            </a:ext>
          </a:extLst>
        </xdr:cNvPr>
        <xdr:cNvSpPr/>
      </xdr:nvSpPr>
      <xdr:spPr>
        <a:xfrm>
          <a:off x="21272500" y="140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82550</xdr:rowOff>
    </xdr:from>
    <xdr:to>
      <xdr:col>116</xdr:col>
      <xdr:colOff>63500</xdr:colOff>
      <xdr:row>82</xdr:row>
      <xdr:rowOff>0</xdr:rowOff>
    </xdr:to>
    <xdr:cxnSp macro="">
      <xdr:nvCxnSpPr>
        <xdr:cNvPr id="724" name="直線コネクタ 723">
          <a:extLst>
            <a:ext uri="{FF2B5EF4-FFF2-40B4-BE49-F238E27FC236}">
              <a16:creationId xmlns:a16="http://schemas.microsoft.com/office/drawing/2014/main" id="{B199C516-689D-4F97-813D-61996AFD3151}"/>
            </a:ext>
          </a:extLst>
        </xdr:cNvPr>
        <xdr:cNvCxnSpPr/>
      </xdr:nvCxnSpPr>
      <xdr:spPr>
        <a:xfrm flipV="1">
          <a:off x="21323300" y="13970000"/>
          <a:ext cx="8382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69850</xdr:rowOff>
    </xdr:from>
    <xdr:to>
      <xdr:col>107</xdr:col>
      <xdr:colOff>101600</xdr:colOff>
      <xdr:row>82</xdr:row>
      <xdr:rowOff>0</xdr:rowOff>
    </xdr:to>
    <xdr:sp macro="" textlink="">
      <xdr:nvSpPr>
        <xdr:cNvPr id="725" name="楕円 724">
          <a:extLst>
            <a:ext uri="{FF2B5EF4-FFF2-40B4-BE49-F238E27FC236}">
              <a16:creationId xmlns:a16="http://schemas.microsoft.com/office/drawing/2014/main" id="{B079EFA6-1291-426D-A8F9-AF9991969870}"/>
            </a:ext>
          </a:extLst>
        </xdr:cNvPr>
        <xdr:cNvSpPr/>
      </xdr:nvSpPr>
      <xdr:spPr>
        <a:xfrm>
          <a:off x="20383500" y="1395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120650</xdr:rowOff>
    </xdr:from>
    <xdr:to>
      <xdr:col>111</xdr:col>
      <xdr:colOff>177800</xdr:colOff>
      <xdr:row>82</xdr:row>
      <xdr:rowOff>0</xdr:rowOff>
    </xdr:to>
    <xdr:cxnSp macro="">
      <xdr:nvCxnSpPr>
        <xdr:cNvPr id="726" name="直線コネクタ 725">
          <a:extLst>
            <a:ext uri="{FF2B5EF4-FFF2-40B4-BE49-F238E27FC236}">
              <a16:creationId xmlns:a16="http://schemas.microsoft.com/office/drawing/2014/main" id="{D4807FB8-0E99-4396-91BE-701E29C785D4}"/>
            </a:ext>
          </a:extLst>
        </xdr:cNvPr>
        <xdr:cNvCxnSpPr/>
      </xdr:nvCxnSpPr>
      <xdr:spPr>
        <a:xfrm>
          <a:off x="20434300" y="14008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82550</xdr:rowOff>
    </xdr:from>
    <xdr:to>
      <xdr:col>102</xdr:col>
      <xdr:colOff>165100</xdr:colOff>
      <xdr:row>82</xdr:row>
      <xdr:rowOff>12700</xdr:rowOff>
    </xdr:to>
    <xdr:sp macro="" textlink="">
      <xdr:nvSpPr>
        <xdr:cNvPr id="727" name="楕円 726">
          <a:extLst>
            <a:ext uri="{FF2B5EF4-FFF2-40B4-BE49-F238E27FC236}">
              <a16:creationId xmlns:a16="http://schemas.microsoft.com/office/drawing/2014/main" id="{CB7A51C1-CB1A-48F0-8FD6-DAF2D8FF8E74}"/>
            </a:ext>
          </a:extLst>
        </xdr:cNvPr>
        <xdr:cNvSpPr/>
      </xdr:nvSpPr>
      <xdr:spPr>
        <a:xfrm>
          <a:off x="19494500" y="1397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120650</xdr:rowOff>
    </xdr:from>
    <xdr:to>
      <xdr:col>107</xdr:col>
      <xdr:colOff>50800</xdr:colOff>
      <xdr:row>81</xdr:row>
      <xdr:rowOff>133350</xdr:rowOff>
    </xdr:to>
    <xdr:cxnSp macro="">
      <xdr:nvCxnSpPr>
        <xdr:cNvPr id="728" name="直線コネクタ 727">
          <a:extLst>
            <a:ext uri="{FF2B5EF4-FFF2-40B4-BE49-F238E27FC236}">
              <a16:creationId xmlns:a16="http://schemas.microsoft.com/office/drawing/2014/main" id="{0C7AA069-EBFC-4BA1-B06A-C4E91870F978}"/>
            </a:ext>
          </a:extLst>
        </xdr:cNvPr>
        <xdr:cNvCxnSpPr/>
      </xdr:nvCxnSpPr>
      <xdr:spPr>
        <a:xfrm flipV="1">
          <a:off x="19545300" y="14008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95250</xdr:rowOff>
    </xdr:from>
    <xdr:to>
      <xdr:col>98</xdr:col>
      <xdr:colOff>38100</xdr:colOff>
      <xdr:row>82</xdr:row>
      <xdr:rowOff>25400</xdr:rowOff>
    </xdr:to>
    <xdr:sp macro="" textlink="">
      <xdr:nvSpPr>
        <xdr:cNvPr id="729" name="楕円 728">
          <a:extLst>
            <a:ext uri="{FF2B5EF4-FFF2-40B4-BE49-F238E27FC236}">
              <a16:creationId xmlns:a16="http://schemas.microsoft.com/office/drawing/2014/main" id="{D3CB5547-2C17-4649-8D6E-7AEB4A5D0199}"/>
            </a:ext>
          </a:extLst>
        </xdr:cNvPr>
        <xdr:cNvSpPr/>
      </xdr:nvSpPr>
      <xdr:spPr>
        <a:xfrm>
          <a:off x="18605500" y="1398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133350</xdr:rowOff>
    </xdr:from>
    <xdr:to>
      <xdr:col>102</xdr:col>
      <xdr:colOff>114300</xdr:colOff>
      <xdr:row>81</xdr:row>
      <xdr:rowOff>146050</xdr:rowOff>
    </xdr:to>
    <xdr:cxnSp macro="">
      <xdr:nvCxnSpPr>
        <xdr:cNvPr id="730" name="直線コネクタ 729">
          <a:extLst>
            <a:ext uri="{FF2B5EF4-FFF2-40B4-BE49-F238E27FC236}">
              <a16:creationId xmlns:a16="http://schemas.microsoft.com/office/drawing/2014/main" id="{58C29AE4-B739-4907-AD2B-24DFF3511C02}"/>
            </a:ext>
          </a:extLst>
        </xdr:cNvPr>
        <xdr:cNvCxnSpPr/>
      </xdr:nvCxnSpPr>
      <xdr:spPr>
        <a:xfrm flipV="1">
          <a:off x="18656300" y="14020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731" name="n_1aveValue【児童館】&#10;一人当たり面積">
          <a:extLst>
            <a:ext uri="{FF2B5EF4-FFF2-40B4-BE49-F238E27FC236}">
              <a16:creationId xmlns:a16="http://schemas.microsoft.com/office/drawing/2014/main" id="{0F059664-BA06-4597-B2E1-EE90C4A2837C}"/>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105427</xdr:rowOff>
    </xdr:from>
    <xdr:ext cx="469744" cy="259045"/>
    <xdr:sp macro="" textlink="">
      <xdr:nvSpPr>
        <xdr:cNvPr id="732" name="n_2aveValue【児童館】&#10;一人当たり面積">
          <a:extLst>
            <a:ext uri="{FF2B5EF4-FFF2-40B4-BE49-F238E27FC236}">
              <a16:creationId xmlns:a16="http://schemas.microsoft.com/office/drawing/2014/main" id="{5A850188-AFDF-4F8C-883C-F78EBB1B7DD4}"/>
            </a:ext>
          </a:extLst>
        </xdr:cNvPr>
        <xdr:cNvSpPr txBox="1"/>
      </xdr:nvSpPr>
      <xdr:spPr>
        <a:xfrm>
          <a:off x="20199427" y="1450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143527</xdr:rowOff>
    </xdr:from>
    <xdr:ext cx="469744" cy="259045"/>
    <xdr:sp macro="" textlink="">
      <xdr:nvSpPr>
        <xdr:cNvPr id="733" name="n_3aveValue【児童館】&#10;一人当たり面積">
          <a:extLst>
            <a:ext uri="{FF2B5EF4-FFF2-40B4-BE49-F238E27FC236}">
              <a16:creationId xmlns:a16="http://schemas.microsoft.com/office/drawing/2014/main" id="{A14AC3DD-1400-4AF7-8204-BF5857C6B976}"/>
            </a:ext>
          </a:extLst>
        </xdr:cNvPr>
        <xdr:cNvSpPr txBox="1"/>
      </xdr:nvSpPr>
      <xdr:spPr>
        <a:xfrm>
          <a:off x="19310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156227</xdr:rowOff>
    </xdr:from>
    <xdr:ext cx="469744" cy="259045"/>
    <xdr:sp macro="" textlink="">
      <xdr:nvSpPr>
        <xdr:cNvPr id="734" name="n_4aveValue【児童館】&#10;一人当たり面積">
          <a:extLst>
            <a:ext uri="{FF2B5EF4-FFF2-40B4-BE49-F238E27FC236}">
              <a16:creationId xmlns:a16="http://schemas.microsoft.com/office/drawing/2014/main" id="{C1B8EBB7-85C6-4089-ACA6-1FAC19987AF1}"/>
            </a:ext>
          </a:extLst>
        </xdr:cNvPr>
        <xdr:cNvSpPr txBox="1"/>
      </xdr:nvSpPr>
      <xdr:spPr>
        <a:xfrm>
          <a:off x="18421427" y="1455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67327</xdr:rowOff>
    </xdr:from>
    <xdr:ext cx="469744" cy="259045"/>
    <xdr:sp macro="" textlink="">
      <xdr:nvSpPr>
        <xdr:cNvPr id="735" name="n_1mainValue【児童館】&#10;一人当たり面積">
          <a:extLst>
            <a:ext uri="{FF2B5EF4-FFF2-40B4-BE49-F238E27FC236}">
              <a16:creationId xmlns:a16="http://schemas.microsoft.com/office/drawing/2014/main" id="{4531EC3F-4575-456E-896F-AB5358AB7038}"/>
            </a:ext>
          </a:extLst>
        </xdr:cNvPr>
        <xdr:cNvSpPr txBox="1"/>
      </xdr:nvSpPr>
      <xdr:spPr>
        <a:xfrm>
          <a:off x="210757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16527</xdr:rowOff>
    </xdr:from>
    <xdr:ext cx="469744" cy="259045"/>
    <xdr:sp macro="" textlink="">
      <xdr:nvSpPr>
        <xdr:cNvPr id="736" name="n_2mainValue【児童館】&#10;一人当たり面積">
          <a:extLst>
            <a:ext uri="{FF2B5EF4-FFF2-40B4-BE49-F238E27FC236}">
              <a16:creationId xmlns:a16="http://schemas.microsoft.com/office/drawing/2014/main" id="{64C3C7BB-39B5-4915-8C30-38946C575686}"/>
            </a:ext>
          </a:extLst>
        </xdr:cNvPr>
        <xdr:cNvSpPr txBox="1"/>
      </xdr:nvSpPr>
      <xdr:spPr>
        <a:xfrm>
          <a:off x="20199427" y="137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29227</xdr:rowOff>
    </xdr:from>
    <xdr:ext cx="469744" cy="259045"/>
    <xdr:sp macro="" textlink="">
      <xdr:nvSpPr>
        <xdr:cNvPr id="737" name="n_3mainValue【児童館】&#10;一人当たり面積">
          <a:extLst>
            <a:ext uri="{FF2B5EF4-FFF2-40B4-BE49-F238E27FC236}">
              <a16:creationId xmlns:a16="http://schemas.microsoft.com/office/drawing/2014/main" id="{75C0E6D7-C96F-4523-BB35-67E7B4494FD7}"/>
            </a:ext>
          </a:extLst>
        </xdr:cNvPr>
        <xdr:cNvSpPr txBox="1"/>
      </xdr:nvSpPr>
      <xdr:spPr>
        <a:xfrm>
          <a:off x="19310427" y="1374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41927</xdr:rowOff>
    </xdr:from>
    <xdr:ext cx="469744" cy="259045"/>
    <xdr:sp macro="" textlink="">
      <xdr:nvSpPr>
        <xdr:cNvPr id="738" name="n_4mainValue【児童館】&#10;一人当たり面積">
          <a:extLst>
            <a:ext uri="{FF2B5EF4-FFF2-40B4-BE49-F238E27FC236}">
              <a16:creationId xmlns:a16="http://schemas.microsoft.com/office/drawing/2014/main" id="{E599989A-483C-434C-9761-1752707B1518}"/>
            </a:ext>
          </a:extLst>
        </xdr:cNvPr>
        <xdr:cNvSpPr txBox="1"/>
      </xdr:nvSpPr>
      <xdr:spPr>
        <a:xfrm>
          <a:off x="18421427" y="13757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9CA544F3-5AAF-4A96-A54D-8D9C55D4C1C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7BABBC79-C7F7-4DF5-A2D6-CEDF55176617}"/>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9DA320B0-A570-4BE3-B4B2-CA6182659A66}"/>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6E717451-8E2C-43BC-8FDC-9D6ECDE27709}"/>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B297F899-292D-4039-BF54-EA367CC0991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77EE7E4C-A30E-4D17-8F15-77E4AA11365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B7CA0636-360F-4362-8E5F-A8BA2DEF23B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6EE8EF0D-A192-4A1A-9F51-7A42672748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7" name="正方形/長方形 746">
          <a:extLst>
            <a:ext uri="{FF2B5EF4-FFF2-40B4-BE49-F238E27FC236}">
              <a16:creationId xmlns:a16="http://schemas.microsoft.com/office/drawing/2014/main" id="{C2701B3C-CF1F-4E55-895D-3DD5C4B76F8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8" name="正方形/長方形 747">
          <a:extLst>
            <a:ext uri="{FF2B5EF4-FFF2-40B4-BE49-F238E27FC236}">
              <a16:creationId xmlns:a16="http://schemas.microsoft.com/office/drawing/2014/main" id="{B963195F-ED1C-4AA1-9D22-5DAAF5352F8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49" name="正方形/長方形 748">
          <a:extLst>
            <a:ext uri="{FF2B5EF4-FFF2-40B4-BE49-F238E27FC236}">
              <a16:creationId xmlns:a16="http://schemas.microsoft.com/office/drawing/2014/main" id="{BE47ACA5-4EC9-4C73-B175-3CB6466ED0E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0" name="正方形/長方形 749">
          <a:extLst>
            <a:ext uri="{FF2B5EF4-FFF2-40B4-BE49-F238E27FC236}">
              <a16:creationId xmlns:a16="http://schemas.microsoft.com/office/drawing/2014/main" id="{E59065AA-446E-4C9D-923A-A4043ECE5566}"/>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1" name="正方形/長方形 750">
          <a:extLst>
            <a:ext uri="{FF2B5EF4-FFF2-40B4-BE49-F238E27FC236}">
              <a16:creationId xmlns:a16="http://schemas.microsoft.com/office/drawing/2014/main" id="{C9C190FC-A6B0-46D3-BE38-18CD97E3E1A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2" name="正方形/長方形 751">
          <a:extLst>
            <a:ext uri="{FF2B5EF4-FFF2-40B4-BE49-F238E27FC236}">
              <a16:creationId xmlns:a16="http://schemas.microsoft.com/office/drawing/2014/main" id="{968A259E-6AA8-47F8-9AC5-2C38BFF5F1B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3" name="正方形/長方形 752">
          <a:extLst>
            <a:ext uri="{FF2B5EF4-FFF2-40B4-BE49-F238E27FC236}">
              <a16:creationId xmlns:a16="http://schemas.microsoft.com/office/drawing/2014/main" id="{A1D22F48-23AD-49D3-B6CF-342583777AB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4" name="正方形/長方形 753">
          <a:extLst>
            <a:ext uri="{FF2B5EF4-FFF2-40B4-BE49-F238E27FC236}">
              <a16:creationId xmlns:a16="http://schemas.microsoft.com/office/drawing/2014/main" id="{A725B946-D9F9-4366-A4DD-C05109CF4E33}"/>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B823E7D2-9F5C-4A21-9865-40A99BA6ABC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6E87CCBD-2C2A-4A21-B6EC-CEFBE2DA0F6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9C18D64A-F8D1-4BAB-BEC2-9CF30D551A24}"/>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児童館、保健センター、認定こども園・幼稚園・保育所であり、特に低くなっている施設は、庁舎、一般廃棄物処理施設、公営住宅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は旧庁舎の解体、新庁舎の建設により有形固定資産減価償却率が低くなった。また、児童館は大半が昭和５０年代に建設されており、耐用年数を経過しつつあるため、計画的に大規模改修を実施したが、類似団体と比べ、有形固定資産減価償却率は高い水準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は長寿命化計画に基づく建替えや改修を、学校施設は耐震化にあわせた建替えや大規模改修をこれまで実施しており、今後も平成２８年度に策定した公共施設等総合管理計画に基づき、総床面積を３０年間で３０％削減するという目標に向け、老朽化した施設の集約化・複合化や除却などに取り組んでいく</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1D81E14-63B7-45CC-926E-74F76FEEACA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EBD12EB-F599-4C20-9B95-0DCF08418B5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E03E47C-19D7-47D2-BB3F-A7ECA2CBC4B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D412CC7-9872-47F8-B63E-EAC6E0C3DD9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北海道岩見沢市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1895E53-C51F-4966-8189-B12817F9572B}"/>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806691E-96B7-45A4-8598-3555905FB24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3F27BF0-3678-4F4A-914D-466DF03EB6B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CA0D9C4-651D-46B3-9BBC-412CC783869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1368B94-A76D-41CB-AF50-4EE79916C3F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1F5DB8E-3B05-4428-A76C-C923A19A215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74,204
73,843
481.02
49,256,521
48,993,967
262,554
25,193,281
58,158,007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84DC4904-120A-4679-A301-79B9D9A2955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108005A-7EBA-4B4F-9EB0-686909B64E8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CC888BB-4E49-45DC-B406-9A58B44077C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121C44C-78FF-42EC-8D81-174B620053C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28863BC-28AB-4018-AA51-362576A35EE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33F215A-8A47-4211-8582-A47C39BC4BFA}"/>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14750B5-16E8-4EBF-9495-1DA39DD94BE9}"/>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4E37971-B7D1-4E66-BD8C-72663B09B7F7}"/>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FC86727-BDB1-470A-AAC8-88CCB01093E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E3947A0-E61E-4B3D-9269-9FEB2E83C3A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17A9A87-234B-4013-BF57-054FF46E963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8DF0A33-417A-4002-B5B0-2A16FD5BC82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B1361FA-6127-41DE-A116-12BAE5AEED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6BFEC40-517A-4062-96D1-31166D05D092}"/>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682EC91-1DA7-45D5-8CDA-71CB19856F1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02ECF34-734E-4DB4-BB5C-B7B6C2304EC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1533EE-4F8F-4AD7-A594-7EE9DEDE181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6AD5EF5-CED0-4131-8BB6-8587737A0EE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A98300B-D340-4DF0-BDDF-F8F62DC58FD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99E2CBB-EE61-4847-9925-5215902C3FAA}"/>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9530131-86E1-4A17-91AF-CA898F7E953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963229E-D8EA-4CD3-ABC5-6B2382ADBFD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27462A-33AA-44EA-A774-B5C7BF7B145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699CB0D-3498-4152-A1CC-81FE1817CEA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AA70AEB-8A8D-459B-BAA3-EDA1B6A0DCD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315D4AE-7E69-4A98-A24B-2BAE7CB6BE88}"/>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A77D684-0F47-4326-BE78-3CA6094ECE0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E742696-9884-477B-8696-A5C163A50426}"/>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DB3814A4-525A-4BF7-89D1-5CF3EDD118E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1AD3303A-461D-40B8-BA1F-92304DE80B2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BF81B38-57A2-4CA2-BE64-1647D625909B}"/>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208E613-7D30-4364-814E-8E3074ED9F3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9B79F04-9C76-42B4-AD43-9EF11EEC719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C4F5F8F-8F5A-4CF8-A9FD-920D72F0DFCA}"/>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48950FCB-CA14-41DC-8A34-B93D7D04428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6CD9AAF1-AE52-4028-972E-0D36931D878C}"/>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54E6E6D1-F2E6-4316-92C7-303320270643}"/>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3D042CA-2316-4B1E-BD72-1536404017B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F0CA823-5454-4AC3-93CB-5CCC6272A1B4}"/>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6C43321D-D862-451D-BB92-2E3C165A986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D3D71943-F87B-4E1A-AAAD-23A07D362FAB}"/>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8984516-81B4-4DA0-9C47-3C7B1E10F51C}"/>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3FD9AED6-0868-442B-9845-946DFF4D37B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39F77BB-1FCE-44A1-80FA-3071040E47D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B5A92F71-C137-4F8C-99A7-606580C6688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EF0A047C-6658-4506-8A13-B62DE056DF0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80DB3C05-4E0C-4E13-BF9B-2FD6E7B412A4}"/>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CA76AF08-ECF1-4ED5-945E-7F8975423A04}"/>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27CEC6D7-3E83-4831-B95F-517FE40A7B7F}"/>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2315260A-2358-470F-AA00-352A442DCF48}"/>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80450F00-EFF2-4F64-82D5-BB92B7B50213}"/>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2C3B43CB-BE26-4390-9BC8-630E4C0027D6}"/>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FB1E3C06-2FDE-48FE-A7AA-3A5A093CB7F7}"/>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9BA8DC03-2860-419F-9EDE-B78EA6F5375A}"/>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0AC93734-09C4-4B6B-B972-8F8BE5DCFD1B}"/>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EFE6E9CB-7BC9-41BE-97B5-F340BD495F8C}"/>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CBF3CDE0-19CB-4A7B-8CF8-C1FE65BF1E68}"/>
            </a:ext>
          </a:extLst>
        </xdr:cNvPr>
        <xdr:cNvSpPr/>
      </xdr:nvSpPr>
      <xdr:spPr>
        <a:xfrm>
          <a:off x="1079500" y="629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5A9B4F9-9D06-4E91-887B-7E3C647D26A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0389ACF-589F-45C7-85D3-3F64EFEA61B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C45C0070-CEDE-4569-90B0-C63CC4F9C6D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E68B0E8-0F69-4BD8-A8B2-413C55DCB424}"/>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0C41954-77E5-4545-B07A-0019BC11EEE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84183</xdr:rowOff>
    </xdr:from>
    <xdr:to>
      <xdr:col>24</xdr:col>
      <xdr:colOff>114300</xdr:colOff>
      <xdr:row>38</xdr:row>
      <xdr:rowOff>14332</xdr:rowOff>
    </xdr:to>
    <xdr:sp macro="" textlink="">
      <xdr:nvSpPr>
        <xdr:cNvPr id="74" name="楕円 73">
          <a:extLst>
            <a:ext uri="{FF2B5EF4-FFF2-40B4-BE49-F238E27FC236}">
              <a16:creationId xmlns:a16="http://schemas.microsoft.com/office/drawing/2014/main" id="{F5BC54A5-BC13-4D89-B4CE-5DE846C35039}"/>
            </a:ext>
          </a:extLst>
        </xdr:cNvPr>
        <xdr:cNvSpPr/>
      </xdr:nvSpPr>
      <xdr:spPr>
        <a:xfrm>
          <a:off x="4584700" y="642783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62610</xdr:rowOff>
    </xdr:from>
    <xdr:ext cx="405111" cy="259045"/>
    <xdr:sp macro="" textlink="">
      <xdr:nvSpPr>
        <xdr:cNvPr id="75" name="【図書館】&#10;有形固定資産減価償却率該当値テキスト">
          <a:extLst>
            <a:ext uri="{FF2B5EF4-FFF2-40B4-BE49-F238E27FC236}">
              <a16:creationId xmlns:a16="http://schemas.microsoft.com/office/drawing/2014/main" id="{038647AB-1F6D-486F-AF0A-2BD6956E7FCB}"/>
            </a:ext>
          </a:extLst>
        </xdr:cNvPr>
        <xdr:cNvSpPr txBox="1"/>
      </xdr:nvSpPr>
      <xdr:spPr>
        <a:xfrm>
          <a:off x="4673600" y="6406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51526</xdr:rowOff>
    </xdr:from>
    <xdr:to>
      <xdr:col>20</xdr:col>
      <xdr:colOff>38100</xdr:colOff>
      <xdr:row>37</xdr:row>
      <xdr:rowOff>153126</xdr:rowOff>
    </xdr:to>
    <xdr:sp macro="" textlink="">
      <xdr:nvSpPr>
        <xdr:cNvPr id="76" name="楕円 75">
          <a:extLst>
            <a:ext uri="{FF2B5EF4-FFF2-40B4-BE49-F238E27FC236}">
              <a16:creationId xmlns:a16="http://schemas.microsoft.com/office/drawing/2014/main" id="{107009D0-065A-4FD0-BDA9-941BFFE41880}"/>
            </a:ext>
          </a:extLst>
        </xdr:cNvPr>
        <xdr:cNvSpPr/>
      </xdr:nvSpPr>
      <xdr:spPr>
        <a:xfrm>
          <a:off x="3746500" y="639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102326</xdr:rowOff>
    </xdr:from>
    <xdr:to>
      <xdr:col>24</xdr:col>
      <xdr:colOff>63500</xdr:colOff>
      <xdr:row>37</xdr:row>
      <xdr:rowOff>134983</xdr:rowOff>
    </xdr:to>
    <xdr:cxnSp macro="">
      <xdr:nvCxnSpPr>
        <xdr:cNvPr id="77" name="直線コネクタ 76">
          <a:extLst>
            <a:ext uri="{FF2B5EF4-FFF2-40B4-BE49-F238E27FC236}">
              <a16:creationId xmlns:a16="http://schemas.microsoft.com/office/drawing/2014/main" id="{993EE722-9596-4336-A7D3-6DABDCF6064E}"/>
            </a:ext>
          </a:extLst>
        </xdr:cNvPr>
        <xdr:cNvCxnSpPr/>
      </xdr:nvCxnSpPr>
      <xdr:spPr>
        <a:xfrm>
          <a:off x="3797300" y="6445976"/>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18869</xdr:rowOff>
    </xdr:from>
    <xdr:to>
      <xdr:col>15</xdr:col>
      <xdr:colOff>101600</xdr:colOff>
      <xdr:row>37</xdr:row>
      <xdr:rowOff>120469</xdr:rowOff>
    </xdr:to>
    <xdr:sp macro="" textlink="">
      <xdr:nvSpPr>
        <xdr:cNvPr id="78" name="楕円 77">
          <a:extLst>
            <a:ext uri="{FF2B5EF4-FFF2-40B4-BE49-F238E27FC236}">
              <a16:creationId xmlns:a16="http://schemas.microsoft.com/office/drawing/2014/main" id="{E901FE98-5FB8-4A63-96B7-B4CBF9E0A9F1}"/>
            </a:ext>
          </a:extLst>
        </xdr:cNvPr>
        <xdr:cNvSpPr/>
      </xdr:nvSpPr>
      <xdr:spPr>
        <a:xfrm>
          <a:off x="2857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69669</xdr:rowOff>
    </xdr:from>
    <xdr:to>
      <xdr:col>19</xdr:col>
      <xdr:colOff>177800</xdr:colOff>
      <xdr:row>37</xdr:row>
      <xdr:rowOff>102326</xdr:rowOff>
    </xdr:to>
    <xdr:cxnSp macro="">
      <xdr:nvCxnSpPr>
        <xdr:cNvPr id="79" name="直線コネクタ 78">
          <a:extLst>
            <a:ext uri="{FF2B5EF4-FFF2-40B4-BE49-F238E27FC236}">
              <a16:creationId xmlns:a16="http://schemas.microsoft.com/office/drawing/2014/main" id="{A72C3137-3CE6-4A9B-87DA-B80255F717C2}"/>
            </a:ext>
          </a:extLst>
        </xdr:cNvPr>
        <xdr:cNvCxnSpPr/>
      </xdr:nvCxnSpPr>
      <xdr:spPr>
        <a:xfrm>
          <a:off x="2908300" y="641331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18869</xdr:rowOff>
    </xdr:from>
    <xdr:to>
      <xdr:col>10</xdr:col>
      <xdr:colOff>165100</xdr:colOff>
      <xdr:row>37</xdr:row>
      <xdr:rowOff>120469</xdr:rowOff>
    </xdr:to>
    <xdr:sp macro="" textlink="">
      <xdr:nvSpPr>
        <xdr:cNvPr id="80" name="楕円 79">
          <a:extLst>
            <a:ext uri="{FF2B5EF4-FFF2-40B4-BE49-F238E27FC236}">
              <a16:creationId xmlns:a16="http://schemas.microsoft.com/office/drawing/2014/main" id="{CF9108B4-40C5-49F9-A90E-ACEB6A2C352C}"/>
            </a:ext>
          </a:extLst>
        </xdr:cNvPr>
        <xdr:cNvSpPr/>
      </xdr:nvSpPr>
      <xdr:spPr>
        <a:xfrm>
          <a:off x="1968500" y="636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69669</xdr:rowOff>
    </xdr:from>
    <xdr:to>
      <xdr:col>15</xdr:col>
      <xdr:colOff>50800</xdr:colOff>
      <xdr:row>37</xdr:row>
      <xdr:rowOff>69669</xdr:rowOff>
    </xdr:to>
    <xdr:cxnSp macro="">
      <xdr:nvCxnSpPr>
        <xdr:cNvPr id="81" name="直線コネクタ 80">
          <a:extLst>
            <a:ext uri="{FF2B5EF4-FFF2-40B4-BE49-F238E27FC236}">
              <a16:creationId xmlns:a16="http://schemas.microsoft.com/office/drawing/2014/main" id="{2BBD162C-1F99-4ADF-BA03-FA873F244BF9}"/>
            </a:ext>
          </a:extLst>
        </xdr:cNvPr>
        <xdr:cNvCxnSpPr/>
      </xdr:nvCxnSpPr>
      <xdr:spPr>
        <a:xfrm>
          <a:off x="2019300" y="641331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157661</xdr:rowOff>
    </xdr:from>
    <xdr:to>
      <xdr:col>6</xdr:col>
      <xdr:colOff>38100</xdr:colOff>
      <xdr:row>37</xdr:row>
      <xdr:rowOff>87811</xdr:rowOff>
    </xdr:to>
    <xdr:sp macro="" textlink="">
      <xdr:nvSpPr>
        <xdr:cNvPr id="82" name="楕円 81">
          <a:extLst>
            <a:ext uri="{FF2B5EF4-FFF2-40B4-BE49-F238E27FC236}">
              <a16:creationId xmlns:a16="http://schemas.microsoft.com/office/drawing/2014/main" id="{E9BE77FE-ECE2-45BA-8CF7-CC106BDA9458}"/>
            </a:ext>
          </a:extLst>
        </xdr:cNvPr>
        <xdr:cNvSpPr/>
      </xdr:nvSpPr>
      <xdr:spPr>
        <a:xfrm>
          <a:off x="1079500" y="632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37011</xdr:rowOff>
    </xdr:from>
    <xdr:to>
      <xdr:col>10</xdr:col>
      <xdr:colOff>114300</xdr:colOff>
      <xdr:row>37</xdr:row>
      <xdr:rowOff>69669</xdr:rowOff>
    </xdr:to>
    <xdr:cxnSp macro="">
      <xdr:nvCxnSpPr>
        <xdr:cNvPr id="83" name="直線コネクタ 82">
          <a:extLst>
            <a:ext uri="{FF2B5EF4-FFF2-40B4-BE49-F238E27FC236}">
              <a16:creationId xmlns:a16="http://schemas.microsoft.com/office/drawing/2014/main" id="{E9C15D9C-6A9C-4E5C-B582-5C22E4054F81}"/>
            </a:ext>
          </a:extLst>
        </xdr:cNvPr>
        <xdr:cNvCxnSpPr/>
      </xdr:nvCxnSpPr>
      <xdr:spPr>
        <a:xfrm>
          <a:off x="1130300" y="638066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19C9B157-0445-45D2-AA9D-54A09385DBE0}"/>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1E6730DB-1D4E-46CC-92FC-613EC3892A54}"/>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B3BAB81E-9E59-4903-8A48-BDE68B1B2B0F}"/>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58F17B19-1722-4904-8EC0-C29B9064C9BE}"/>
            </a:ext>
          </a:extLst>
        </xdr:cNvPr>
        <xdr:cNvSpPr txBox="1"/>
      </xdr:nvSpPr>
      <xdr:spPr>
        <a:xfrm>
          <a:off x="927744" y="6072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144253</xdr:rowOff>
    </xdr:from>
    <xdr:ext cx="405111" cy="259045"/>
    <xdr:sp macro="" textlink="">
      <xdr:nvSpPr>
        <xdr:cNvPr id="88" name="n_1mainValue【図書館】&#10;有形固定資産減価償却率">
          <a:extLst>
            <a:ext uri="{FF2B5EF4-FFF2-40B4-BE49-F238E27FC236}">
              <a16:creationId xmlns:a16="http://schemas.microsoft.com/office/drawing/2014/main" id="{0C3DA23E-A079-4586-AADA-0DC2CF23D9F9}"/>
            </a:ext>
          </a:extLst>
        </xdr:cNvPr>
        <xdr:cNvSpPr txBox="1"/>
      </xdr:nvSpPr>
      <xdr:spPr>
        <a:xfrm>
          <a:off x="3582044" y="648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111596</xdr:rowOff>
    </xdr:from>
    <xdr:ext cx="405111" cy="259045"/>
    <xdr:sp macro="" textlink="">
      <xdr:nvSpPr>
        <xdr:cNvPr id="89" name="n_2mainValue【図書館】&#10;有形固定資産減価償却率">
          <a:extLst>
            <a:ext uri="{FF2B5EF4-FFF2-40B4-BE49-F238E27FC236}">
              <a16:creationId xmlns:a16="http://schemas.microsoft.com/office/drawing/2014/main" id="{AD3E8C1C-C713-4447-8D62-96AB994B1E52}"/>
            </a:ext>
          </a:extLst>
        </xdr:cNvPr>
        <xdr:cNvSpPr txBox="1"/>
      </xdr:nvSpPr>
      <xdr:spPr>
        <a:xfrm>
          <a:off x="2705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111596</xdr:rowOff>
    </xdr:from>
    <xdr:ext cx="405111" cy="259045"/>
    <xdr:sp macro="" textlink="">
      <xdr:nvSpPr>
        <xdr:cNvPr id="90" name="n_3mainValue【図書館】&#10;有形固定資産減価償却率">
          <a:extLst>
            <a:ext uri="{FF2B5EF4-FFF2-40B4-BE49-F238E27FC236}">
              <a16:creationId xmlns:a16="http://schemas.microsoft.com/office/drawing/2014/main" id="{27D0CCEA-A77D-43AC-83B8-CE43E8B848C8}"/>
            </a:ext>
          </a:extLst>
        </xdr:cNvPr>
        <xdr:cNvSpPr txBox="1"/>
      </xdr:nvSpPr>
      <xdr:spPr>
        <a:xfrm>
          <a:off x="1816744" y="6455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78938</xdr:rowOff>
    </xdr:from>
    <xdr:ext cx="405111" cy="259045"/>
    <xdr:sp macro="" textlink="">
      <xdr:nvSpPr>
        <xdr:cNvPr id="91" name="n_4mainValue【図書館】&#10;有形固定資産減価償却率">
          <a:extLst>
            <a:ext uri="{FF2B5EF4-FFF2-40B4-BE49-F238E27FC236}">
              <a16:creationId xmlns:a16="http://schemas.microsoft.com/office/drawing/2014/main" id="{321FEEE2-D4CC-4364-9D62-0BF98B130647}"/>
            </a:ext>
          </a:extLst>
        </xdr:cNvPr>
        <xdr:cNvSpPr txBox="1"/>
      </xdr:nvSpPr>
      <xdr:spPr>
        <a:xfrm>
          <a:off x="927744" y="6422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2A3E36E-A46A-43D5-BBEF-DBFABAF700B4}"/>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2B1894F-BD8E-484A-A15A-E756939EA52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6F0B530E-68FF-4C62-92E2-F4A6E02A2933}"/>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C25B725F-CE26-4806-AB6E-76F72F6EEF8C}"/>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AB21B0ED-27C1-459A-A614-D0CCBF305D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A93C91C8-9AD9-4D6D-82D2-5AD99CDBCAA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AA3FFCFA-57B0-4433-9877-C8950187E61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415A91C-4D3A-401A-A36D-E78F3FD22DD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FE6F829F-9E9C-47B8-B9C3-D30AD908546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E69103A-F56C-47CF-A012-122CDF3699D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A0CBDCF8-4534-494F-A711-E49CD37CD0D3}"/>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81A2983D-E125-4689-B9BC-F0A4764A01A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50D134E4-90BB-4A94-AE73-E83112C7CBC3}"/>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982F0D0A-A0BB-47ED-80FC-446633075E9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1EE5793A-A1EB-4B2F-A439-8576AD33532B}"/>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60D65802-6962-48BE-B402-1EE6299098E9}"/>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8C750A3C-2E83-4CB8-BF08-94896940014A}"/>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40A73D3C-4117-4D06-A76A-A18105557B51}"/>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939E8810-A747-47CA-9214-DB0624B238AA}"/>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1D75BC08-33D8-48BF-9E09-C4FE85CF145F}"/>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C13AF0ED-3753-45AC-B19E-950EF5ED2AB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AB98A358-4369-4A11-9D3A-46088E025328}"/>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CB0FA794-210F-4FC5-982D-CDFC0C2C8C17}"/>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463E2451-B89B-4118-9729-5BAE649E4D83}"/>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126440E8-1AD5-4F23-B455-020FB182C4CC}"/>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BA1C6118-6455-4526-8932-C4018D9717AD}"/>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138701</xdr:rowOff>
    </xdr:from>
    <xdr:ext cx="469744" cy="259045"/>
    <xdr:sp macro="" textlink="">
      <xdr:nvSpPr>
        <xdr:cNvPr id="118" name="【図書館】&#10;一人当たり面積平均値テキスト">
          <a:extLst>
            <a:ext uri="{FF2B5EF4-FFF2-40B4-BE49-F238E27FC236}">
              <a16:creationId xmlns:a16="http://schemas.microsoft.com/office/drawing/2014/main" id="{35AF290A-E80D-4E50-8950-D0E93B134A11}"/>
            </a:ext>
          </a:extLst>
        </xdr:cNvPr>
        <xdr:cNvSpPr txBox="1"/>
      </xdr:nvSpPr>
      <xdr:spPr>
        <a:xfrm>
          <a:off x="10515600" y="6825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AB4AFDEE-F151-45ED-AC8A-AF8C5DB0B8C4}"/>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3AD7E817-CA16-49B9-87D7-6AE95411F788}"/>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2DAE8162-E01B-4066-B953-98757E45E8C9}"/>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1F7DCDF6-ACDC-4162-BCBD-9B2B30B3918A}"/>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48260</xdr:rowOff>
    </xdr:from>
    <xdr:to>
      <xdr:col>36</xdr:col>
      <xdr:colOff>165100</xdr:colOff>
      <xdr:row>40</xdr:row>
      <xdr:rowOff>149860</xdr:rowOff>
    </xdr:to>
    <xdr:sp macro="" textlink="">
      <xdr:nvSpPr>
        <xdr:cNvPr id="123" name="フローチャート: 判断 122">
          <a:extLst>
            <a:ext uri="{FF2B5EF4-FFF2-40B4-BE49-F238E27FC236}">
              <a16:creationId xmlns:a16="http://schemas.microsoft.com/office/drawing/2014/main" id="{3DF36E1B-3AFB-4644-AA20-D01EDAD66C91}"/>
            </a:ext>
          </a:extLst>
        </xdr:cNvPr>
        <xdr:cNvSpPr/>
      </xdr:nvSpPr>
      <xdr:spPr>
        <a:xfrm>
          <a:off x="6921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381C2AD-749D-43EC-92A3-46B23B7D3F3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52A9AE2-3008-4F3F-84CC-4110B2D95B01}"/>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2A6A4D87-4965-4500-BC3D-A12D05E30D4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0417B47-E098-43CE-AAC4-315E63A5569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6A9B1C1-B3EA-4CFB-B87C-63DDE3CB7E0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100838</xdr:rowOff>
    </xdr:from>
    <xdr:to>
      <xdr:col>55</xdr:col>
      <xdr:colOff>50800</xdr:colOff>
      <xdr:row>40</xdr:row>
      <xdr:rowOff>30988</xdr:rowOff>
    </xdr:to>
    <xdr:sp macro="" textlink="">
      <xdr:nvSpPr>
        <xdr:cNvPr id="129" name="楕円 128">
          <a:extLst>
            <a:ext uri="{FF2B5EF4-FFF2-40B4-BE49-F238E27FC236}">
              <a16:creationId xmlns:a16="http://schemas.microsoft.com/office/drawing/2014/main" id="{79DFAFE3-ED98-4017-B304-CECE88307BEA}"/>
            </a:ext>
          </a:extLst>
        </xdr:cNvPr>
        <xdr:cNvSpPr/>
      </xdr:nvSpPr>
      <xdr:spPr>
        <a:xfrm>
          <a:off x="10426700" y="67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123715</xdr:rowOff>
    </xdr:from>
    <xdr:ext cx="469744" cy="259045"/>
    <xdr:sp macro="" textlink="">
      <xdr:nvSpPr>
        <xdr:cNvPr id="130" name="【図書館】&#10;一人当たり面積該当値テキスト">
          <a:extLst>
            <a:ext uri="{FF2B5EF4-FFF2-40B4-BE49-F238E27FC236}">
              <a16:creationId xmlns:a16="http://schemas.microsoft.com/office/drawing/2014/main" id="{3FD0508A-1806-477C-BDCB-63CF89149806}"/>
            </a:ext>
          </a:extLst>
        </xdr:cNvPr>
        <xdr:cNvSpPr txBox="1"/>
      </xdr:nvSpPr>
      <xdr:spPr>
        <a:xfrm>
          <a:off x="10515600" y="6638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109982</xdr:rowOff>
    </xdr:from>
    <xdr:to>
      <xdr:col>50</xdr:col>
      <xdr:colOff>165100</xdr:colOff>
      <xdr:row>40</xdr:row>
      <xdr:rowOff>40132</xdr:rowOff>
    </xdr:to>
    <xdr:sp macro="" textlink="">
      <xdr:nvSpPr>
        <xdr:cNvPr id="131" name="楕円 130">
          <a:extLst>
            <a:ext uri="{FF2B5EF4-FFF2-40B4-BE49-F238E27FC236}">
              <a16:creationId xmlns:a16="http://schemas.microsoft.com/office/drawing/2014/main" id="{455257F5-3DA3-4972-8476-DEB325138DD5}"/>
            </a:ext>
          </a:extLst>
        </xdr:cNvPr>
        <xdr:cNvSpPr/>
      </xdr:nvSpPr>
      <xdr:spPr>
        <a:xfrm>
          <a:off x="9588500" y="679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151638</xdr:rowOff>
    </xdr:from>
    <xdr:to>
      <xdr:col>55</xdr:col>
      <xdr:colOff>0</xdr:colOff>
      <xdr:row>39</xdr:row>
      <xdr:rowOff>160782</xdr:rowOff>
    </xdr:to>
    <xdr:cxnSp macro="">
      <xdr:nvCxnSpPr>
        <xdr:cNvPr id="132" name="直線コネクタ 131">
          <a:extLst>
            <a:ext uri="{FF2B5EF4-FFF2-40B4-BE49-F238E27FC236}">
              <a16:creationId xmlns:a16="http://schemas.microsoft.com/office/drawing/2014/main" id="{230C241F-868D-4E21-A207-219B01E4CE0C}"/>
            </a:ext>
          </a:extLst>
        </xdr:cNvPr>
        <xdr:cNvCxnSpPr/>
      </xdr:nvCxnSpPr>
      <xdr:spPr>
        <a:xfrm flipV="1">
          <a:off x="9639300" y="683818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114554</xdr:rowOff>
    </xdr:from>
    <xdr:to>
      <xdr:col>46</xdr:col>
      <xdr:colOff>38100</xdr:colOff>
      <xdr:row>40</xdr:row>
      <xdr:rowOff>44704</xdr:rowOff>
    </xdr:to>
    <xdr:sp macro="" textlink="">
      <xdr:nvSpPr>
        <xdr:cNvPr id="133" name="楕円 132">
          <a:extLst>
            <a:ext uri="{FF2B5EF4-FFF2-40B4-BE49-F238E27FC236}">
              <a16:creationId xmlns:a16="http://schemas.microsoft.com/office/drawing/2014/main" id="{5595A6C5-A696-447F-90E9-405A7589F7F0}"/>
            </a:ext>
          </a:extLst>
        </xdr:cNvPr>
        <xdr:cNvSpPr/>
      </xdr:nvSpPr>
      <xdr:spPr>
        <a:xfrm>
          <a:off x="8699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160782</xdr:rowOff>
    </xdr:from>
    <xdr:to>
      <xdr:col>50</xdr:col>
      <xdr:colOff>114300</xdr:colOff>
      <xdr:row>39</xdr:row>
      <xdr:rowOff>165354</xdr:rowOff>
    </xdr:to>
    <xdr:cxnSp macro="">
      <xdr:nvCxnSpPr>
        <xdr:cNvPr id="134" name="直線コネクタ 133">
          <a:extLst>
            <a:ext uri="{FF2B5EF4-FFF2-40B4-BE49-F238E27FC236}">
              <a16:creationId xmlns:a16="http://schemas.microsoft.com/office/drawing/2014/main" id="{F79EA25F-7C98-4E73-B3E9-6BA14705B583}"/>
            </a:ext>
          </a:extLst>
        </xdr:cNvPr>
        <xdr:cNvCxnSpPr/>
      </xdr:nvCxnSpPr>
      <xdr:spPr>
        <a:xfrm flipV="1">
          <a:off x="8750300" y="684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119126</xdr:rowOff>
    </xdr:from>
    <xdr:to>
      <xdr:col>41</xdr:col>
      <xdr:colOff>101600</xdr:colOff>
      <xdr:row>40</xdr:row>
      <xdr:rowOff>49276</xdr:rowOff>
    </xdr:to>
    <xdr:sp macro="" textlink="">
      <xdr:nvSpPr>
        <xdr:cNvPr id="135" name="楕円 134">
          <a:extLst>
            <a:ext uri="{FF2B5EF4-FFF2-40B4-BE49-F238E27FC236}">
              <a16:creationId xmlns:a16="http://schemas.microsoft.com/office/drawing/2014/main" id="{0F0B65C9-2BB2-4ADA-AE50-B280F9787299}"/>
            </a:ext>
          </a:extLst>
        </xdr:cNvPr>
        <xdr:cNvSpPr/>
      </xdr:nvSpPr>
      <xdr:spPr>
        <a:xfrm>
          <a:off x="7810500" y="680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165354</xdr:rowOff>
    </xdr:from>
    <xdr:to>
      <xdr:col>45</xdr:col>
      <xdr:colOff>177800</xdr:colOff>
      <xdr:row>39</xdr:row>
      <xdr:rowOff>169926</xdr:rowOff>
    </xdr:to>
    <xdr:cxnSp macro="">
      <xdr:nvCxnSpPr>
        <xdr:cNvPr id="136" name="直線コネクタ 135">
          <a:extLst>
            <a:ext uri="{FF2B5EF4-FFF2-40B4-BE49-F238E27FC236}">
              <a16:creationId xmlns:a16="http://schemas.microsoft.com/office/drawing/2014/main" id="{9E843CDE-08D5-4B17-BE01-7FFBAE7012FA}"/>
            </a:ext>
          </a:extLst>
        </xdr:cNvPr>
        <xdr:cNvCxnSpPr/>
      </xdr:nvCxnSpPr>
      <xdr:spPr>
        <a:xfrm flipV="1">
          <a:off x="7861300" y="685190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123698</xdr:rowOff>
    </xdr:from>
    <xdr:to>
      <xdr:col>36</xdr:col>
      <xdr:colOff>165100</xdr:colOff>
      <xdr:row>40</xdr:row>
      <xdr:rowOff>53848</xdr:rowOff>
    </xdr:to>
    <xdr:sp macro="" textlink="">
      <xdr:nvSpPr>
        <xdr:cNvPr id="137" name="楕円 136">
          <a:extLst>
            <a:ext uri="{FF2B5EF4-FFF2-40B4-BE49-F238E27FC236}">
              <a16:creationId xmlns:a16="http://schemas.microsoft.com/office/drawing/2014/main" id="{F73E5ED7-2E99-49EF-8037-1BEA15FA3C2C}"/>
            </a:ext>
          </a:extLst>
        </xdr:cNvPr>
        <xdr:cNvSpPr/>
      </xdr:nvSpPr>
      <xdr:spPr>
        <a:xfrm>
          <a:off x="6921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169926</xdr:rowOff>
    </xdr:from>
    <xdr:to>
      <xdr:col>41</xdr:col>
      <xdr:colOff>50800</xdr:colOff>
      <xdr:row>40</xdr:row>
      <xdr:rowOff>3048</xdr:rowOff>
    </xdr:to>
    <xdr:cxnSp macro="">
      <xdr:nvCxnSpPr>
        <xdr:cNvPr id="138" name="直線コネクタ 137">
          <a:extLst>
            <a:ext uri="{FF2B5EF4-FFF2-40B4-BE49-F238E27FC236}">
              <a16:creationId xmlns:a16="http://schemas.microsoft.com/office/drawing/2014/main" id="{C5AF5ED2-F888-4502-AEA0-7857DE8A3C67}"/>
            </a:ext>
          </a:extLst>
        </xdr:cNvPr>
        <xdr:cNvCxnSpPr/>
      </xdr:nvCxnSpPr>
      <xdr:spPr>
        <a:xfrm flipV="1">
          <a:off x="6972300" y="68564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D5551C16-8C52-4A19-A222-9918F3D000E8}"/>
            </a:ext>
          </a:extLst>
        </xdr:cNvPr>
        <xdr:cNvSpPr txBox="1"/>
      </xdr:nvSpPr>
      <xdr:spPr>
        <a:xfrm>
          <a:off x="9391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CCB7A61A-07FB-4320-89D7-DB25AE6BD4C4}"/>
            </a:ext>
          </a:extLst>
        </xdr:cNvPr>
        <xdr:cNvSpPr txBox="1"/>
      </xdr:nvSpPr>
      <xdr:spPr>
        <a:xfrm>
          <a:off x="8515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D29118EB-F010-4F1D-B160-766EDD812937}"/>
            </a:ext>
          </a:extLst>
        </xdr:cNvPr>
        <xdr:cNvSpPr txBox="1"/>
      </xdr:nvSpPr>
      <xdr:spPr>
        <a:xfrm>
          <a:off x="7626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140987</xdr:rowOff>
    </xdr:from>
    <xdr:ext cx="469744" cy="259045"/>
    <xdr:sp macro="" textlink="">
      <xdr:nvSpPr>
        <xdr:cNvPr id="142" name="n_4aveValue【図書館】&#10;一人当たり面積">
          <a:extLst>
            <a:ext uri="{FF2B5EF4-FFF2-40B4-BE49-F238E27FC236}">
              <a16:creationId xmlns:a16="http://schemas.microsoft.com/office/drawing/2014/main" id="{69BEA8A2-5E07-45EF-955D-B5577DB2A901}"/>
            </a:ext>
          </a:extLst>
        </xdr:cNvPr>
        <xdr:cNvSpPr txBox="1"/>
      </xdr:nvSpPr>
      <xdr:spPr>
        <a:xfrm>
          <a:off x="67374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56659</xdr:rowOff>
    </xdr:from>
    <xdr:ext cx="469744" cy="259045"/>
    <xdr:sp macro="" textlink="">
      <xdr:nvSpPr>
        <xdr:cNvPr id="143" name="n_1mainValue【図書館】&#10;一人当たり面積">
          <a:extLst>
            <a:ext uri="{FF2B5EF4-FFF2-40B4-BE49-F238E27FC236}">
              <a16:creationId xmlns:a16="http://schemas.microsoft.com/office/drawing/2014/main" id="{88A1932A-93F6-4506-94E0-755099FF76C8}"/>
            </a:ext>
          </a:extLst>
        </xdr:cNvPr>
        <xdr:cNvSpPr txBox="1"/>
      </xdr:nvSpPr>
      <xdr:spPr>
        <a:xfrm>
          <a:off x="9391727" y="657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61231</xdr:rowOff>
    </xdr:from>
    <xdr:ext cx="469744" cy="259045"/>
    <xdr:sp macro="" textlink="">
      <xdr:nvSpPr>
        <xdr:cNvPr id="144" name="n_2mainValue【図書館】&#10;一人当たり面積">
          <a:extLst>
            <a:ext uri="{FF2B5EF4-FFF2-40B4-BE49-F238E27FC236}">
              <a16:creationId xmlns:a16="http://schemas.microsoft.com/office/drawing/2014/main" id="{5DB5BE4A-EE44-4981-B01A-8CF50FDF9452}"/>
            </a:ext>
          </a:extLst>
        </xdr:cNvPr>
        <xdr:cNvSpPr txBox="1"/>
      </xdr:nvSpPr>
      <xdr:spPr>
        <a:xfrm>
          <a:off x="8515427" y="657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65803</xdr:rowOff>
    </xdr:from>
    <xdr:ext cx="469744" cy="259045"/>
    <xdr:sp macro="" textlink="">
      <xdr:nvSpPr>
        <xdr:cNvPr id="145" name="n_3mainValue【図書館】&#10;一人当たり面積">
          <a:extLst>
            <a:ext uri="{FF2B5EF4-FFF2-40B4-BE49-F238E27FC236}">
              <a16:creationId xmlns:a16="http://schemas.microsoft.com/office/drawing/2014/main" id="{E9985188-5E4C-4A1D-AE1F-074230AF84F9}"/>
            </a:ext>
          </a:extLst>
        </xdr:cNvPr>
        <xdr:cNvSpPr txBox="1"/>
      </xdr:nvSpPr>
      <xdr:spPr>
        <a:xfrm>
          <a:off x="7626427" y="6580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70375</xdr:rowOff>
    </xdr:from>
    <xdr:ext cx="469744" cy="259045"/>
    <xdr:sp macro="" textlink="">
      <xdr:nvSpPr>
        <xdr:cNvPr id="146" name="n_4mainValue【図書館】&#10;一人当たり面積">
          <a:extLst>
            <a:ext uri="{FF2B5EF4-FFF2-40B4-BE49-F238E27FC236}">
              <a16:creationId xmlns:a16="http://schemas.microsoft.com/office/drawing/2014/main" id="{1682093A-EE7D-4B70-949B-2CC003B70179}"/>
            </a:ext>
          </a:extLst>
        </xdr:cNvPr>
        <xdr:cNvSpPr txBox="1"/>
      </xdr:nvSpPr>
      <xdr:spPr>
        <a:xfrm>
          <a:off x="6737427" y="6585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7BDB8C90-94B8-4409-A8CF-118E91A25114}"/>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8913368-FFE6-4CA2-8BF6-942196B1663E}"/>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55B67C0-EFED-45F0-B767-74FB6B0EAC7D}"/>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44F43236-9E05-466A-AEDE-AB8203424AF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152D8684-A698-4977-8955-A235C377912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CB65E943-A182-47B0-9BB7-9BFD91C643C5}"/>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AF1DC8E7-3B57-402A-87AA-BA4F4896E4B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4BDA8513-C1BB-47DF-86AE-D7BCC326F2BF}"/>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581C88E6-7BA7-4F9C-A9B3-26EABC09B40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4559312-24F1-4D17-AB5B-E23BAA0E591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E90AB595-76B4-43AC-87C7-A48D820E137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552CE4BF-9EB9-4AF3-A6A4-A3D407BB154B}"/>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6F6C366F-3413-4ACD-BAA3-52E911567697}"/>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EC3BEECC-9442-458B-9961-3A7BE69D2268}"/>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D882986A-3AF7-4BED-9E2A-02F1BA10A1B2}"/>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4D59159C-EE24-418B-A356-2BCF59F7D13C}"/>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43674B44-7C49-4790-A891-90B21CEC698E}"/>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02F1D285-5FAC-41A1-9185-440F30B6AB25}"/>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FC4E5C20-A908-4724-920B-B95FC03FEE73}"/>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3E6E87A6-91BD-4D4F-A5AA-1FF4F901A4B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EB8AFB2E-4C20-4853-AEAF-18DB9DD80614}"/>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86D15B5D-B461-4B27-97C7-1CB097B582F1}"/>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103E3D43-63C6-48E5-9D5A-E45741278870}"/>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37EB3DBF-3071-4E2F-B3C0-A3A7EF93B5B8}"/>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FE49AFE5-D8E0-4F28-A48F-BAD5BD9E5C89}"/>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C63EAD93-B34D-4BBD-8E6D-15E925B0A207}"/>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8BC88006-8C0B-457C-948F-131757D8EDBE}"/>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B6473E8C-0BE0-4FDA-90D0-34F4B724614F}"/>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05CEABF8-1171-42E1-B5D3-D21AB5EB3530}"/>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EBA77576-8B3D-440D-A272-C5EC467E2083}"/>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8F3F8D9C-227B-4D98-8781-5D1270BD076C}"/>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B0A6B88F-7B80-4A9A-8EDD-484CBC1E19CB}"/>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164084</xdr:rowOff>
    </xdr:from>
    <xdr:to>
      <xdr:col>6</xdr:col>
      <xdr:colOff>38100</xdr:colOff>
      <xdr:row>59</xdr:row>
      <xdr:rowOff>94234</xdr:rowOff>
    </xdr:to>
    <xdr:sp macro="" textlink="">
      <xdr:nvSpPr>
        <xdr:cNvPr id="179" name="フローチャート: 判断 178">
          <a:extLst>
            <a:ext uri="{FF2B5EF4-FFF2-40B4-BE49-F238E27FC236}">
              <a16:creationId xmlns:a16="http://schemas.microsoft.com/office/drawing/2014/main" id="{0D88F413-5850-47C6-A98A-73B4AE28C1BC}"/>
            </a:ext>
          </a:extLst>
        </xdr:cNvPr>
        <xdr:cNvSpPr/>
      </xdr:nvSpPr>
      <xdr:spPr>
        <a:xfrm>
          <a:off x="1079500" y="10108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1F79A209-3B12-4622-A082-1A316C058BC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F30CF89-899F-423B-9728-CED0D685037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6D84D33-5D67-4D0A-B5A2-44CC7D82622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283B5C4-E703-4ABB-8803-F613588B7498}"/>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97F212F-C37D-4572-94F2-D400C020DAC8}"/>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93218</xdr:rowOff>
    </xdr:from>
    <xdr:to>
      <xdr:col>24</xdr:col>
      <xdr:colOff>114300</xdr:colOff>
      <xdr:row>60</xdr:row>
      <xdr:rowOff>23368</xdr:rowOff>
    </xdr:to>
    <xdr:sp macro="" textlink="">
      <xdr:nvSpPr>
        <xdr:cNvPr id="185" name="楕円 184">
          <a:extLst>
            <a:ext uri="{FF2B5EF4-FFF2-40B4-BE49-F238E27FC236}">
              <a16:creationId xmlns:a16="http://schemas.microsoft.com/office/drawing/2014/main" id="{3B5F2318-8309-4CC6-BDCE-DAE796B74ECC}"/>
            </a:ext>
          </a:extLst>
        </xdr:cNvPr>
        <xdr:cNvSpPr/>
      </xdr:nvSpPr>
      <xdr:spPr>
        <a:xfrm>
          <a:off x="4584700" y="1020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71645</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F954A435-AA47-410D-877F-0BAA45427B6F}"/>
            </a:ext>
          </a:extLst>
        </xdr:cNvPr>
        <xdr:cNvSpPr txBox="1"/>
      </xdr:nvSpPr>
      <xdr:spPr>
        <a:xfrm>
          <a:off x="4673600" y="101871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42926</xdr:rowOff>
    </xdr:from>
    <xdr:to>
      <xdr:col>20</xdr:col>
      <xdr:colOff>38100</xdr:colOff>
      <xdr:row>59</xdr:row>
      <xdr:rowOff>144526</xdr:rowOff>
    </xdr:to>
    <xdr:sp macro="" textlink="">
      <xdr:nvSpPr>
        <xdr:cNvPr id="187" name="楕円 186">
          <a:extLst>
            <a:ext uri="{FF2B5EF4-FFF2-40B4-BE49-F238E27FC236}">
              <a16:creationId xmlns:a16="http://schemas.microsoft.com/office/drawing/2014/main" id="{4517AB8A-F9FA-4607-9C01-95D802476C10}"/>
            </a:ext>
          </a:extLst>
        </xdr:cNvPr>
        <xdr:cNvSpPr/>
      </xdr:nvSpPr>
      <xdr:spPr>
        <a:xfrm>
          <a:off x="3746500" y="10158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93726</xdr:rowOff>
    </xdr:from>
    <xdr:to>
      <xdr:col>24</xdr:col>
      <xdr:colOff>63500</xdr:colOff>
      <xdr:row>59</xdr:row>
      <xdr:rowOff>144018</xdr:rowOff>
    </xdr:to>
    <xdr:cxnSp macro="">
      <xdr:nvCxnSpPr>
        <xdr:cNvPr id="188" name="直線コネクタ 187">
          <a:extLst>
            <a:ext uri="{FF2B5EF4-FFF2-40B4-BE49-F238E27FC236}">
              <a16:creationId xmlns:a16="http://schemas.microsoft.com/office/drawing/2014/main" id="{449BFF46-99CC-4DF7-AB40-0E589D4A1C0B}"/>
            </a:ext>
          </a:extLst>
        </xdr:cNvPr>
        <xdr:cNvCxnSpPr/>
      </xdr:nvCxnSpPr>
      <xdr:spPr>
        <a:xfrm>
          <a:off x="3797300" y="1020927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166370</xdr:rowOff>
    </xdr:from>
    <xdr:to>
      <xdr:col>15</xdr:col>
      <xdr:colOff>101600</xdr:colOff>
      <xdr:row>59</xdr:row>
      <xdr:rowOff>96520</xdr:rowOff>
    </xdr:to>
    <xdr:sp macro="" textlink="">
      <xdr:nvSpPr>
        <xdr:cNvPr id="189" name="楕円 188">
          <a:extLst>
            <a:ext uri="{FF2B5EF4-FFF2-40B4-BE49-F238E27FC236}">
              <a16:creationId xmlns:a16="http://schemas.microsoft.com/office/drawing/2014/main" id="{4035D7E9-0497-4B98-8095-94A275311589}"/>
            </a:ext>
          </a:extLst>
        </xdr:cNvPr>
        <xdr:cNvSpPr/>
      </xdr:nvSpPr>
      <xdr:spPr>
        <a:xfrm>
          <a:off x="2857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45720</xdr:rowOff>
    </xdr:from>
    <xdr:to>
      <xdr:col>19</xdr:col>
      <xdr:colOff>177800</xdr:colOff>
      <xdr:row>59</xdr:row>
      <xdr:rowOff>93726</xdr:rowOff>
    </xdr:to>
    <xdr:cxnSp macro="">
      <xdr:nvCxnSpPr>
        <xdr:cNvPr id="190" name="直線コネクタ 189">
          <a:extLst>
            <a:ext uri="{FF2B5EF4-FFF2-40B4-BE49-F238E27FC236}">
              <a16:creationId xmlns:a16="http://schemas.microsoft.com/office/drawing/2014/main" id="{DC245C2B-FE0D-4A5A-97F9-FFC8B91A3519}"/>
            </a:ext>
          </a:extLst>
        </xdr:cNvPr>
        <xdr:cNvCxnSpPr/>
      </xdr:nvCxnSpPr>
      <xdr:spPr>
        <a:xfrm>
          <a:off x="2908300" y="10161270"/>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166370</xdr:rowOff>
    </xdr:from>
    <xdr:to>
      <xdr:col>10</xdr:col>
      <xdr:colOff>165100</xdr:colOff>
      <xdr:row>59</xdr:row>
      <xdr:rowOff>96520</xdr:rowOff>
    </xdr:to>
    <xdr:sp macro="" textlink="">
      <xdr:nvSpPr>
        <xdr:cNvPr id="191" name="楕円 190">
          <a:extLst>
            <a:ext uri="{FF2B5EF4-FFF2-40B4-BE49-F238E27FC236}">
              <a16:creationId xmlns:a16="http://schemas.microsoft.com/office/drawing/2014/main" id="{654BFDB1-0139-44D4-AFCE-CBFEF53F54DC}"/>
            </a:ext>
          </a:extLst>
        </xdr:cNvPr>
        <xdr:cNvSpPr/>
      </xdr:nvSpPr>
      <xdr:spPr>
        <a:xfrm>
          <a:off x="19685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45720</xdr:rowOff>
    </xdr:from>
    <xdr:to>
      <xdr:col>15</xdr:col>
      <xdr:colOff>50800</xdr:colOff>
      <xdr:row>59</xdr:row>
      <xdr:rowOff>45720</xdr:rowOff>
    </xdr:to>
    <xdr:cxnSp macro="">
      <xdr:nvCxnSpPr>
        <xdr:cNvPr id="192" name="直線コネクタ 191">
          <a:extLst>
            <a:ext uri="{FF2B5EF4-FFF2-40B4-BE49-F238E27FC236}">
              <a16:creationId xmlns:a16="http://schemas.microsoft.com/office/drawing/2014/main" id="{081EAB14-1BEC-4540-A680-C70F7C883E29}"/>
            </a:ext>
          </a:extLst>
        </xdr:cNvPr>
        <xdr:cNvCxnSpPr/>
      </xdr:nvCxnSpPr>
      <xdr:spPr>
        <a:xfrm>
          <a:off x="2019300" y="10161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116078</xdr:rowOff>
    </xdr:from>
    <xdr:to>
      <xdr:col>6</xdr:col>
      <xdr:colOff>38100</xdr:colOff>
      <xdr:row>59</xdr:row>
      <xdr:rowOff>46228</xdr:rowOff>
    </xdr:to>
    <xdr:sp macro="" textlink="">
      <xdr:nvSpPr>
        <xdr:cNvPr id="193" name="楕円 192">
          <a:extLst>
            <a:ext uri="{FF2B5EF4-FFF2-40B4-BE49-F238E27FC236}">
              <a16:creationId xmlns:a16="http://schemas.microsoft.com/office/drawing/2014/main" id="{2F4615C5-6C1F-4315-B7C9-E7A315F55BD0}"/>
            </a:ext>
          </a:extLst>
        </xdr:cNvPr>
        <xdr:cNvSpPr/>
      </xdr:nvSpPr>
      <xdr:spPr>
        <a:xfrm>
          <a:off x="1079500" y="1006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166878</xdr:rowOff>
    </xdr:from>
    <xdr:to>
      <xdr:col>10</xdr:col>
      <xdr:colOff>114300</xdr:colOff>
      <xdr:row>59</xdr:row>
      <xdr:rowOff>45720</xdr:rowOff>
    </xdr:to>
    <xdr:cxnSp macro="">
      <xdr:nvCxnSpPr>
        <xdr:cNvPr id="194" name="直線コネクタ 193">
          <a:extLst>
            <a:ext uri="{FF2B5EF4-FFF2-40B4-BE49-F238E27FC236}">
              <a16:creationId xmlns:a16="http://schemas.microsoft.com/office/drawing/2014/main" id="{2899B496-A88D-49DE-BA7E-BFC297CA9AD3}"/>
            </a:ext>
          </a:extLst>
        </xdr:cNvPr>
        <xdr:cNvCxnSpPr/>
      </xdr:nvCxnSpPr>
      <xdr:spPr>
        <a:xfrm>
          <a:off x="1130300" y="1011097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64D42495-DB01-4197-950A-65FA500789BC}"/>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02511AE7-38C7-4FE5-B77D-9E9C563BE311}"/>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62755</xdr:rowOff>
    </xdr:from>
    <xdr:ext cx="405111" cy="259045"/>
    <xdr:sp macro="" textlink="">
      <xdr:nvSpPr>
        <xdr:cNvPr id="197" name="n_3aveValue【体育館・プール】&#10;有形固定資産減価償却率">
          <a:extLst>
            <a:ext uri="{FF2B5EF4-FFF2-40B4-BE49-F238E27FC236}">
              <a16:creationId xmlns:a16="http://schemas.microsoft.com/office/drawing/2014/main" id="{FF68143E-64B9-4BF9-8D19-77AC98DB05CB}"/>
            </a:ext>
          </a:extLst>
        </xdr:cNvPr>
        <xdr:cNvSpPr txBox="1"/>
      </xdr:nvSpPr>
      <xdr:spPr>
        <a:xfrm>
          <a:off x="1816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85361</xdr:rowOff>
    </xdr:from>
    <xdr:ext cx="405111" cy="259045"/>
    <xdr:sp macro="" textlink="">
      <xdr:nvSpPr>
        <xdr:cNvPr id="198" name="n_4aveValue【体育館・プール】&#10;有形固定資産減価償却率">
          <a:extLst>
            <a:ext uri="{FF2B5EF4-FFF2-40B4-BE49-F238E27FC236}">
              <a16:creationId xmlns:a16="http://schemas.microsoft.com/office/drawing/2014/main" id="{05336899-3473-4833-B06E-2FD2A197E8B5}"/>
            </a:ext>
          </a:extLst>
        </xdr:cNvPr>
        <xdr:cNvSpPr txBox="1"/>
      </xdr:nvSpPr>
      <xdr:spPr>
        <a:xfrm>
          <a:off x="927744" y="1020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135653</xdr:rowOff>
    </xdr:from>
    <xdr:ext cx="405111" cy="259045"/>
    <xdr:sp macro="" textlink="">
      <xdr:nvSpPr>
        <xdr:cNvPr id="199" name="n_1mainValue【体育館・プール】&#10;有形固定資産減価償却率">
          <a:extLst>
            <a:ext uri="{FF2B5EF4-FFF2-40B4-BE49-F238E27FC236}">
              <a16:creationId xmlns:a16="http://schemas.microsoft.com/office/drawing/2014/main" id="{E4CDF16C-AD76-4B98-BC0E-2F0C68BCE76A}"/>
            </a:ext>
          </a:extLst>
        </xdr:cNvPr>
        <xdr:cNvSpPr txBox="1"/>
      </xdr:nvSpPr>
      <xdr:spPr>
        <a:xfrm>
          <a:off x="3582044" y="10251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87647</xdr:rowOff>
    </xdr:from>
    <xdr:ext cx="405111" cy="259045"/>
    <xdr:sp macro="" textlink="">
      <xdr:nvSpPr>
        <xdr:cNvPr id="200" name="n_2mainValue【体育館・プール】&#10;有形固定資産減価償却率">
          <a:extLst>
            <a:ext uri="{FF2B5EF4-FFF2-40B4-BE49-F238E27FC236}">
              <a16:creationId xmlns:a16="http://schemas.microsoft.com/office/drawing/2014/main" id="{102B6768-3914-4E34-A122-6D4D152CDF84}"/>
            </a:ext>
          </a:extLst>
        </xdr:cNvPr>
        <xdr:cNvSpPr txBox="1"/>
      </xdr:nvSpPr>
      <xdr:spPr>
        <a:xfrm>
          <a:off x="27057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87647</xdr:rowOff>
    </xdr:from>
    <xdr:ext cx="405111" cy="259045"/>
    <xdr:sp macro="" textlink="">
      <xdr:nvSpPr>
        <xdr:cNvPr id="201" name="n_3mainValue【体育館・プール】&#10;有形固定資産減価償却率">
          <a:extLst>
            <a:ext uri="{FF2B5EF4-FFF2-40B4-BE49-F238E27FC236}">
              <a16:creationId xmlns:a16="http://schemas.microsoft.com/office/drawing/2014/main" id="{CD9D11A9-884A-410B-B148-ECEFB1681FAD}"/>
            </a:ext>
          </a:extLst>
        </xdr:cNvPr>
        <xdr:cNvSpPr txBox="1"/>
      </xdr:nvSpPr>
      <xdr:spPr>
        <a:xfrm>
          <a:off x="181674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62755</xdr:rowOff>
    </xdr:from>
    <xdr:ext cx="405111" cy="259045"/>
    <xdr:sp macro="" textlink="">
      <xdr:nvSpPr>
        <xdr:cNvPr id="202" name="n_4mainValue【体育館・プール】&#10;有形固定資産減価償却率">
          <a:extLst>
            <a:ext uri="{FF2B5EF4-FFF2-40B4-BE49-F238E27FC236}">
              <a16:creationId xmlns:a16="http://schemas.microsoft.com/office/drawing/2014/main" id="{E3B1651C-3687-4080-95CD-CAC157434F3B}"/>
            </a:ext>
          </a:extLst>
        </xdr:cNvPr>
        <xdr:cNvSpPr txBox="1"/>
      </xdr:nvSpPr>
      <xdr:spPr>
        <a:xfrm>
          <a:off x="927744" y="98354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E82AC02B-2C87-4DDB-9A87-31A7CC21071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9C04418B-A0DA-4CA0-9CDB-8ED68AB687C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F099B9C4-12C3-469B-8EE2-D4806A376C0B}"/>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E0EFE9F3-2CCC-4509-847A-7FF20E90F3C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2A3E1E95-2272-4778-8B16-10A71331751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38D57CFB-043F-4958-8B22-908AD2DCFF9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5BDC349F-16CE-4EAE-AF20-66B03D27001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A10DCFE6-D631-4F11-BC44-B4B082C9E258}"/>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A63DF514-8607-40FC-91FB-F325A3F14ED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BBBBB807-814F-4D16-BD3A-1D00BD194F3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0097B607-8BA7-4698-B3B5-7B5A1947443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014D5637-FDCF-4D82-A79E-5AC147E5C476}"/>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8DD20E87-BE0B-4D69-958E-39BAC4116B0C}"/>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E3A47427-6913-4862-B407-AB9A6443B9C3}"/>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8F78F40-C442-4B88-B580-EF6D824A450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9B254B8F-F337-45D4-87BB-15AEC44CD29F}"/>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7DCFDC64-C3AF-4E9C-8AB7-8E89E0A8A0D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C8C88A87-7005-4567-B84B-ADDA5B8629FF}"/>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E54F8CAC-9CEF-40F4-91ED-81E57363582B}"/>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52865568-E4CC-4409-B6AC-A0C71A5F8F83}"/>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5641DDE1-C119-4CAE-8FAA-952B506EC49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DC89E67F-CEBA-4D79-A771-ECE1B76BC4B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F36B24E8-8977-4199-973F-FB8D802BC97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9C5E95CA-560A-4528-ADAE-9396B00A0AD4}"/>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27920B81-1A58-496C-982F-F1589FE4D0BD}"/>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72690AD3-8F94-4A3C-B4AD-FFDF4C9FEC84}"/>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E36FE11E-F694-4BD0-8061-5A2836D169DA}"/>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1915DD8F-ACC2-448D-9374-E4CEA8541631}"/>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1" name="【体育館・プール】&#10;一人当たり面積平均値テキスト">
          <a:extLst>
            <a:ext uri="{FF2B5EF4-FFF2-40B4-BE49-F238E27FC236}">
              <a16:creationId xmlns:a16="http://schemas.microsoft.com/office/drawing/2014/main" id="{139C5A93-7009-4CF5-A1D6-648EDE1945FB}"/>
            </a:ext>
          </a:extLst>
        </xdr:cNvPr>
        <xdr:cNvSpPr txBox="1"/>
      </xdr:nvSpPr>
      <xdr:spPr>
        <a:xfrm>
          <a:off x="10515600" y="10472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78866042-AEDB-4161-96F2-D3A15D254BF6}"/>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3E98C37C-87B8-4DD9-852E-C528FDC23AA0}"/>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5FC22A83-09B3-4BBC-9794-BBC9A2B82714}"/>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9407B1BA-275E-4395-9B1E-9F6ED01E836B}"/>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44450</xdr:rowOff>
    </xdr:from>
    <xdr:to>
      <xdr:col>36</xdr:col>
      <xdr:colOff>165100</xdr:colOff>
      <xdr:row>62</xdr:row>
      <xdr:rowOff>146050</xdr:rowOff>
    </xdr:to>
    <xdr:sp macro="" textlink="">
      <xdr:nvSpPr>
        <xdr:cNvPr id="236" name="フローチャート: 判断 235">
          <a:extLst>
            <a:ext uri="{FF2B5EF4-FFF2-40B4-BE49-F238E27FC236}">
              <a16:creationId xmlns:a16="http://schemas.microsoft.com/office/drawing/2014/main" id="{340FE525-5FAE-4CBC-81FB-2075C88FA55A}"/>
            </a:ext>
          </a:extLst>
        </xdr:cNvPr>
        <xdr:cNvSpPr/>
      </xdr:nvSpPr>
      <xdr:spPr>
        <a:xfrm>
          <a:off x="6921500" y="1067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18EB47BC-B558-4201-9709-6F859B8EFD9B}"/>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86032210-17FE-4C82-A47B-0F2A71DEF884}"/>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AC3C830A-59D9-492D-8255-AE0A9FF95E0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9F98C57-86D1-4D4A-9D60-9DC1B5AEA7B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EE519F20-0596-4DAA-963F-CEB3783E9CFD}"/>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45720</xdr:rowOff>
    </xdr:from>
    <xdr:to>
      <xdr:col>55</xdr:col>
      <xdr:colOff>50800</xdr:colOff>
      <xdr:row>62</xdr:row>
      <xdr:rowOff>147320</xdr:rowOff>
    </xdr:to>
    <xdr:sp macro="" textlink="">
      <xdr:nvSpPr>
        <xdr:cNvPr id="242" name="楕円 241">
          <a:extLst>
            <a:ext uri="{FF2B5EF4-FFF2-40B4-BE49-F238E27FC236}">
              <a16:creationId xmlns:a16="http://schemas.microsoft.com/office/drawing/2014/main" id="{F275B121-D30E-4DF7-ABD5-5F0A0B8F897D}"/>
            </a:ext>
          </a:extLst>
        </xdr:cNvPr>
        <xdr:cNvSpPr/>
      </xdr:nvSpPr>
      <xdr:spPr>
        <a:xfrm>
          <a:off x="10426700" y="1067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24147</xdr:rowOff>
    </xdr:from>
    <xdr:ext cx="469744" cy="259045"/>
    <xdr:sp macro="" textlink="">
      <xdr:nvSpPr>
        <xdr:cNvPr id="243" name="【体育館・プール】&#10;一人当たり面積該当値テキスト">
          <a:extLst>
            <a:ext uri="{FF2B5EF4-FFF2-40B4-BE49-F238E27FC236}">
              <a16:creationId xmlns:a16="http://schemas.microsoft.com/office/drawing/2014/main" id="{C774354F-4A17-4222-BAB5-A269F75108CE}"/>
            </a:ext>
          </a:extLst>
        </xdr:cNvPr>
        <xdr:cNvSpPr txBox="1"/>
      </xdr:nvSpPr>
      <xdr:spPr>
        <a:xfrm>
          <a:off x="10515600" y="1065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52070</xdr:rowOff>
    </xdr:from>
    <xdr:to>
      <xdr:col>50</xdr:col>
      <xdr:colOff>165100</xdr:colOff>
      <xdr:row>62</xdr:row>
      <xdr:rowOff>153670</xdr:rowOff>
    </xdr:to>
    <xdr:sp macro="" textlink="">
      <xdr:nvSpPr>
        <xdr:cNvPr id="244" name="楕円 243">
          <a:extLst>
            <a:ext uri="{FF2B5EF4-FFF2-40B4-BE49-F238E27FC236}">
              <a16:creationId xmlns:a16="http://schemas.microsoft.com/office/drawing/2014/main" id="{89BA20B4-0B4F-4C28-9114-FDCC2609B17F}"/>
            </a:ext>
          </a:extLst>
        </xdr:cNvPr>
        <xdr:cNvSpPr/>
      </xdr:nvSpPr>
      <xdr:spPr>
        <a:xfrm>
          <a:off x="9588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96520</xdr:rowOff>
    </xdr:from>
    <xdr:to>
      <xdr:col>55</xdr:col>
      <xdr:colOff>0</xdr:colOff>
      <xdr:row>62</xdr:row>
      <xdr:rowOff>102870</xdr:rowOff>
    </xdr:to>
    <xdr:cxnSp macro="">
      <xdr:nvCxnSpPr>
        <xdr:cNvPr id="245" name="直線コネクタ 244">
          <a:extLst>
            <a:ext uri="{FF2B5EF4-FFF2-40B4-BE49-F238E27FC236}">
              <a16:creationId xmlns:a16="http://schemas.microsoft.com/office/drawing/2014/main" id="{A199E03B-9EB6-4F95-93C7-B6BB9F4F7D88}"/>
            </a:ext>
          </a:extLst>
        </xdr:cNvPr>
        <xdr:cNvCxnSpPr/>
      </xdr:nvCxnSpPr>
      <xdr:spPr>
        <a:xfrm flipV="1">
          <a:off x="9639300" y="1072642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57150</xdr:rowOff>
    </xdr:from>
    <xdr:to>
      <xdr:col>46</xdr:col>
      <xdr:colOff>38100</xdr:colOff>
      <xdr:row>62</xdr:row>
      <xdr:rowOff>158750</xdr:rowOff>
    </xdr:to>
    <xdr:sp macro="" textlink="">
      <xdr:nvSpPr>
        <xdr:cNvPr id="246" name="楕円 245">
          <a:extLst>
            <a:ext uri="{FF2B5EF4-FFF2-40B4-BE49-F238E27FC236}">
              <a16:creationId xmlns:a16="http://schemas.microsoft.com/office/drawing/2014/main" id="{08CF688A-8917-45B3-BEB1-9F2C0D1090A0}"/>
            </a:ext>
          </a:extLst>
        </xdr:cNvPr>
        <xdr:cNvSpPr/>
      </xdr:nvSpPr>
      <xdr:spPr>
        <a:xfrm>
          <a:off x="8699500" y="1068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102870</xdr:rowOff>
    </xdr:from>
    <xdr:to>
      <xdr:col>50</xdr:col>
      <xdr:colOff>114300</xdr:colOff>
      <xdr:row>62</xdr:row>
      <xdr:rowOff>107950</xdr:rowOff>
    </xdr:to>
    <xdr:cxnSp macro="">
      <xdr:nvCxnSpPr>
        <xdr:cNvPr id="247" name="直線コネクタ 246">
          <a:extLst>
            <a:ext uri="{FF2B5EF4-FFF2-40B4-BE49-F238E27FC236}">
              <a16:creationId xmlns:a16="http://schemas.microsoft.com/office/drawing/2014/main" id="{07536591-2016-43B1-A657-F90DA30C3152}"/>
            </a:ext>
          </a:extLst>
        </xdr:cNvPr>
        <xdr:cNvCxnSpPr/>
      </xdr:nvCxnSpPr>
      <xdr:spPr>
        <a:xfrm flipV="1">
          <a:off x="8750300" y="1073277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62230</xdr:rowOff>
    </xdr:from>
    <xdr:to>
      <xdr:col>41</xdr:col>
      <xdr:colOff>101600</xdr:colOff>
      <xdr:row>62</xdr:row>
      <xdr:rowOff>163830</xdr:rowOff>
    </xdr:to>
    <xdr:sp macro="" textlink="">
      <xdr:nvSpPr>
        <xdr:cNvPr id="248" name="楕円 247">
          <a:extLst>
            <a:ext uri="{FF2B5EF4-FFF2-40B4-BE49-F238E27FC236}">
              <a16:creationId xmlns:a16="http://schemas.microsoft.com/office/drawing/2014/main" id="{C90711F1-0792-4FF1-B3F2-7D18674B2207}"/>
            </a:ext>
          </a:extLst>
        </xdr:cNvPr>
        <xdr:cNvSpPr/>
      </xdr:nvSpPr>
      <xdr:spPr>
        <a:xfrm>
          <a:off x="7810500" y="10692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107950</xdr:rowOff>
    </xdr:from>
    <xdr:to>
      <xdr:col>45</xdr:col>
      <xdr:colOff>177800</xdr:colOff>
      <xdr:row>62</xdr:row>
      <xdr:rowOff>113030</xdr:rowOff>
    </xdr:to>
    <xdr:cxnSp macro="">
      <xdr:nvCxnSpPr>
        <xdr:cNvPr id="249" name="直線コネクタ 248">
          <a:extLst>
            <a:ext uri="{FF2B5EF4-FFF2-40B4-BE49-F238E27FC236}">
              <a16:creationId xmlns:a16="http://schemas.microsoft.com/office/drawing/2014/main" id="{12BD836E-A38F-4B16-9E87-09BC51A6D10B}"/>
            </a:ext>
          </a:extLst>
        </xdr:cNvPr>
        <xdr:cNvCxnSpPr/>
      </xdr:nvCxnSpPr>
      <xdr:spPr>
        <a:xfrm flipV="1">
          <a:off x="7861300" y="1073785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67310</xdr:rowOff>
    </xdr:from>
    <xdr:to>
      <xdr:col>36</xdr:col>
      <xdr:colOff>165100</xdr:colOff>
      <xdr:row>62</xdr:row>
      <xdr:rowOff>168910</xdr:rowOff>
    </xdr:to>
    <xdr:sp macro="" textlink="">
      <xdr:nvSpPr>
        <xdr:cNvPr id="250" name="楕円 249">
          <a:extLst>
            <a:ext uri="{FF2B5EF4-FFF2-40B4-BE49-F238E27FC236}">
              <a16:creationId xmlns:a16="http://schemas.microsoft.com/office/drawing/2014/main" id="{960D584D-7CAF-46F3-BDE0-BC205C69887F}"/>
            </a:ext>
          </a:extLst>
        </xdr:cNvPr>
        <xdr:cNvSpPr/>
      </xdr:nvSpPr>
      <xdr:spPr>
        <a:xfrm>
          <a:off x="6921500" y="1069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113030</xdr:rowOff>
    </xdr:from>
    <xdr:to>
      <xdr:col>41</xdr:col>
      <xdr:colOff>50800</xdr:colOff>
      <xdr:row>62</xdr:row>
      <xdr:rowOff>118110</xdr:rowOff>
    </xdr:to>
    <xdr:cxnSp macro="">
      <xdr:nvCxnSpPr>
        <xdr:cNvPr id="251" name="直線コネクタ 250">
          <a:extLst>
            <a:ext uri="{FF2B5EF4-FFF2-40B4-BE49-F238E27FC236}">
              <a16:creationId xmlns:a16="http://schemas.microsoft.com/office/drawing/2014/main" id="{92570F25-5723-454D-88B0-13BE32077A92}"/>
            </a:ext>
          </a:extLst>
        </xdr:cNvPr>
        <xdr:cNvCxnSpPr/>
      </xdr:nvCxnSpPr>
      <xdr:spPr>
        <a:xfrm flipV="1">
          <a:off x="6972300" y="1074293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55A649C8-FAF2-408E-B3E2-4C1A28DFA767}"/>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119397</xdr:rowOff>
    </xdr:from>
    <xdr:ext cx="469744" cy="259045"/>
    <xdr:sp macro="" textlink="">
      <xdr:nvSpPr>
        <xdr:cNvPr id="253" name="n_2aveValue【体育館・プール】&#10;一人当たり面積">
          <a:extLst>
            <a:ext uri="{FF2B5EF4-FFF2-40B4-BE49-F238E27FC236}">
              <a16:creationId xmlns:a16="http://schemas.microsoft.com/office/drawing/2014/main" id="{47204091-EA78-425C-9FBF-B59882520BE9}"/>
            </a:ext>
          </a:extLst>
        </xdr:cNvPr>
        <xdr:cNvSpPr txBox="1"/>
      </xdr:nvSpPr>
      <xdr:spPr>
        <a:xfrm>
          <a:off x="85154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125747</xdr:rowOff>
    </xdr:from>
    <xdr:ext cx="469744" cy="259045"/>
    <xdr:sp macro="" textlink="">
      <xdr:nvSpPr>
        <xdr:cNvPr id="254" name="n_3aveValue【体育館・プール】&#10;一人当たり面積">
          <a:extLst>
            <a:ext uri="{FF2B5EF4-FFF2-40B4-BE49-F238E27FC236}">
              <a16:creationId xmlns:a16="http://schemas.microsoft.com/office/drawing/2014/main" id="{F46984AA-FDD0-4AF3-A62F-82A2D246E0D1}"/>
            </a:ext>
          </a:extLst>
        </xdr:cNvPr>
        <xdr:cNvSpPr txBox="1"/>
      </xdr:nvSpPr>
      <xdr:spPr>
        <a:xfrm>
          <a:off x="76264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162577</xdr:rowOff>
    </xdr:from>
    <xdr:ext cx="469744" cy="259045"/>
    <xdr:sp macro="" textlink="">
      <xdr:nvSpPr>
        <xdr:cNvPr id="255" name="n_4aveValue【体育館・プール】&#10;一人当たり面積">
          <a:extLst>
            <a:ext uri="{FF2B5EF4-FFF2-40B4-BE49-F238E27FC236}">
              <a16:creationId xmlns:a16="http://schemas.microsoft.com/office/drawing/2014/main" id="{D6449E06-64E0-47B3-BD97-F95A6FB14A59}"/>
            </a:ext>
          </a:extLst>
        </xdr:cNvPr>
        <xdr:cNvSpPr txBox="1"/>
      </xdr:nvSpPr>
      <xdr:spPr>
        <a:xfrm>
          <a:off x="6737427" y="10449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144797</xdr:rowOff>
    </xdr:from>
    <xdr:ext cx="469744" cy="259045"/>
    <xdr:sp macro="" textlink="">
      <xdr:nvSpPr>
        <xdr:cNvPr id="256" name="n_1mainValue【体育館・プール】&#10;一人当たり面積">
          <a:extLst>
            <a:ext uri="{FF2B5EF4-FFF2-40B4-BE49-F238E27FC236}">
              <a16:creationId xmlns:a16="http://schemas.microsoft.com/office/drawing/2014/main" id="{69DCFD04-4AC1-4D1E-83C7-6633707A7B5C}"/>
            </a:ext>
          </a:extLst>
        </xdr:cNvPr>
        <xdr:cNvSpPr txBox="1"/>
      </xdr:nvSpPr>
      <xdr:spPr>
        <a:xfrm>
          <a:off x="9391727" y="10774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149877</xdr:rowOff>
    </xdr:from>
    <xdr:ext cx="469744" cy="259045"/>
    <xdr:sp macro="" textlink="">
      <xdr:nvSpPr>
        <xdr:cNvPr id="257" name="n_2mainValue【体育館・プール】&#10;一人当たり面積">
          <a:extLst>
            <a:ext uri="{FF2B5EF4-FFF2-40B4-BE49-F238E27FC236}">
              <a16:creationId xmlns:a16="http://schemas.microsoft.com/office/drawing/2014/main" id="{232813EB-51EF-4260-B60D-F748322CFA24}"/>
            </a:ext>
          </a:extLst>
        </xdr:cNvPr>
        <xdr:cNvSpPr txBox="1"/>
      </xdr:nvSpPr>
      <xdr:spPr>
        <a:xfrm>
          <a:off x="8515427" y="10779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154957</xdr:rowOff>
    </xdr:from>
    <xdr:ext cx="469744" cy="259045"/>
    <xdr:sp macro="" textlink="">
      <xdr:nvSpPr>
        <xdr:cNvPr id="258" name="n_3mainValue【体育館・プール】&#10;一人当たり面積">
          <a:extLst>
            <a:ext uri="{FF2B5EF4-FFF2-40B4-BE49-F238E27FC236}">
              <a16:creationId xmlns:a16="http://schemas.microsoft.com/office/drawing/2014/main" id="{D7DDA48F-3EF3-4DAD-B843-44FB64657BE2}"/>
            </a:ext>
          </a:extLst>
        </xdr:cNvPr>
        <xdr:cNvSpPr txBox="1"/>
      </xdr:nvSpPr>
      <xdr:spPr>
        <a:xfrm>
          <a:off x="7626427"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160037</xdr:rowOff>
    </xdr:from>
    <xdr:ext cx="469744" cy="259045"/>
    <xdr:sp macro="" textlink="">
      <xdr:nvSpPr>
        <xdr:cNvPr id="259" name="n_4mainValue【体育館・プール】&#10;一人当たり面積">
          <a:extLst>
            <a:ext uri="{FF2B5EF4-FFF2-40B4-BE49-F238E27FC236}">
              <a16:creationId xmlns:a16="http://schemas.microsoft.com/office/drawing/2014/main" id="{72FFB93A-9D12-4E70-AD51-C1FBD71ACAC3}"/>
            </a:ext>
          </a:extLst>
        </xdr:cNvPr>
        <xdr:cNvSpPr txBox="1"/>
      </xdr:nvSpPr>
      <xdr:spPr>
        <a:xfrm>
          <a:off x="6737427" y="10789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BD6BB436-B491-48EC-AFE7-957BD976CE89}"/>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E7DB7DC3-8C9E-4360-B5E6-5A413766D665}"/>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787F3A98-8748-41CC-B6EC-B0D1873AD64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FA694368-1EE8-42FF-9CB5-675C2F839E8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C603B84F-4D33-4C44-8AD5-E0C09A67316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DC57C67F-C2CF-4753-AD4F-B93B4218264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26CCBA91-6627-442C-AF1E-E753F768E257}"/>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A91ECAA5-6B57-464C-9BAD-6AA432DBEDC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F8C17C6B-B781-47C1-A120-F46A40896E5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7DDC522F-F7DB-435F-A359-B3EC56CF5FE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3EFB3A33-D667-4A5E-8828-49F72B95535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5EE25817-38A9-4992-97D8-87EBB7B1BC86}"/>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D07C26C0-8E9E-4DBB-A476-DA4113EABD2A}"/>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E06E7BD9-7F26-47CC-8841-C9BD726BA84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63816913-39D0-4C9D-9903-9EF40B55877A}"/>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7C2BEC3D-91F0-4113-9BAD-6B61192B4EE3}"/>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589C816B-A457-476B-A8BE-214C088F2B2A}"/>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B96C8562-25AE-440E-A305-465CB927309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9CA0F433-EFDC-4F3A-858C-957ED9DA98A1}"/>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32629AA2-CEE3-492E-85BB-6E0280DFB4B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91262D83-4C02-4B2D-B54D-215136226D1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ACACB8D6-EE5C-40D3-9020-844423FC661D}"/>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30EEFB84-506A-451A-8C23-1F714BA973DD}"/>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C3D0BC66-C9FB-4591-9E47-7DA7942A0326}"/>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CA7CA951-5652-485F-B826-5BD0B792D860}"/>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2B2CB8B5-041F-453F-ADDA-1C73D2D2A856}"/>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01996715-DE1E-4C3A-B473-0E81C56919FC}"/>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452D1290-6DDA-4AC3-B5C6-CBA142A15890}"/>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F5075908-F040-4789-8AED-6F06EC24C8EB}"/>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225ED30A-F336-43F2-93B7-47132CEB5445}"/>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AA5074DF-AF12-4205-B186-EEA389969837}"/>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E70204DD-EB23-44A4-9DEE-3E0DF863D8CA}"/>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163322</xdr:rowOff>
    </xdr:from>
    <xdr:to>
      <xdr:col>6</xdr:col>
      <xdr:colOff>38100</xdr:colOff>
      <xdr:row>80</xdr:row>
      <xdr:rowOff>93472</xdr:rowOff>
    </xdr:to>
    <xdr:sp macro="" textlink="">
      <xdr:nvSpPr>
        <xdr:cNvPr id="292" name="フローチャート: 判断 291">
          <a:extLst>
            <a:ext uri="{FF2B5EF4-FFF2-40B4-BE49-F238E27FC236}">
              <a16:creationId xmlns:a16="http://schemas.microsoft.com/office/drawing/2014/main" id="{8AECA8E7-58F6-40E0-BF40-262B976F8998}"/>
            </a:ext>
          </a:extLst>
        </xdr:cNvPr>
        <xdr:cNvSpPr/>
      </xdr:nvSpPr>
      <xdr:spPr>
        <a:xfrm>
          <a:off x="1079500" y="13707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2FFEAB7-3AF0-417D-8951-C71B4956FDDA}"/>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F4F3BD30-E709-4411-BC49-9E29F6CE8F02}"/>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1B96CDE-2681-4F68-A8F6-25E85CB141AE}"/>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BCFC371-5375-4593-916A-FEAE226E6EF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22919E59-B6E2-4EC5-B5A7-D3407440974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78739</xdr:rowOff>
    </xdr:from>
    <xdr:to>
      <xdr:col>24</xdr:col>
      <xdr:colOff>114300</xdr:colOff>
      <xdr:row>82</xdr:row>
      <xdr:rowOff>8889</xdr:rowOff>
    </xdr:to>
    <xdr:sp macro="" textlink="">
      <xdr:nvSpPr>
        <xdr:cNvPr id="298" name="楕円 297">
          <a:extLst>
            <a:ext uri="{FF2B5EF4-FFF2-40B4-BE49-F238E27FC236}">
              <a16:creationId xmlns:a16="http://schemas.microsoft.com/office/drawing/2014/main" id="{90748BDC-5223-4942-B1AD-B41DA2ECDD55}"/>
            </a:ext>
          </a:extLst>
        </xdr:cNvPr>
        <xdr:cNvSpPr/>
      </xdr:nvSpPr>
      <xdr:spPr>
        <a:xfrm>
          <a:off x="4584700" y="1396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57166</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AD19ED0A-0F85-4434-94ED-E8484D2E36B4}"/>
            </a:ext>
          </a:extLst>
        </xdr:cNvPr>
        <xdr:cNvSpPr txBox="1"/>
      </xdr:nvSpPr>
      <xdr:spPr>
        <a:xfrm>
          <a:off x="4673600" y="13944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28448</xdr:rowOff>
    </xdr:from>
    <xdr:to>
      <xdr:col>20</xdr:col>
      <xdr:colOff>38100</xdr:colOff>
      <xdr:row>81</xdr:row>
      <xdr:rowOff>130048</xdr:rowOff>
    </xdr:to>
    <xdr:sp macro="" textlink="">
      <xdr:nvSpPr>
        <xdr:cNvPr id="300" name="楕円 299">
          <a:extLst>
            <a:ext uri="{FF2B5EF4-FFF2-40B4-BE49-F238E27FC236}">
              <a16:creationId xmlns:a16="http://schemas.microsoft.com/office/drawing/2014/main" id="{B3AD6712-596D-4961-9A55-E91F129A4CF9}"/>
            </a:ext>
          </a:extLst>
        </xdr:cNvPr>
        <xdr:cNvSpPr/>
      </xdr:nvSpPr>
      <xdr:spPr>
        <a:xfrm>
          <a:off x="3746500" y="13915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79248</xdr:rowOff>
    </xdr:from>
    <xdr:to>
      <xdr:col>24</xdr:col>
      <xdr:colOff>63500</xdr:colOff>
      <xdr:row>81</xdr:row>
      <xdr:rowOff>129539</xdr:rowOff>
    </xdr:to>
    <xdr:cxnSp macro="">
      <xdr:nvCxnSpPr>
        <xdr:cNvPr id="301" name="直線コネクタ 300">
          <a:extLst>
            <a:ext uri="{FF2B5EF4-FFF2-40B4-BE49-F238E27FC236}">
              <a16:creationId xmlns:a16="http://schemas.microsoft.com/office/drawing/2014/main" id="{DF686ECE-E981-4D06-A0D9-34B3CE7351D5}"/>
            </a:ext>
          </a:extLst>
        </xdr:cNvPr>
        <xdr:cNvCxnSpPr/>
      </xdr:nvCxnSpPr>
      <xdr:spPr>
        <a:xfrm>
          <a:off x="3797300" y="13966698"/>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97028</xdr:rowOff>
    </xdr:from>
    <xdr:to>
      <xdr:col>15</xdr:col>
      <xdr:colOff>101600</xdr:colOff>
      <xdr:row>82</xdr:row>
      <xdr:rowOff>27178</xdr:rowOff>
    </xdr:to>
    <xdr:sp macro="" textlink="">
      <xdr:nvSpPr>
        <xdr:cNvPr id="302" name="楕円 301">
          <a:extLst>
            <a:ext uri="{FF2B5EF4-FFF2-40B4-BE49-F238E27FC236}">
              <a16:creationId xmlns:a16="http://schemas.microsoft.com/office/drawing/2014/main" id="{8BD3F9ED-CB66-44E0-9B92-8D7DC912D2B1}"/>
            </a:ext>
          </a:extLst>
        </xdr:cNvPr>
        <xdr:cNvSpPr/>
      </xdr:nvSpPr>
      <xdr:spPr>
        <a:xfrm>
          <a:off x="2857500" y="1398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79248</xdr:rowOff>
    </xdr:from>
    <xdr:to>
      <xdr:col>19</xdr:col>
      <xdr:colOff>177800</xdr:colOff>
      <xdr:row>81</xdr:row>
      <xdr:rowOff>147828</xdr:rowOff>
    </xdr:to>
    <xdr:cxnSp macro="">
      <xdr:nvCxnSpPr>
        <xdr:cNvPr id="303" name="直線コネクタ 302">
          <a:extLst>
            <a:ext uri="{FF2B5EF4-FFF2-40B4-BE49-F238E27FC236}">
              <a16:creationId xmlns:a16="http://schemas.microsoft.com/office/drawing/2014/main" id="{47537EB2-EC88-45C0-89A5-51F77ABBBCC1}"/>
            </a:ext>
          </a:extLst>
        </xdr:cNvPr>
        <xdr:cNvCxnSpPr/>
      </xdr:nvCxnSpPr>
      <xdr:spPr>
        <a:xfrm flipV="1">
          <a:off x="2908300" y="1396669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149606</xdr:rowOff>
    </xdr:from>
    <xdr:to>
      <xdr:col>10</xdr:col>
      <xdr:colOff>165100</xdr:colOff>
      <xdr:row>81</xdr:row>
      <xdr:rowOff>79756</xdr:rowOff>
    </xdr:to>
    <xdr:sp macro="" textlink="">
      <xdr:nvSpPr>
        <xdr:cNvPr id="304" name="楕円 303">
          <a:extLst>
            <a:ext uri="{FF2B5EF4-FFF2-40B4-BE49-F238E27FC236}">
              <a16:creationId xmlns:a16="http://schemas.microsoft.com/office/drawing/2014/main" id="{A65BC330-A57D-46CA-AB20-5106E8907F1E}"/>
            </a:ext>
          </a:extLst>
        </xdr:cNvPr>
        <xdr:cNvSpPr/>
      </xdr:nvSpPr>
      <xdr:spPr>
        <a:xfrm>
          <a:off x="1968500" y="1386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28956</xdr:rowOff>
    </xdr:from>
    <xdr:to>
      <xdr:col>15</xdr:col>
      <xdr:colOff>50800</xdr:colOff>
      <xdr:row>81</xdr:row>
      <xdr:rowOff>147828</xdr:rowOff>
    </xdr:to>
    <xdr:cxnSp macro="">
      <xdr:nvCxnSpPr>
        <xdr:cNvPr id="305" name="直線コネクタ 304">
          <a:extLst>
            <a:ext uri="{FF2B5EF4-FFF2-40B4-BE49-F238E27FC236}">
              <a16:creationId xmlns:a16="http://schemas.microsoft.com/office/drawing/2014/main" id="{882E9E1C-F938-4580-9D72-DE1A62A53554}"/>
            </a:ext>
          </a:extLst>
        </xdr:cNvPr>
        <xdr:cNvCxnSpPr/>
      </xdr:nvCxnSpPr>
      <xdr:spPr>
        <a:xfrm>
          <a:off x="2019300" y="13916406"/>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92456</xdr:rowOff>
    </xdr:from>
    <xdr:to>
      <xdr:col>6</xdr:col>
      <xdr:colOff>38100</xdr:colOff>
      <xdr:row>81</xdr:row>
      <xdr:rowOff>22606</xdr:rowOff>
    </xdr:to>
    <xdr:sp macro="" textlink="">
      <xdr:nvSpPr>
        <xdr:cNvPr id="306" name="楕円 305">
          <a:extLst>
            <a:ext uri="{FF2B5EF4-FFF2-40B4-BE49-F238E27FC236}">
              <a16:creationId xmlns:a16="http://schemas.microsoft.com/office/drawing/2014/main" id="{590B1D62-5D3A-4812-B18A-B2B0D113CA0D}"/>
            </a:ext>
          </a:extLst>
        </xdr:cNvPr>
        <xdr:cNvSpPr/>
      </xdr:nvSpPr>
      <xdr:spPr>
        <a:xfrm>
          <a:off x="1079500" y="13808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143256</xdr:rowOff>
    </xdr:from>
    <xdr:to>
      <xdr:col>10</xdr:col>
      <xdr:colOff>114300</xdr:colOff>
      <xdr:row>81</xdr:row>
      <xdr:rowOff>28956</xdr:rowOff>
    </xdr:to>
    <xdr:cxnSp macro="">
      <xdr:nvCxnSpPr>
        <xdr:cNvPr id="307" name="直線コネクタ 306">
          <a:extLst>
            <a:ext uri="{FF2B5EF4-FFF2-40B4-BE49-F238E27FC236}">
              <a16:creationId xmlns:a16="http://schemas.microsoft.com/office/drawing/2014/main" id="{2E215826-55A9-4855-8230-2BD1BA9735F7}"/>
            </a:ext>
          </a:extLst>
        </xdr:cNvPr>
        <xdr:cNvCxnSpPr/>
      </xdr:nvCxnSpPr>
      <xdr:spPr>
        <a:xfrm>
          <a:off x="1130300" y="13859256"/>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FC4C62CA-9436-428B-B5C6-CEDB5AB793F6}"/>
            </a:ext>
          </a:extLst>
        </xdr:cNvPr>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AEC622D2-4BAE-4681-98A4-2546C0E549C2}"/>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F75D3A25-7039-4230-8CBC-BD098378B169}"/>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109999</xdr:rowOff>
    </xdr:from>
    <xdr:ext cx="405111" cy="259045"/>
    <xdr:sp macro="" textlink="">
      <xdr:nvSpPr>
        <xdr:cNvPr id="311" name="n_4aveValue【福祉施設】&#10;有形固定資産減価償却率">
          <a:extLst>
            <a:ext uri="{FF2B5EF4-FFF2-40B4-BE49-F238E27FC236}">
              <a16:creationId xmlns:a16="http://schemas.microsoft.com/office/drawing/2014/main" id="{7AC15B10-8C51-4F64-81DA-9EFCDCB96355}"/>
            </a:ext>
          </a:extLst>
        </xdr:cNvPr>
        <xdr:cNvSpPr txBox="1"/>
      </xdr:nvSpPr>
      <xdr:spPr>
        <a:xfrm>
          <a:off x="927744" y="13483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121175</xdr:rowOff>
    </xdr:from>
    <xdr:ext cx="405111" cy="259045"/>
    <xdr:sp macro="" textlink="">
      <xdr:nvSpPr>
        <xdr:cNvPr id="312" name="n_1mainValue【福祉施設】&#10;有形固定資産減価償却率">
          <a:extLst>
            <a:ext uri="{FF2B5EF4-FFF2-40B4-BE49-F238E27FC236}">
              <a16:creationId xmlns:a16="http://schemas.microsoft.com/office/drawing/2014/main" id="{F6726846-67E6-44FC-A0C2-E30D8999DA73}"/>
            </a:ext>
          </a:extLst>
        </xdr:cNvPr>
        <xdr:cNvSpPr txBox="1"/>
      </xdr:nvSpPr>
      <xdr:spPr>
        <a:xfrm>
          <a:off x="3582044" y="1400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18305</xdr:rowOff>
    </xdr:from>
    <xdr:ext cx="405111" cy="259045"/>
    <xdr:sp macro="" textlink="">
      <xdr:nvSpPr>
        <xdr:cNvPr id="313" name="n_2mainValue【福祉施設】&#10;有形固定資産減価償却率">
          <a:extLst>
            <a:ext uri="{FF2B5EF4-FFF2-40B4-BE49-F238E27FC236}">
              <a16:creationId xmlns:a16="http://schemas.microsoft.com/office/drawing/2014/main" id="{5B491BC5-54CD-421E-A2B7-B7B3BB3D12BA}"/>
            </a:ext>
          </a:extLst>
        </xdr:cNvPr>
        <xdr:cNvSpPr txBox="1"/>
      </xdr:nvSpPr>
      <xdr:spPr>
        <a:xfrm>
          <a:off x="2705744" y="14077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70883</xdr:rowOff>
    </xdr:from>
    <xdr:ext cx="405111" cy="259045"/>
    <xdr:sp macro="" textlink="">
      <xdr:nvSpPr>
        <xdr:cNvPr id="314" name="n_3mainValue【福祉施設】&#10;有形固定資産減価償却率">
          <a:extLst>
            <a:ext uri="{FF2B5EF4-FFF2-40B4-BE49-F238E27FC236}">
              <a16:creationId xmlns:a16="http://schemas.microsoft.com/office/drawing/2014/main" id="{6504A5EC-07A5-44B5-996F-4D47CDB7748F}"/>
            </a:ext>
          </a:extLst>
        </xdr:cNvPr>
        <xdr:cNvSpPr txBox="1"/>
      </xdr:nvSpPr>
      <xdr:spPr>
        <a:xfrm>
          <a:off x="1816744" y="13958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13733</xdr:rowOff>
    </xdr:from>
    <xdr:ext cx="405111" cy="259045"/>
    <xdr:sp macro="" textlink="">
      <xdr:nvSpPr>
        <xdr:cNvPr id="315" name="n_4mainValue【福祉施設】&#10;有形固定資産減価償却率">
          <a:extLst>
            <a:ext uri="{FF2B5EF4-FFF2-40B4-BE49-F238E27FC236}">
              <a16:creationId xmlns:a16="http://schemas.microsoft.com/office/drawing/2014/main" id="{C7F9FCC4-4C95-42B6-B696-3F1789D13738}"/>
            </a:ext>
          </a:extLst>
        </xdr:cNvPr>
        <xdr:cNvSpPr txBox="1"/>
      </xdr:nvSpPr>
      <xdr:spPr>
        <a:xfrm>
          <a:off x="927744" y="1390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948FCE66-2EED-455A-BDA7-F629870EDBE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5DF0951B-5674-4B16-B974-402B0BC1CDA8}"/>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1B8D4E2F-83AA-4669-96E6-CDC28A0A449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C0980240-4460-4D75-88AB-428DBC43FF5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9772E803-2ED2-4A0C-A18D-09427D5C598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BE4EDCBA-1DBC-4BE1-BEB9-541F25BFA62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2E670DF6-26E4-4663-981D-799D635A94C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5B264112-CF81-4206-B173-655ABE363E1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377F70D4-BE68-4415-8055-EA942A540F4B}"/>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A4872F72-A2A3-4E51-BE2F-5C8FEF23B76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5484C1A8-9A1C-4843-8ADE-8C460CD11497}"/>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29BD4CE1-6594-403E-9BA8-E29CDFA88526}"/>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4DC2526C-2979-46C0-A89F-BC38DBA4C6AD}"/>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A3FA3F22-F64D-464B-BFB3-E428EE8CF64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D7E4FA2F-CB05-4474-B727-ACC8BAC5BEA9}"/>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51BBE279-FA5A-4E84-85BE-EA0CE8E1617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BCAC3469-6575-4947-8D0D-F3C78F498FF8}"/>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8123C14B-F1E7-4733-913E-1F0012168F2D}"/>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41E98840-55A4-4A69-B0EB-21A91A2AEEC7}"/>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A1FECA58-7634-4827-AD5E-AF0E4BEF818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1E6DA2CF-3A2B-4E40-9694-150259164B1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FFB0DBD7-9A21-42DB-841C-82240508DAAB}"/>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73A73808-8EF0-48CA-A873-ADA5C771F09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F56C117D-A130-4E52-8ABE-F6BD50F7F817}"/>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92690FD1-3636-4C4D-9EC2-DAED60234962}"/>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CB07E07D-FF18-4261-9FA3-62D3490BEBD4}"/>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F58F0875-3BF2-4203-B423-37C37E0A8B34}"/>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39CBD15D-67F2-4318-BE72-64724FC21C0E}"/>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129557</xdr:rowOff>
    </xdr:from>
    <xdr:ext cx="469744" cy="259045"/>
    <xdr:sp macro="" textlink="">
      <xdr:nvSpPr>
        <xdr:cNvPr id="344" name="【福祉施設】&#10;一人当たり面積平均値テキスト">
          <a:extLst>
            <a:ext uri="{FF2B5EF4-FFF2-40B4-BE49-F238E27FC236}">
              <a16:creationId xmlns:a16="http://schemas.microsoft.com/office/drawing/2014/main" id="{4FE70112-40EE-471C-AFFC-CD9469F284B5}"/>
            </a:ext>
          </a:extLst>
        </xdr:cNvPr>
        <xdr:cNvSpPr txBox="1"/>
      </xdr:nvSpPr>
      <xdr:spPr>
        <a:xfrm>
          <a:off x="10515600" y="14359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96638246-B3F9-4C77-9380-807518FA5111}"/>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85D5CD1C-C757-414D-AE74-D08593E15EEB}"/>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A1FEF8E3-CB3F-41EB-8031-0E3DBFBDCC64}"/>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B6890E54-F0C6-4762-90B8-F9012E22A2B3}"/>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49" name="フローチャート: 判断 348">
          <a:extLst>
            <a:ext uri="{FF2B5EF4-FFF2-40B4-BE49-F238E27FC236}">
              <a16:creationId xmlns:a16="http://schemas.microsoft.com/office/drawing/2014/main" id="{75977341-BE87-42C0-8019-F5D46341B32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DB1A25DE-F736-4B00-A56B-FF2C5F95D04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314D344C-D900-4531-8E78-17D392DB578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F17A7AF7-8020-4355-B777-1BF3DFC7DB5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0058199-03BE-41D4-885F-AE4EE3286229}"/>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2265A064-18ED-41C7-B289-5EA71D8A850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101600</xdr:rowOff>
    </xdr:from>
    <xdr:to>
      <xdr:col>55</xdr:col>
      <xdr:colOff>50800</xdr:colOff>
      <xdr:row>84</xdr:row>
      <xdr:rowOff>31750</xdr:rowOff>
    </xdr:to>
    <xdr:sp macro="" textlink="">
      <xdr:nvSpPr>
        <xdr:cNvPr id="355" name="楕円 354">
          <a:extLst>
            <a:ext uri="{FF2B5EF4-FFF2-40B4-BE49-F238E27FC236}">
              <a16:creationId xmlns:a16="http://schemas.microsoft.com/office/drawing/2014/main" id="{C515E6DB-EA93-4033-A915-CBC0DFA34C15}"/>
            </a:ext>
          </a:extLst>
        </xdr:cNvPr>
        <xdr:cNvSpPr/>
      </xdr:nvSpPr>
      <xdr:spPr>
        <a:xfrm>
          <a:off x="10426700" y="1433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124477</xdr:rowOff>
    </xdr:from>
    <xdr:ext cx="469744" cy="259045"/>
    <xdr:sp macro="" textlink="">
      <xdr:nvSpPr>
        <xdr:cNvPr id="356" name="【福祉施設】&#10;一人当たり面積該当値テキスト">
          <a:extLst>
            <a:ext uri="{FF2B5EF4-FFF2-40B4-BE49-F238E27FC236}">
              <a16:creationId xmlns:a16="http://schemas.microsoft.com/office/drawing/2014/main" id="{F13BF4F0-C2BF-4893-9A67-1799322127AD}"/>
            </a:ext>
          </a:extLst>
        </xdr:cNvPr>
        <xdr:cNvSpPr txBox="1"/>
      </xdr:nvSpPr>
      <xdr:spPr>
        <a:xfrm>
          <a:off x="10515600"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109220</xdr:rowOff>
    </xdr:from>
    <xdr:to>
      <xdr:col>50</xdr:col>
      <xdr:colOff>165100</xdr:colOff>
      <xdr:row>84</xdr:row>
      <xdr:rowOff>39370</xdr:rowOff>
    </xdr:to>
    <xdr:sp macro="" textlink="">
      <xdr:nvSpPr>
        <xdr:cNvPr id="357" name="楕円 356">
          <a:extLst>
            <a:ext uri="{FF2B5EF4-FFF2-40B4-BE49-F238E27FC236}">
              <a16:creationId xmlns:a16="http://schemas.microsoft.com/office/drawing/2014/main" id="{AFD6DB4A-1CDE-494E-A336-2C1A72D30B58}"/>
            </a:ext>
          </a:extLst>
        </xdr:cNvPr>
        <xdr:cNvSpPr/>
      </xdr:nvSpPr>
      <xdr:spPr>
        <a:xfrm>
          <a:off x="9588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152400</xdr:rowOff>
    </xdr:from>
    <xdr:to>
      <xdr:col>55</xdr:col>
      <xdr:colOff>0</xdr:colOff>
      <xdr:row>83</xdr:row>
      <xdr:rowOff>160020</xdr:rowOff>
    </xdr:to>
    <xdr:cxnSp macro="">
      <xdr:nvCxnSpPr>
        <xdr:cNvPr id="358" name="直線コネクタ 357">
          <a:extLst>
            <a:ext uri="{FF2B5EF4-FFF2-40B4-BE49-F238E27FC236}">
              <a16:creationId xmlns:a16="http://schemas.microsoft.com/office/drawing/2014/main" id="{3DC2CD6C-B50C-477D-BD65-614883A85E3E}"/>
            </a:ext>
          </a:extLst>
        </xdr:cNvPr>
        <xdr:cNvCxnSpPr/>
      </xdr:nvCxnSpPr>
      <xdr:spPr>
        <a:xfrm flipV="1">
          <a:off x="9639300" y="143827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116839</xdr:rowOff>
    </xdr:from>
    <xdr:to>
      <xdr:col>46</xdr:col>
      <xdr:colOff>38100</xdr:colOff>
      <xdr:row>84</xdr:row>
      <xdr:rowOff>46989</xdr:rowOff>
    </xdr:to>
    <xdr:sp macro="" textlink="">
      <xdr:nvSpPr>
        <xdr:cNvPr id="359" name="楕円 358">
          <a:extLst>
            <a:ext uri="{FF2B5EF4-FFF2-40B4-BE49-F238E27FC236}">
              <a16:creationId xmlns:a16="http://schemas.microsoft.com/office/drawing/2014/main" id="{B16FA292-AF48-4514-965F-B2781696FB27}"/>
            </a:ext>
          </a:extLst>
        </xdr:cNvPr>
        <xdr:cNvSpPr/>
      </xdr:nvSpPr>
      <xdr:spPr>
        <a:xfrm>
          <a:off x="86995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160020</xdr:rowOff>
    </xdr:from>
    <xdr:to>
      <xdr:col>50</xdr:col>
      <xdr:colOff>114300</xdr:colOff>
      <xdr:row>83</xdr:row>
      <xdr:rowOff>167639</xdr:rowOff>
    </xdr:to>
    <xdr:cxnSp macro="">
      <xdr:nvCxnSpPr>
        <xdr:cNvPr id="360" name="直線コネクタ 359">
          <a:extLst>
            <a:ext uri="{FF2B5EF4-FFF2-40B4-BE49-F238E27FC236}">
              <a16:creationId xmlns:a16="http://schemas.microsoft.com/office/drawing/2014/main" id="{F00FFA24-C659-4533-9365-92A9D4E06290}"/>
            </a:ext>
          </a:extLst>
        </xdr:cNvPr>
        <xdr:cNvCxnSpPr/>
      </xdr:nvCxnSpPr>
      <xdr:spPr>
        <a:xfrm flipV="1">
          <a:off x="8750300" y="143903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124461</xdr:rowOff>
    </xdr:from>
    <xdr:to>
      <xdr:col>41</xdr:col>
      <xdr:colOff>101600</xdr:colOff>
      <xdr:row>84</xdr:row>
      <xdr:rowOff>54611</xdr:rowOff>
    </xdr:to>
    <xdr:sp macro="" textlink="">
      <xdr:nvSpPr>
        <xdr:cNvPr id="361" name="楕円 360">
          <a:extLst>
            <a:ext uri="{FF2B5EF4-FFF2-40B4-BE49-F238E27FC236}">
              <a16:creationId xmlns:a16="http://schemas.microsoft.com/office/drawing/2014/main" id="{06AD71D9-F0E8-4131-901D-FB6DDB9F99FC}"/>
            </a:ext>
          </a:extLst>
        </xdr:cNvPr>
        <xdr:cNvSpPr/>
      </xdr:nvSpPr>
      <xdr:spPr>
        <a:xfrm>
          <a:off x="7810500" y="1435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167639</xdr:rowOff>
    </xdr:from>
    <xdr:to>
      <xdr:col>45</xdr:col>
      <xdr:colOff>177800</xdr:colOff>
      <xdr:row>84</xdr:row>
      <xdr:rowOff>3811</xdr:rowOff>
    </xdr:to>
    <xdr:cxnSp macro="">
      <xdr:nvCxnSpPr>
        <xdr:cNvPr id="362" name="直線コネクタ 361">
          <a:extLst>
            <a:ext uri="{FF2B5EF4-FFF2-40B4-BE49-F238E27FC236}">
              <a16:creationId xmlns:a16="http://schemas.microsoft.com/office/drawing/2014/main" id="{9129DCFB-C357-409D-BF1C-C69C97638155}"/>
            </a:ext>
          </a:extLst>
        </xdr:cNvPr>
        <xdr:cNvCxnSpPr/>
      </xdr:nvCxnSpPr>
      <xdr:spPr>
        <a:xfrm flipV="1">
          <a:off x="7861300" y="143979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132080</xdr:rowOff>
    </xdr:from>
    <xdr:to>
      <xdr:col>36</xdr:col>
      <xdr:colOff>165100</xdr:colOff>
      <xdr:row>84</xdr:row>
      <xdr:rowOff>62230</xdr:rowOff>
    </xdr:to>
    <xdr:sp macro="" textlink="">
      <xdr:nvSpPr>
        <xdr:cNvPr id="363" name="楕円 362">
          <a:extLst>
            <a:ext uri="{FF2B5EF4-FFF2-40B4-BE49-F238E27FC236}">
              <a16:creationId xmlns:a16="http://schemas.microsoft.com/office/drawing/2014/main" id="{459926EB-DD24-4FD1-B9FD-EAF52A228A55}"/>
            </a:ext>
          </a:extLst>
        </xdr:cNvPr>
        <xdr:cNvSpPr/>
      </xdr:nvSpPr>
      <xdr:spPr>
        <a:xfrm>
          <a:off x="6921500" y="1436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3811</xdr:rowOff>
    </xdr:from>
    <xdr:to>
      <xdr:col>41</xdr:col>
      <xdr:colOff>50800</xdr:colOff>
      <xdr:row>84</xdr:row>
      <xdr:rowOff>11430</xdr:rowOff>
    </xdr:to>
    <xdr:cxnSp macro="">
      <xdr:nvCxnSpPr>
        <xdr:cNvPr id="364" name="直線コネクタ 363">
          <a:extLst>
            <a:ext uri="{FF2B5EF4-FFF2-40B4-BE49-F238E27FC236}">
              <a16:creationId xmlns:a16="http://schemas.microsoft.com/office/drawing/2014/main" id="{AE409494-905E-4B06-9304-265F1855EAE1}"/>
            </a:ext>
          </a:extLst>
        </xdr:cNvPr>
        <xdr:cNvCxnSpPr/>
      </xdr:nvCxnSpPr>
      <xdr:spPr>
        <a:xfrm flipV="1">
          <a:off x="6972300" y="144056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72407</xdr:rowOff>
    </xdr:from>
    <xdr:ext cx="469744" cy="259045"/>
    <xdr:sp macro="" textlink="">
      <xdr:nvSpPr>
        <xdr:cNvPr id="365" name="n_1aveValue【福祉施設】&#10;一人当たり面積">
          <a:extLst>
            <a:ext uri="{FF2B5EF4-FFF2-40B4-BE49-F238E27FC236}">
              <a16:creationId xmlns:a16="http://schemas.microsoft.com/office/drawing/2014/main" id="{6B1E0814-E98B-448D-B636-65F3A0BEC252}"/>
            </a:ext>
          </a:extLst>
        </xdr:cNvPr>
        <xdr:cNvSpPr txBox="1"/>
      </xdr:nvSpPr>
      <xdr:spPr>
        <a:xfrm>
          <a:off x="9391727" y="1447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68597</xdr:rowOff>
    </xdr:from>
    <xdr:ext cx="469744" cy="259045"/>
    <xdr:sp macro="" textlink="">
      <xdr:nvSpPr>
        <xdr:cNvPr id="366" name="n_2aveValue【福祉施設】&#10;一人当たり面積">
          <a:extLst>
            <a:ext uri="{FF2B5EF4-FFF2-40B4-BE49-F238E27FC236}">
              <a16:creationId xmlns:a16="http://schemas.microsoft.com/office/drawing/2014/main" id="{EB6768FD-D4B9-4B61-820F-9C85777E3AC0}"/>
            </a:ext>
          </a:extLst>
        </xdr:cNvPr>
        <xdr:cNvSpPr txBox="1"/>
      </xdr:nvSpPr>
      <xdr:spPr>
        <a:xfrm>
          <a:off x="8515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57166</xdr:rowOff>
    </xdr:from>
    <xdr:ext cx="469744" cy="259045"/>
    <xdr:sp macro="" textlink="">
      <xdr:nvSpPr>
        <xdr:cNvPr id="367" name="n_3aveValue【福祉施設】&#10;一人当たり面積">
          <a:extLst>
            <a:ext uri="{FF2B5EF4-FFF2-40B4-BE49-F238E27FC236}">
              <a16:creationId xmlns:a16="http://schemas.microsoft.com/office/drawing/2014/main" id="{8A6209A8-36AE-4744-B3FA-066B26C70AE0}"/>
            </a:ext>
          </a:extLst>
        </xdr:cNvPr>
        <xdr:cNvSpPr txBox="1"/>
      </xdr:nvSpPr>
      <xdr:spPr>
        <a:xfrm>
          <a:off x="7626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68" name="n_4aveValue【福祉施設】&#10;一人当たり面積">
          <a:extLst>
            <a:ext uri="{FF2B5EF4-FFF2-40B4-BE49-F238E27FC236}">
              <a16:creationId xmlns:a16="http://schemas.microsoft.com/office/drawing/2014/main" id="{B2151076-2B16-4D60-82CB-B0B719B4CF80}"/>
            </a:ext>
          </a:extLst>
        </xdr:cNvPr>
        <xdr:cNvSpPr txBox="1"/>
      </xdr:nvSpPr>
      <xdr:spPr>
        <a:xfrm>
          <a:off x="6737427" y="1447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55897</xdr:rowOff>
    </xdr:from>
    <xdr:ext cx="469744" cy="259045"/>
    <xdr:sp macro="" textlink="">
      <xdr:nvSpPr>
        <xdr:cNvPr id="369" name="n_1mainValue【福祉施設】&#10;一人当たり面積">
          <a:extLst>
            <a:ext uri="{FF2B5EF4-FFF2-40B4-BE49-F238E27FC236}">
              <a16:creationId xmlns:a16="http://schemas.microsoft.com/office/drawing/2014/main" id="{50019927-1F65-400D-B475-E34A82CA57D1}"/>
            </a:ext>
          </a:extLst>
        </xdr:cNvPr>
        <xdr:cNvSpPr txBox="1"/>
      </xdr:nvSpPr>
      <xdr:spPr>
        <a:xfrm>
          <a:off x="9391727" y="141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63516</xdr:rowOff>
    </xdr:from>
    <xdr:ext cx="469744" cy="259045"/>
    <xdr:sp macro="" textlink="">
      <xdr:nvSpPr>
        <xdr:cNvPr id="370" name="n_2mainValue【福祉施設】&#10;一人当たり面積">
          <a:extLst>
            <a:ext uri="{FF2B5EF4-FFF2-40B4-BE49-F238E27FC236}">
              <a16:creationId xmlns:a16="http://schemas.microsoft.com/office/drawing/2014/main" id="{3BE57365-B632-4709-A2F4-E33A599BAF57}"/>
            </a:ext>
          </a:extLst>
        </xdr:cNvPr>
        <xdr:cNvSpPr txBox="1"/>
      </xdr:nvSpPr>
      <xdr:spPr>
        <a:xfrm>
          <a:off x="8515427" y="1412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71138</xdr:rowOff>
    </xdr:from>
    <xdr:ext cx="469744" cy="259045"/>
    <xdr:sp macro="" textlink="">
      <xdr:nvSpPr>
        <xdr:cNvPr id="371" name="n_3mainValue【福祉施設】&#10;一人当たり面積">
          <a:extLst>
            <a:ext uri="{FF2B5EF4-FFF2-40B4-BE49-F238E27FC236}">
              <a16:creationId xmlns:a16="http://schemas.microsoft.com/office/drawing/2014/main" id="{70A3A507-6062-42EC-AD5F-43BE40BB0ACA}"/>
            </a:ext>
          </a:extLst>
        </xdr:cNvPr>
        <xdr:cNvSpPr txBox="1"/>
      </xdr:nvSpPr>
      <xdr:spPr>
        <a:xfrm>
          <a:off x="76264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78757</xdr:rowOff>
    </xdr:from>
    <xdr:ext cx="469744" cy="259045"/>
    <xdr:sp macro="" textlink="">
      <xdr:nvSpPr>
        <xdr:cNvPr id="372" name="n_4mainValue【福祉施設】&#10;一人当たり面積">
          <a:extLst>
            <a:ext uri="{FF2B5EF4-FFF2-40B4-BE49-F238E27FC236}">
              <a16:creationId xmlns:a16="http://schemas.microsoft.com/office/drawing/2014/main" id="{2D501728-B974-4B71-BE18-8DA8E5AB69CA}"/>
            </a:ext>
          </a:extLst>
        </xdr:cNvPr>
        <xdr:cNvSpPr txBox="1"/>
      </xdr:nvSpPr>
      <xdr:spPr>
        <a:xfrm>
          <a:off x="6737427" y="1413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93617405-D849-41EF-A8E3-F139AB3FC0F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FDF2CC76-981F-462A-ACFE-3AB78862C01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81703A31-BA95-4944-AAB8-3C652376BE7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59AB53FF-1223-447B-A14B-F9F0C9D5966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66AB48CD-746A-429B-8977-10FB4C6C78D1}"/>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0131DE1F-A544-434C-AE3A-6AB730EE557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8A2F5CF8-4BC9-4484-ABF3-5B515F0058D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9AD20FB7-A26B-4CAD-A2CE-684BE43F2A1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1" name="テキスト ボックス 380">
          <a:extLst>
            <a:ext uri="{FF2B5EF4-FFF2-40B4-BE49-F238E27FC236}">
              <a16:creationId xmlns:a16="http://schemas.microsoft.com/office/drawing/2014/main" id="{B1B7DEC7-4A30-48B2-A5F0-E33D5785B76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2" name="直線コネクタ 381">
          <a:extLst>
            <a:ext uri="{FF2B5EF4-FFF2-40B4-BE49-F238E27FC236}">
              <a16:creationId xmlns:a16="http://schemas.microsoft.com/office/drawing/2014/main" id="{1D1DF25F-9604-45D3-BD4A-A998A40D909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3" name="テキスト ボックス 382">
          <a:extLst>
            <a:ext uri="{FF2B5EF4-FFF2-40B4-BE49-F238E27FC236}">
              <a16:creationId xmlns:a16="http://schemas.microsoft.com/office/drawing/2014/main" id="{73CC8E22-35F6-442E-9E51-60AAC4F795A5}"/>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4" name="直線コネクタ 383">
          <a:extLst>
            <a:ext uri="{FF2B5EF4-FFF2-40B4-BE49-F238E27FC236}">
              <a16:creationId xmlns:a16="http://schemas.microsoft.com/office/drawing/2014/main" id="{04203E33-D682-417B-850A-656A1354383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5" name="テキスト ボックス 384">
          <a:extLst>
            <a:ext uri="{FF2B5EF4-FFF2-40B4-BE49-F238E27FC236}">
              <a16:creationId xmlns:a16="http://schemas.microsoft.com/office/drawing/2014/main" id="{946FD843-4094-43AC-B016-5EC96A77E89D}"/>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6" name="直線コネクタ 385">
          <a:extLst>
            <a:ext uri="{FF2B5EF4-FFF2-40B4-BE49-F238E27FC236}">
              <a16:creationId xmlns:a16="http://schemas.microsoft.com/office/drawing/2014/main" id="{D0894FF8-B178-4BE6-A671-EA4B7E2A319E}"/>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7" name="テキスト ボックス 386">
          <a:extLst>
            <a:ext uri="{FF2B5EF4-FFF2-40B4-BE49-F238E27FC236}">
              <a16:creationId xmlns:a16="http://schemas.microsoft.com/office/drawing/2014/main" id="{F8E3DD4E-2C2B-4A36-AC8E-A68D44FF1CEB}"/>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8" name="直線コネクタ 387">
          <a:extLst>
            <a:ext uri="{FF2B5EF4-FFF2-40B4-BE49-F238E27FC236}">
              <a16:creationId xmlns:a16="http://schemas.microsoft.com/office/drawing/2014/main" id="{B7831599-8ADE-40A7-8857-7A30FD56981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89" name="テキスト ボックス 388">
          <a:extLst>
            <a:ext uri="{FF2B5EF4-FFF2-40B4-BE49-F238E27FC236}">
              <a16:creationId xmlns:a16="http://schemas.microsoft.com/office/drawing/2014/main" id="{974D4529-E8D9-403A-BF8A-5B55633BD469}"/>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0" name="直線コネクタ 389">
          <a:extLst>
            <a:ext uri="{FF2B5EF4-FFF2-40B4-BE49-F238E27FC236}">
              <a16:creationId xmlns:a16="http://schemas.microsoft.com/office/drawing/2014/main" id="{EC775A02-9B3A-4D9A-A96B-135668051F44}"/>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1" name="テキスト ボックス 390">
          <a:extLst>
            <a:ext uri="{FF2B5EF4-FFF2-40B4-BE49-F238E27FC236}">
              <a16:creationId xmlns:a16="http://schemas.microsoft.com/office/drawing/2014/main" id="{13306A39-030E-4D08-AF4F-BB5C9724B1BC}"/>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2" name="直線コネクタ 391">
          <a:extLst>
            <a:ext uri="{FF2B5EF4-FFF2-40B4-BE49-F238E27FC236}">
              <a16:creationId xmlns:a16="http://schemas.microsoft.com/office/drawing/2014/main" id="{9A1805DD-CEE3-4476-84C4-97CDDA2385FF}"/>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3" name="テキスト ボックス 392">
          <a:extLst>
            <a:ext uri="{FF2B5EF4-FFF2-40B4-BE49-F238E27FC236}">
              <a16:creationId xmlns:a16="http://schemas.microsoft.com/office/drawing/2014/main" id="{7CC3F47A-F7A1-4B1C-A9FE-2290303569A8}"/>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4" name="直線コネクタ 393">
          <a:extLst>
            <a:ext uri="{FF2B5EF4-FFF2-40B4-BE49-F238E27FC236}">
              <a16:creationId xmlns:a16="http://schemas.microsoft.com/office/drawing/2014/main" id="{560B0EC3-176D-4D22-AEBE-2E2A6FC8034B}"/>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5" name="テキスト ボックス 394">
          <a:extLst>
            <a:ext uri="{FF2B5EF4-FFF2-40B4-BE49-F238E27FC236}">
              <a16:creationId xmlns:a16="http://schemas.microsoft.com/office/drawing/2014/main" id="{B309449E-1DD9-48C3-9333-DDC5101816E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6" name="【市民会館】&#10;有形固定資産減価償却率グラフ枠">
          <a:extLst>
            <a:ext uri="{FF2B5EF4-FFF2-40B4-BE49-F238E27FC236}">
              <a16:creationId xmlns:a16="http://schemas.microsoft.com/office/drawing/2014/main" id="{F77B6FEC-AA2A-4ADF-A6D7-8BF82107409C}"/>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123825</xdr:rowOff>
    </xdr:from>
    <xdr:to>
      <xdr:col>24</xdr:col>
      <xdr:colOff>62865</xdr:colOff>
      <xdr:row>108</xdr:row>
      <xdr:rowOff>152400</xdr:rowOff>
    </xdr:to>
    <xdr:cxnSp macro="">
      <xdr:nvCxnSpPr>
        <xdr:cNvPr id="397" name="直線コネクタ 396">
          <a:extLst>
            <a:ext uri="{FF2B5EF4-FFF2-40B4-BE49-F238E27FC236}">
              <a16:creationId xmlns:a16="http://schemas.microsoft.com/office/drawing/2014/main" id="{690E2C26-ACA7-42DF-A4C7-FF254C6317A4}"/>
            </a:ext>
          </a:extLst>
        </xdr:cNvPr>
        <xdr:cNvCxnSpPr/>
      </xdr:nvCxnSpPr>
      <xdr:spPr>
        <a:xfrm flipV="1">
          <a:off x="4634865" y="17097375"/>
          <a:ext cx="0" cy="1571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8" name="【市民会館】&#10;有形固定資産減価償却率最小値テキスト">
          <a:extLst>
            <a:ext uri="{FF2B5EF4-FFF2-40B4-BE49-F238E27FC236}">
              <a16:creationId xmlns:a16="http://schemas.microsoft.com/office/drawing/2014/main" id="{01B77368-3273-4BF2-9009-79E86BC12204}"/>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399" name="直線コネクタ 398">
          <a:extLst>
            <a:ext uri="{FF2B5EF4-FFF2-40B4-BE49-F238E27FC236}">
              <a16:creationId xmlns:a16="http://schemas.microsoft.com/office/drawing/2014/main" id="{BAAE0347-438D-4690-BE60-3082B96A208C}"/>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70502</xdr:rowOff>
    </xdr:from>
    <xdr:ext cx="405111" cy="259045"/>
    <xdr:sp macro="" textlink="">
      <xdr:nvSpPr>
        <xdr:cNvPr id="400" name="【市民会館】&#10;有形固定資産減価償却率最大値テキスト">
          <a:extLst>
            <a:ext uri="{FF2B5EF4-FFF2-40B4-BE49-F238E27FC236}">
              <a16:creationId xmlns:a16="http://schemas.microsoft.com/office/drawing/2014/main" id="{26740159-5930-47DB-A142-73AD87D31640}"/>
            </a:ext>
          </a:extLst>
        </xdr:cNvPr>
        <xdr:cNvSpPr txBox="1"/>
      </xdr:nvSpPr>
      <xdr:spPr>
        <a:xfrm>
          <a:off x="4673600" y="16872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123825</xdr:rowOff>
    </xdr:from>
    <xdr:to>
      <xdr:col>24</xdr:col>
      <xdr:colOff>152400</xdr:colOff>
      <xdr:row>99</xdr:row>
      <xdr:rowOff>123825</xdr:rowOff>
    </xdr:to>
    <xdr:cxnSp macro="">
      <xdr:nvCxnSpPr>
        <xdr:cNvPr id="401" name="直線コネクタ 400">
          <a:extLst>
            <a:ext uri="{FF2B5EF4-FFF2-40B4-BE49-F238E27FC236}">
              <a16:creationId xmlns:a16="http://schemas.microsoft.com/office/drawing/2014/main" id="{EC13B50C-C22D-4356-B587-C3505DD9898E}"/>
            </a:ext>
          </a:extLst>
        </xdr:cNvPr>
        <xdr:cNvCxnSpPr/>
      </xdr:nvCxnSpPr>
      <xdr:spPr>
        <a:xfrm>
          <a:off x="4546600" y="17097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74947</xdr:rowOff>
    </xdr:from>
    <xdr:ext cx="405111" cy="259045"/>
    <xdr:sp macro="" textlink="">
      <xdr:nvSpPr>
        <xdr:cNvPr id="402" name="【市民会館】&#10;有形固定資産減価償却率平均値テキスト">
          <a:extLst>
            <a:ext uri="{FF2B5EF4-FFF2-40B4-BE49-F238E27FC236}">
              <a16:creationId xmlns:a16="http://schemas.microsoft.com/office/drawing/2014/main" id="{0CD849FA-5347-490E-876E-DC864A89FCDF}"/>
            </a:ext>
          </a:extLst>
        </xdr:cNvPr>
        <xdr:cNvSpPr txBox="1"/>
      </xdr:nvSpPr>
      <xdr:spPr>
        <a:xfrm>
          <a:off x="4673600" y="175628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52070</xdr:rowOff>
    </xdr:from>
    <xdr:to>
      <xdr:col>24</xdr:col>
      <xdr:colOff>114300</xdr:colOff>
      <xdr:row>103</xdr:row>
      <xdr:rowOff>153670</xdr:rowOff>
    </xdr:to>
    <xdr:sp macro="" textlink="">
      <xdr:nvSpPr>
        <xdr:cNvPr id="403" name="フローチャート: 判断 402">
          <a:extLst>
            <a:ext uri="{FF2B5EF4-FFF2-40B4-BE49-F238E27FC236}">
              <a16:creationId xmlns:a16="http://schemas.microsoft.com/office/drawing/2014/main" id="{B8EC70CF-6447-4374-B6E9-4E5D6CE59DF9}"/>
            </a:ext>
          </a:extLst>
        </xdr:cNvPr>
        <xdr:cNvSpPr/>
      </xdr:nvSpPr>
      <xdr:spPr>
        <a:xfrm>
          <a:off x="45847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15875</xdr:rowOff>
    </xdr:from>
    <xdr:to>
      <xdr:col>20</xdr:col>
      <xdr:colOff>38100</xdr:colOff>
      <xdr:row>103</xdr:row>
      <xdr:rowOff>117475</xdr:rowOff>
    </xdr:to>
    <xdr:sp macro="" textlink="">
      <xdr:nvSpPr>
        <xdr:cNvPr id="404" name="フローチャート: 判断 403">
          <a:extLst>
            <a:ext uri="{FF2B5EF4-FFF2-40B4-BE49-F238E27FC236}">
              <a16:creationId xmlns:a16="http://schemas.microsoft.com/office/drawing/2014/main" id="{A03AE209-2E8E-470F-ADA6-F90A853DF34F}"/>
            </a:ext>
          </a:extLst>
        </xdr:cNvPr>
        <xdr:cNvSpPr/>
      </xdr:nvSpPr>
      <xdr:spPr>
        <a:xfrm>
          <a:off x="3746500" y="17675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4445</xdr:rowOff>
    </xdr:from>
    <xdr:to>
      <xdr:col>15</xdr:col>
      <xdr:colOff>101600</xdr:colOff>
      <xdr:row>103</xdr:row>
      <xdr:rowOff>106045</xdr:rowOff>
    </xdr:to>
    <xdr:sp macro="" textlink="">
      <xdr:nvSpPr>
        <xdr:cNvPr id="405" name="フローチャート: 判断 404">
          <a:extLst>
            <a:ext uri="{FF2B5EF4-FFF2-40B4-BE49-F238E27FC236}">
              <a16:creationId xmlns:a16="http://schemas.microsoft.com/office/drawing/2014/main" id="{AF3830B2-9986-416F-8F8E-C37DFA900426}"/>
            </a:ext>
          </a:extLst>
        </xdr:cNvPr>
        <xdr:cNvSpPr/>
      </xdr:nvSpPr>
      <xdr:spPr>
        <a:xfrm>
          <a:off x="2857500" y="1766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145414</xdr:rowOff>
    </xdr:from>
    <xdr:to>
      <xdr:col>10</xdr:col>
      <xdr:colOff>165100</xdr:colOff>
      <xdr:row>103</xdr:row>
      <xdr:rowOff>75564</xdr:rowOff>
    </xdr:to>
    <xdr:sp macro="" textlink="">
      <xdr:nvSpPr>
        <xdr:cNvPr id="406" name="フローチャート: 判断 405">
          <a:extLst>
            <a:ext uri="{FF2B5EF4-FFF2-40B4-BE49-F238E27FC236}">
              <a16:creationId xmlns:a16="http://schemas.microsoft.com/office/drawing/2014/main" id="{0EFA3FC5-FD88-4FC6-A8A2-6961D7E3461C}"/>
            </a:ext>
          </a:extLst>
        </xdr:cNvPr>
        <xdr:cNvSpPr/>
      </xdr:nvSpPr>
      <xdr:spPr>
        <a:xfrm>
          <a:off x="1968500" y="1763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07" name="フローチャート: 判断 406">
          <a:extLst>
            <a:ext uri="{FF2B5EF4-FFF2-40B4-BE49-F238E27FC236}">
              <a16:creationId xmlns:a16="http://schemas.microsoft.com/office/drawing/2014/main" id="{2463DB85-6181-443A-BDB4-402DB0F1266B}"/>
            </a:ext>
          </a:extLst>
        </xdr:cNvPr>
        <xdr:cNvSpPr/>
      </xdr:nvSpPr>
      <xdr:spPr>
        <a:xfrm>
          <a:off x="1079500" y="1770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15E1C3B-E10A-4F46-BB7D-F2CA96127EF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572C8B18-0AF6-41E7-9C4B-A840044ADCB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412409C5-3265-44A7-B5E4-3A5FF504E11F}"/>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F6C1FAE5-2F91-42A8-8CF2-F43AF01A58B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B0508267-D0FA-434D-A231-86E6D4A0C1EA}"/>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130175</xdr:rowOff>
    </xdr:from>
    <xdr:to>
      <xdr:col>24</xdr:col>
      <xdr:colOff>114300</xdr:colOff>
      <xdr:row>104</xdr:row>
      <xdr:rowOff>60325</xdr:rowOff>
    </xdr:to>
    <xdr:sp macro="" textlink="">
      <xdr:nvSpPr>
        <xdr:cNvPr id="413" name="楕円 412">
          <a:extLst>
            <a:ext uri="{FF2B5EF4-FFF2-40B4-BE49-F238E27FC236}">
              <a16:creationId xmlns:a16="http://schemas.microsoft.com/office/drawing/2014/main" id="{A80DA905-FECB-4C19-B6BE-5451707A8A20}"/>
            </a:ext>
          </a:extLst>
        </xdr:cNvPr>
        <xdr:cNvSpPr/>
      </xdr:nvSpPr>
      <xdr:spPr>
        <a:xfrm>
          <a:off x="4584700" y="1778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108602</xdr:rowOff>
    </xdr:from>
    <xdr:ext cx="405111" cy="259045"/>
    <xdr:sp macro="" textlink="">
      <xdr:nvSpPr>
        <xdr:cNvPr id="414" name="【市民会館】&#10;有形固定資産減価償却率該当値テキスト">
          <a:extLst>
            <a:ext uri="{FF2B5EF4-FFF2-40B4-BE49-F238E27FC236}">
              <a16:creationId xmlns:a16="http://schemas.microsoft.com/office/drawing/2014/main" id="{F6523B3B-8EAA-4940-ACDD-D22B267F660D}"/>
            </a:ext>
          </a:extLst>
        </xdr:cNvPr>
        <xdr:cNvSpPr txBox="1"/>
      </xdr:nvSpPr>
      <xdr:spPr>
        <a:xfrm>
          <a:off x="4673600" y="17767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93980</xdr:rowOff>
    </xdr:from>
    <xdr:to>
      <xdr:col>20</xdr:col>
      <xdr:colOff>38100</xdr:colOff>
      <xdr:row>104</xdr:row>
      <xdr:rowOff>24130</xdr:rowOff>
    </xdr:to>
    <xdr:sp macro="" textlink="">
      <xdr:nvSpPr>
        <xdr:cNvPr id="415" name="楕円 414">
          <a:extLst>
            <a:ext uri="{FF2B5EF4-FFF2-40B4-BE49-F238E27FC236}">
              <a16:creationId xmlns:a16="http://schemas.microsoft.com/office/drawing/2014/main" id="{D10FD866-2011-4CFB-9825-B76B7F185423}"/>
            </a:ext>
          </a:extLst>
        </xdr:cNvPr>
        <xdr:cNvSpPr/>
      </xdr:nvSpPr>
      <xdr:spPr>
        <a:xfrm>
          <a:off x="37465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144780</xdr:rowOff>
    </xdr:from>
    <xdr:to>
      <xdr:col>24</xdr:col>
      <xdr:colOff>63500</xdr:colOff>
      <xdr:row>104</xdr:row>
      <xdr:rowOff>9525</xdr:rowOff>
    </xdr:to>
    <xdr:cxnSp macro="">
      <xdr:nvCxnSpPr>
        <xdr:cNvPr id="416" name="直線コネクタ 415">
          <a:extLst>
            <a:ext uri="{FF2B5EF4-FFF2-40B4-BE49-F238E27FC236}">
              <a16:creationId xmlns:a16="http://schemas.microsoft.com/office/drawing/2014/main" id="{53D1475D-0001-4B3A-8FF3-344305332DFC}"/>
            </a:ext>
          </a:extLst>
        </xdr:cNvPr>
        <xdr:cNvCxnSpPr/>
      </xdr:nvCxnSpPr>
      <xdr:spPr>
        <a:xfrm>
          <a:off x="3797300" y="1780413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57786</xdr:rowOff>
    </xdr:from>
    <xdr:to>
      <xdr:col>15</xdr:col>
      <xdr:colOff>101600</xdr:colOff>
      <xdr:row>103</xdr:row>
      <xdr:rowOff>159386</xdr:rowOff>
    </xdr:to>
    <xdr:sp macro="" textlink="">
      <xdr:nvSpPr>
        <xdr:cNvPr id="417" name="楕円 416">
          <a:extLst>
            <a:ext uri="{FF2B5EF4-FFF2-40B4-BE49-F238E27FC236}">
              <a16:creationId xmlns:a16="http://schemas.microsoft.com/office/drawing/2014/main" id="{193CCA00-56ED-4CD7-8C17-5369051D9EFF}"/>
            </a:ext>
          </a:extLst>
        </xdr:cNvPr>
        <xdr:cNvSpPr/>
      </xdr:nvSpPr>
      <xdr:spPr>
        <a:xfrm>
          <a:off x="2857500" y="1771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108586</xdr:rowOff>
    </xdr:from>
    <xdr:to>
      <xdr:col>19</xdr:col>
      <xdr:colOff>177800</xdr:colOff>
      <xdr:row>103</xdr:row>
      <xdr:rowOff>144780</xdr:rowOff>
    </xdr:to>
    <xdr:cxnSp macro="">
      <xdr:nvCxnSpPr>
        <xdr:cNvPr id="418" name="直線コネクタ 417">
          <a:extLst>
            <a:ext uri="{FF2B5EF4-FFF2-40B4-BE49-F238E27FC236}">
              <a16:creationId xmlns:a16="http://schemas.microsoft.com/office/drawing/2014/main" id="{9E4F5C08-5E5A-4658-AAB5-B3DB296CD9E0}"/>
            </a:ext>
          </a:extLst>
        </xdr:cNvPr>
        <xdr:cNvCxnSpPr/>
      </xdr:nvCxnSpPr>
      <xdr:spPr>
        <a:xfrm>
          <a:off x="2908300" y="177679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57786</xdr:rowOff>
    </xdr:from>
    <xdr:to>
      <xdr:col>10</xdr:col>
      <xdr:colOff>165100</xdr:colOff>
      <xdr:row>103</xdr:row>
      <xdr:rowOff>159386</xdr:rowOff>
    </xdr:to>
    <xdr:sp macro="" textlink="">
      <xdr:nvSpPr>
        <xdr:cNvPr id="419" name="楕円 418">
          <a:extLst>
            <a:ext uri="{FF2B5EF4-FFF2-40B4-BE49-F238E27FC236}">
              <a16:creationId xmlns:a16="http://schemas.microsoft.com/office/drawing/2014/main" id="{98295096-D5B1-45CB-BA2E-44E1C4D839E9}"/>
            </a:ext>
          </a:extLst>
        </xdr:cNvPr>
        <xdr:cNvSpPr/>
      </xdr:nvSpPr>
      <xdr:spPr>
        <a:xfrm>
          <a:off x="1968500" y="17717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108586</xdr:rowOff>
    </xdr:from>
    <xdr:to>
      <xdr:col>15</xdr:col>
      <xdr:colOff>50800</xdr:colOff>
      <xdr:row>103</xdr:row>
      <xdr:rowOff>108586</xdr:rowOff>
    </xdr:to>
    <xdr:cxnSp macro="">
      <xdr:nvCxnSpPr>
        <xdr:cNvPr id="420" name="直線コネクタ 419">
          <a:extLst>
            <a:ext uri="{FF2B5EF4-FFF2-40B4-BE49-F238E27FC236}">
              <a16:creationId xmlns:a16="http://schemas.microsoft.com/office/drawing/2014/main" id="{F400B4EE-1EB0-4E3C-8BF4-CF545D9FC7CB}"/>
            </a:ext>
          </a:extLst>
        </xdr:cNvPr>
        <xdr:cNvCxnSpPr/>
      </xdr:nvCxnSpPr>
      <xdr:spPr>
        <a:xfrm>
          <a:off x="2019300" y="1776793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21589</xdr:rowOff>
    </xdr:from>
    <xdr:to>
      <xdr:col>6</xdr:col>
      <xdr:colOff>38100</xdr:colOff>
      <xdr:row>103</xdr:row>
      <xdr:rowOff>123189</xdr:rowOff>
    </xdr:to>
    <xdr:sp macro="" textlink="">
      <xdr:nvSpPr>
        <xdr:cNvPr id="421" name="楕円 420">
          <a:extLst>
            <a:ext uri="{FF2B5EF4-FFF2-40B4-BE49-F238E27FC236}">
              <a16:creationId xmlns:a16="http://schemas.microsoft.com/office/drawing/2014/main" id="{37F379BF-776D-4D62-BDAC-0529CB8CCBBD}"/>
            </a:ext>
          </a:extLst>
        </xdr:cNvPr>
        <xdr:cNvSpPr/>
      </xdr:nvSpPr>
      <xdr:spPr>
        <a:xfrm>
          <a:off x="1079500" y="1768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72389</xdr:rowOff>
    </xdr:from>
    <xdr:to>
      <xdr:col>10</xdr:col>
      <xdr:colOff>114300</xdr:colOff>
      <xdr:row>103</xdr:row>
      <xdr:rowOff>108586</xdr:rowOff>
    </xdr:to>
    <xdr:cxnSp macro="">
      <xdr:nvCxnSpPr>
        <xdr:cNvPr id="422" name="直線コネクタ 421">
          <a:extLst>
            <a:ext uri="{FF2B5EF4-FFF2-40B4-BE49-F238E27FC236}">
              <a16:creationId xmlns:a16="http://schemas.microsoft.com/office/drawing/2014/main" id="{706A2705-7030-4F75-A083-FAB5068D1D05}"/>
            </a:ext>
          </a:extLst>
        </xdr:cNvPr>
        <xdr:cNvCxnSpPr/>
      </xdr:nvCxnSpPr>
      <xdr:spPr>
        <a:xfrm>
          <a:off x="1130300" y="177317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101</xdr:row>
      <xdr:rowOff>134002</xdr:rowOff>
    </xdr:from>
    <xdr:ext cx="405111" cy="259045"/>
    <xdr:sp macro="" textlink="">
      <xdr:nvSpPr>
        <xdr:cNvPr id="423" name="n_1aveValue【市民会館】&#10;有形固定資産減価償却率">
          <a:extLst>
            <a:ext uri="{FF2B5EF4-FFF2-40B4-BE49-F238E27FC236}">
              <a16:creationId xmlns:a16="http://schemas.microsoft.com/office/drawing/2014/main" id="{07A71AF8-59DC-41FA-B442-7A3AA9649782}"/>
            </a:ext>
          </a:extLst>
        </xdr:cNvPr>
        <xdr:cNvSpPr txBox="1"/>
      </xdr:nvSpPr>
      <xdr:spPr>
        <a:xfrm>
          <a:off x="3582044" y="1745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122572</xdr:rowOff>
    </xdr:from>
    <xdr:ext cx="405111" cy="259045"/>
    <xdr:sp macro="" textlink="">
      <xdr:nvSpPr>
        <xdr:cNvPr id="424" name="n_2aveValue【市民会館】&#10;有形固定資産減価償却率">
          <a:extLst>
            <a:ext uri="{FF2B5EF4-FFF2-40B4-BE49-F238E27FC236}">
              <a16:creationId xmlns:a16="http://schemas.microsoft.com/office/drawing/2014/main" id="{7FEA93E2-C75C-4979-90B7-BAED7B7ABB54}"/>
            </a:ext>
          </a:extLst>
        </xdr:cNvPr>
        <xdr:cNvSpPr txBox="1"/>
      </xdr:nvSpPr>
      <xdr:spPr>
        <a:xfrm>
          <a:off x="2705744" y="1743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92091</xdr:rowOff>
    </xdr:from>
    <xdr:ext cx="405111" cy="259045"/>
    <xdr:sp macro="" textlink="">
      <xdr:nvSpPr>
        <xdr:cNvPr id="425" name="n_3aveValue【市民会館】&#10;有形固定資産減価償却率">
          <a:extLst>
            <a:ext uri="{FF2B5EF4-FFF2-40B4-BE49-F238E27FC236}">
              <a16:creationId xmlns:a16="http://schemas.microsoft.com/office/drawing/2014/main" id="{4D079481-494E-4CCE-8604-C4811A1E2F86}"/>
            </a:ext>
          </a:extLst>
        </xdr:cNvPr>
        <xdr:cNvSpPr txBox="1"/>
      </xdr:nvSpPr>
      <xdr:spPr>
        <a:xfrm>
          <a:off x="1816744" y="1740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140988</xdr:rowOff>
    </xdr:from>
    <xdr:ext cx="405111" cy="259045"/>
    <xdr:sp macro="" textlink="">
      <xdr:nvSpPr>
        <xdr:cNvPr id="426" name="n_4aveValue【市民会館】&#10;有形固定資産減価償却率">
          <a:extLst>
            <a:ext uri="{FF2B5EF4-FFF2-40B4-BE49-F238E27FC236}">
              <a16:creationId xmlns:a16="http://schemas.microsoft.com/office/drawing/2014/main" id="{8056D5C1-128C-4F91-B99A-3A099AFC0DA9}"/>
            </a:ext>
          </a:extLst>
        </xdr:cNvPr>
        <xdr:cNvSpPr txBox="1"/>
      </xdr:nvSpPr>
      <xdr:spPr>
        <a:xfrm>
          <a:off x="927744" y="1780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15257</xdr:rowOff>
    </xdr:from>
    <xdr:ext cx="405111" cy="259045"/>
    <xdr:sp macro="" textlink="">
      <xdr:nvSpPr>
        <xdr:cNvPr id="427" name="n_1mainValue【市民会館】&#10;有形固定資産減価償却率">
          <a:extLst>
            <a:ext uri="{FF2B5EF4-FFF2-40B4-BE49-F238E27FC236}">
              <a16:creationId xmlns:a16="http://schemas.microsoft.com/office/drawing/2014/main" id="{6E34DC3B-BD6F-4465-8359-90CC4ADD4EF4}"/>
            </a:ext>
          </a:extLst>
        </xdr:cNvPr>
        <xdr:cNvSpPr txBox="1"/>
      </xdr:nvSpPr>
      <xdr:spPr>
        <a:xfrm>
          <a:off x="3582044" y="1784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150513</xdr:rowOff>
    </xdr:from>
    <xdr:ext cx="405111" cy="259045"/>
    <xdr:sp macro="" textlink="">
      <xdr:nvSpPr>
        <xdr:cNvPr id="428" name="n_2mainValue【市民会館】&#10;有形固定資産減価償却率">
          <a:extLst>
            <a:ext uri="{FF2B5EF4-FFF2-40B4-BE49-F238E27FC236}">
              <a16:creationId xmlns:a16="http://schemas.microsoft.com/office/drawing/2014/main" id="{B764B046-2C1B-4736-8FBF-320F71C3EE3A}"/>
            </a:ext>
          </a:extLst>
        </xdr:cNvPr>
        <xdr:cNvSpPr txBox="1"/>
      </xdr:nvSpPr>
      <xdr:spPr>
        <a:xfrm>
          <a:off x="2705744" y="1780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150513</xdr:rowOff>
    </xdr:from>
    <xdr:ext cx="405111" cy="259045"/>
    <xdr:sp macro="" textlink="">
      <xdr:nvSpPr>
        <xdr:cNvPr id="429" name="n_3mainValue【市民会館】&#10;有形固定資産減価償却率">
          <a:extLst>
            <a:ext uri="{FF2B5EF4-FFF2-40B4-BE49-F238E27FC236}">
              <a16:creationId xmlns:a16="http://schemas.microsoft.com/office/drawing/2014/main" id="{18A4327B-2724-4EC3-88A0-CD34D2707C01}"/>
            </a:ext>
          </a:extLst>
        </xdr:cNvPr>
        <xdr:cNvSpPr txBox="1"/>
      </xdr:nvSpPr>
      <xdr:spPr>
        <a:xfrm>
          <a:off x="1816744" y="17809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139716</xdr:rowOff>
    </xdr:from>
    <xdr:ext cx="405111" cy="259045"/>
    <xdr:sp macro="" textlink="">
      <xdr:nvSpPr>
        <xdr:cNvPr id="430" name="n_4mainValue【市民会館】&#10;有形固定資産減価償却率">
          <a:extLst>
            <a:ext uri="{FF2B5EF4-FFF2-40B4-BE49-F238E27FC236}">
              <a16:creationId xmlns:a16="http://schemas.microsoft.com/office/drawing/2014/main" id="{F0D64224-B6C2-43E8-AA0A-773F41B8AA3F}"/>
            </a:ext>
          </a:extLst>
        </xdr:cNvPr>
        <xdr:cNvSpPr txBox="1"/>
      </xdr:nvSpPr>
      <xdr:spPr>
        <a:xfrm>
          <a:off x="927744" y="1745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1" name="正方形/長方形 430">
          <a:extLst>
            <a:ext uri="{FF2B5EF4-FFF2-40B4-BE49-F238E27FC236}">
              <a16:creationId xmlns:a16="http://schemas.microsoft.com/office/drawing/2014/main" id="{E96E00E8-E4FD-495F-8D46-8A17E8D0D57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2" name="正方形/長方形 431">
          <a:extLst>
            <a:ext uri="{FF2B5EF4-FFF2-40B4-BE49-F238E27FC236}">
              <a16:creationId xmlns:a16="http://schemas.microsoft.com/office/drawing/2014/main" id="{84ABBD56-F7BA-4EF8-BC7B-C99F13F27C1B}"/>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3" name="正方形/長方形 432">
          <a:extLst>
            <a:ext uri="{FF2B5EF4-FFF2-40B4-BE49-F238E27FC236}">
              <a16:creationId xmlns:a16="http://schemas.microsoft.com/office/drawing/2014/main" id="{3DD01849-1484-4F5B-BCE8-97AA5EB3633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4" name="正方形/長方形 433">
          <a:extLst>
            <a:ext uri="{FF2B5EF4-FFF2-40B4-BE49-F238E27FC236}">
              <a16:creationId xmlns:a16="http://schemas.microsoft.com/office/drawing/2014/main" id="{BED94567-45A9-402F-BEB8-0051F977012B}"/>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5" name="正方形/長方形 434">
          <a:extLst>
            <a:ext uri="{FF2B5EF4-FFF2-40B4-BE49-F238E27FC236}">
              <a16:creationId xmlns:a16="http://schemas.microsoft.com/office/drawing/2014/main" id="{C6BBC41F-637C-4DE7-AB86-A66CCCF231A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6" name="正方形/長方形 435">
          <a:extLst>
            <a:ext uri="{FF2B5EF4-FFF2-40B4-BE49-F238E27FC236}">
              <a16:creationId xmlns:a16="http://schemas.microsoft.com/office/drawing/2014/main" id="{18406562-3585-494C-8BCD-12FEC6EFA9F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7" name="正方形/長方形 436">
          <a:extLst>
            <a:ext uri="{FF2B5EF4-FFF2-40B4-BE49-F238E27FC236}">
              <a16:creationId xmlns:a16="http://schemas.microsoft.com/office/drawing/2014/main" id="{47ED0F29-0A71-4C39-B2AA-02B33765C54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8" name="正方形/長方形 437">
          <a:extLst>
            <a:ext uri="{FF2B5EF4-FFF2-40B4-BE49-F238E27FC236}">
              <a16:creationId xmlns:a16="http://schemas.microsoft.com/office/drawing/2014/main" id="{36A409A7-41FE-4301-BB0A-5473FD7E620B}"/>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9" name="テキスト ボックス 438">
          <a:extLst>
            <a:ext uri="{FF2B5EF4-FFF2-40B4-BE49-F238E27FC236}">
              <a16:creationId xmlns:a16="http://schemas.microsoft.com/office/drawing/2014/main" id="{B461EBB2-C626-450F-A371-A365F78E1A26}"/>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0" name="直線コネクタ 439">
          <a:extLst>
            <a:ext uri="{FF2B5EF4-FFF2-40B4-BE49-F238E27FC236}">
              <a16:creationId xmlns:a16="http://schemas.microsoft.com/office/drawing/2014/main" id="{AA9011FB-6619-446E-A47E-3B67635CB75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1" name="直線コネクタ 440">
          <a:extLst>
            <a:ext uri="{FF2B5EF4-FFF2-40B4-BE49-F238E27FC236}">
              <a16:creationId xmlns:a16="http://schemas.microsoft.com/office/drawing/2014/main" id="{C82BD13C-7CF0-4D39-8001-4830EE1565F9}"/>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2" name="テキスト ボックス 441">
          <a:extLst>
            <a:ext uri="{FF2B5EF4-FFF2-40B4-BE49-F238E27FC236}">
              <a16:creationId xmlns:a16="http://schemas.microsoft.com/office/drawing/2014/main" id="{7E5D6339-651F-4A50-A3D2-6AE081F155A7}"/>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3" name="直線コネクタ 442">
          <a:extLst>
            <a:ext uri="{FF2B5EF4-FFF2-40B4-BE49-F238E27FC236}">
              <a16:creationId xmlns:a16="http://schemas.microsoft.com/office/drawing/2014/main" id="{89E610DF-1FEB-4152-AC97-CA4D6F3FF7C7}"/>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4" name="テキスト ボックス 443">
          <a:extLst>
            <a:ext uri="{FF2B5EF4-FFF2-40B4-BE49-F238E27FC236}">
              <a16:creationId xmlns:a16="http://schemas.microsoft.com/office/drawing/2014/main" id="{B5B9FB0F-D093-48E4-8140-945D8B984655}"/>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5" name="直線コネクタ 444">
          <a:extLst>
            <a:ext uri="{FF2B5EF4-FFF2-40B4-BE49-F238E27FC236}">
              <a16:creationId xmlns:a16="http://schemas.microsoft.com/office/drawing/2014/main" id="{F7B45379-BECA-4319-AFFD-CF4D80C68D4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6" name="テキスト ボックス 445">
          <a:extLst>
            <a:ext uri="{FF2B5EF4-FFF2-40B4-BE49-F238E27FC236}">
              <a16:creationId xmlns:a16="http://schemas.microsoft.com/office/drawing/2014/main" id="{F5A716CE-A2A2-48A6-855A-0145BB3AB49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7" name="直線コネクタ 446">
          <a:extLst>
            <a:ext uri="{FF2B5EF4-FFF2-40B4-BE49-F238E27FC236}">
              <a16:creationId xmlns:a16="http://schemas.microsoft.com/office/drawing/2014/main" id="{A5101686-4AC5-45D5-A735-CFA4B180FD9C}"/>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8" name="テキスト ボックス 447">
          <a:extLst>
            <a:ext uri="{FF2B5EF4-FFF2-40B4-BE49-F238E27FC236}">
              <a16:creationId xmlns:a16="http://schemas.microsoft.com/office/drawing/2014/main" id="{BA63C001-67A7-4F33-B0BE-C60B3F3D08F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9" name="直線コネクタ 448">
          <a:extLst>
            <a:ext uri="{FF2B5EF4-FFF2-40B4-BE49-F238E27FC236}">
              <a16:creationId xmlns:a16="http://schemas.microsoft.com/office/drawing/2014/main" id="{E9EB55F8-6094-4D44-A409-1CF7EEC27A73}"/>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0" name="テキスト ボックス 449">
          <a:extLst>
            <a:ext uri="{FF2B5EF4-FFF2-40B4-BE49-F238E27FC236}">
              <a16:creationId xmlns:a16="http://schemas.microsoft.com/office/drawing/2014/main" id="{7979A2A0-3892-4578-9027-1914A04310FC}"/>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1" name="直線コネクタ 450">
          <a:extLst>
            <a:ext uri="{FF2B5EF4-FFF2-40B4-BE49-F238E27FC236}">
              <a16:creationId xmlns:a16="http://schemas.microsoft.com/office/drawing/2014/main" id="{781C962D-13DB-4F6D-923B-4AD24970946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2" name="テキスト ボックス 451">
          <a:extLst>
            <a:ext uri="{FF2B5EF4-FFF2-40B4-BE49-F238E27FC236}">
              <a16:creationId xmlns:a16="http://schemas.microsoft.com/office/drawing/2014/main" id="{A8221E82-BC3B-4A9C-B85F-13EECC1D279C}"/>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3" name="【市民会館】&#10;一人当たり面積グラフ枠">
          <a:extLst>
            <a:ext uri="{FF2B5EF4-FFF2-40B4-BE49-F238E27FC236}">
              <a16:creationId xmlns:a16="http://schemas.microsoft.com/office/drawing/2014/main" id="{1F4C18F3-E669-4E81-8D3D-D1503214F5CC}"/>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68580</xdr:rowOff>
    </xdr:from>
    <xdr:to>
      <xdr:col>54</xdr:col>
      <xdr:colOff>189865</xdr:colOff>
      <xdr:row>108</xdr:row>
      <xdr:rowOff>118111</xdr:rowOff>
    </xdr:to>
    <xdr:cxnSp macro="">
      <xdr:nvCxnSpPr>
        <xdr:cNvPr id="454" name="直線コネクタ 453">
          <a:extLst>
            <a:ext uri="{FF2B5EF4-FFF2-40B4-BE49-F238E27FC236}">
              <a16:creationId xmlns:a16="http://schemas.microsoft.com/office/drawing/2014/main" id="{289AA3AB-E13A-4219-A35C-A1CC9AC931F7}"/>
            </a:ext>
          </a:extLst>
        </xdr:cNvPr>
        <xdr:cNvCxnSpPr/>
      </xdr:nvCxnSpPr>
      <xdr:spPr>
        <a:xfrm flipV="1">
          <a:off x="10476865" y="17042130"/>
          <a:ext cx="0" cy="1592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121938</xdr:rowOff>
    </xdr:from>
    <xdr:ext cx="469744" cy="259045"/>
    <xdr:sp macro="" textlink="">
      <xdr:nvSpPr>
        <xdr:cNvPr id="455" name="【市民会館】&#10;一人当たり面積最小値テキスト">
          <a:extLst>
            <a:ext uri="{FF2B5EF4-FFF2-40B4-BE49-F238E27FC236}">
              <a16:creationId xmlns:a16="http://schemas.microsoft.com/office/drawing/2014/main" id="{D0E511D3-3FFD-40EC-A344-4A1B2F8BF932}"/>
            </a:ext>
          </a:extLst>
        </xdr:cNvPr>
        <xdr:cNvSpPr txBox="1"/>
      </xdr:nvSpPr>
      <xdr:spPr>
        <a:xfrm>
          <a:off x="10515600" y="18638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118111</xdr:rowOff>
    </xdr:from>
    <xdr:to>
      <xdr:col>55</xdr:col>
      <xdr:colOff>88900</xdr:colOff>
      <xdr:row>108</xdr:row>
      <xdr:rowOff>118111</xdr:rowOff>
    </xdr:to>
    <xdr:cxnSp macro="">
      <xdr:nvCxnSpPr>
        <xdr:cNvPr id="456" name="直線コネクタ 455">
          <a:extLst>
            <a:ext uri="{FF2B5EF4-FFF2-40B4-BE49-F238E27FC236}">
              <a16:creationId xmlns:a16="http://schemas.microsoft.com/office/drawing/2014/main" id="{09A22E63-0A76-4D32-AE57-01C3946C8B82}"/>
            </a:ext>
          </a:extLst>
        </xdr:cNvPr>
        <xdr:cNvCxnSpPr/>
      </xdr:nvCxnSpPr>
      <xdr:spPr>
        <a:xfrm>
          <a:off x="10388600" y="18634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15257</xdr:rowOff>
    </xdr:from>
    <xdr:ext cx="469744" cy="259045"/>
    <xdr:sp macro="" textlink="">
      <xdr:nvSpPr>
        <xdr:cNvPr id="457" name="【市民会館】&#10;一人当たり面積最大値テキスト">
          <a:extLst>
            <a:ext uri="{FF2B5EF4-FFF2-40B4-BE49-F238E27FC236}">
              <a16:creationId xmlns:a16="http://schemas.microsoft.com/office/drawing/2014/main" id="{D70D4C1E-C423-4D3E-9587-F6DCB58A0C25}"/>
            </a:ext>
          </a:extLst>
        </xdr:cNvPr>
        <xdr:cNvSpPr txBox="1"/>
      </xdr:nvSpPr>
      <xdr:spPr>
        <a:xfrm>
          <a:off x="10515600" y="16817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68580</xdr:rowOff>
    </xdr:from>
    <xdr:to>
      <xdr:col>55</xdr:col>
      <xdr:colOff>88900</xdr:colOff>
      <xdr:row>99</xdr:row>
      <xdr:rowOff>68580</xdr:rowOff>
    </xdr:to>
    <xdr:cxnSp macro="">
      <xdr:nvCxnSpPr>
        <xdr:cNvPr id="458" name="直線コネクタ 457">
          <a:extLst>
            <a:ext uri="{FF2B5EF4-FFF2-40B4-BE49-F238E27FC236}">
              <a16:creationId xmlns:a16="http://schemas.microsoft.com/office/drawing/2014/main" id="{B78F40A8-F864-4D50-9F72-E764ADBE4A13}"/>
            </a:ext>
          </a:extLst>
        </xdr:cNvPr>
        <xdr:cNvCxnSpPr/>
      </xdr:nvCxnSpPr>
      <xdr:spPr>
        <a:xfrm>
          <a:off x="10388600" y="1704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118127</xdr:rowOff>
    </xdr:from>
    <xdr:ext cx="469744" cy="259045"/>
    <xdr:sp macro="" textlink="">
      <xdr:nvSpPr>
        <xdr:cNvPr id="459" name="【市民会館】&#10;一人当たり面積平均値テキスト">
          <a:extLst>
            <a:ext uri="{FF2B5EF4-FFF2-40B4-BE49-F238E27FC236}">
              <a16:creationId xmlns:a16="http://schemas.microsoft.com/office/drawing/2014/main" id="{063C4064-4BDA-43A3-A385-9871DE8FA5B8}"/>
            </a:ext>
          </a:extLst>
        </xdr:cNvPr>
        <xdr:cNvSpPr txBox="1"/>
      </xdr:nvSpPr>
      <xdr:spPr>
        <a:xfrm>
          <a:off x="10515600" y="1812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139700</xdr:rowOff>
    </xdr:from>
    <xdr:to>
      <xdr:col>55</xdr:col>
      <xdr:colOff>50800</xdr:colOff>
      <xdr:row>106</xdr:row>
      <xdr:rowOff>69850</xdr:rowOff>
    </xdr:to>
    <xdr:sp macro="" textlink="">
      <xdr:nvSpPr>
        <xdr:cNvPr id="460" name="フローチャート: 判断 459">
          <a:extLst>
            <a:ext uri="{FF2B5EF4-FFF2-40B4-BE49-F238E27FC236}">
              <a16:creationId xmlns:a16="http://schemas.microsoft.com/office/drawing/2014/main" id="{12CA1984-0DD6-4283-A3A7-B61C3D64B433}"/>
            </a:ext>
          </a:extLst>
        </xdr:cNvPr>
        <xdr:cNvSpPr/>
      </xdr:nvSpPr>
      <xdr:spPr>
        <a:xfrm>
          <a:off x="104267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139700</xdr:rowOff>
    </xdr:from>
    <xdr:to>
      <xdr:col>50</xdr:col>
      <xdr:colOff>165100</xdr:colOff>
      <xdr:row>106</xdr:row>
      <xdr:rowOff>69850</xdr:rowOff>
    </xdr:to>
    <xdr:sp macro="" textlink="">
      <xdr:nvSpPr>
        <xdr:cNvPr id="461" name="フローチャート: 判断 460">
          <a:extLst>
            <a:ext uri="{FF2B5EF4-FFF2-40B4-BE49-F238E27FC236}">
              <a16:creationId xmlns:a16="http://schemas.microsoft.com/office/drawing/2014/main" id="{9CDE5CDC-9620-49EE-B579-AE3629EC80B6}"/>
            </a:ext>
          </a:extLst>
        </xdr:cNvPr>
        <xdr:cNvSpPr/>
      </xdr:nvSpPr>
      <xdr:spPr>
        <a:xfrm>
          <a:off x="9588500" y="1814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151130</xdr:rowOff>
    </xdr:from>
    <xdr:to>
      <xdr:col>46</xdr:col>
      <xdr:colOff>38100</xdr:colOff>
      <xdr:row>106</xdr:row>
      <xdr:rowOff>81280</xdr:rowOff>
    </xdr:to>
    <xdr:sp macro="" textlink="">
      <xdr:nvSpPr>
        <xdr:cNvPr id="462" name="フローチャート: 判断 461">
          <a:extLst>
            <a:ext uri="{FF2B5EF4-FFF2-40B4-BE49-F238E27FC236}">
              <a16:creationId xmlns:a16="http://schemas.microsoft.com/office/drawing/2014/main" id="{28C82C7E-BF93-48F2-9F6C-68FFFD8E7FDE}"/>
            </a:ext>
          </a:extLst>
        </xdr:cNvPr>
        <xdr:cNvSpPr/>
      </xdr:nvSpPr>
      <xdr:spPr>
        <a:xfrm>
          <a:off x="8699500" y="1815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162561</xdr:rowOff>
    </xdr:from>
    <xdr:to>
      <xdr:col>41</xdr:col>
      <xdr:colOff>101600</xdr:colOff>
      <xdr:row>106</xdr:row>
      <xdr:rowOff>92711</xdr:rowOff>
    </xdr:to>
    <xdr:sp macro="" textlink="">
      <xdr:nvSpPr>
        <xdr:cNvPr id="463" name="フローチャート: 判断 462">
          <a:extLst>
            <a:ext uri="{FF2B5EF4-FFF2-40B4-BE49-F238E27FC236}">
              <a16:creationId xmlns:a16="http://schemas.microsoft.com/office/drawing/2014/main" id="{539D4EA4-66D9-42A0-987B-9B02D2D8ACD8}"/>
            </a:ext>
          </a:extLst>
        </xdr:cNvPr>
        <xdr:cNvSpPr/>
      </xdr:nvSpPr>
      <xdr:spPr>
        <a:xfrm>
          <a:off x="7810500" y="1816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64" name="フローチャート: 判断 463">
          <a:extLst>
            <a:ext uri="{FF2B5EF4-FFF2-40B4-BE49-F238E27FC236}">
              <a16:creationId xmlns:a16="http://schemas.microsoft.com/office/drawing/2014/main" id="{E7BF14BE-928E-4F73-9279-0D71B2F68EF2}"/>
            </a:ext>
          </a:extLst>
        </xdr:cNvPr>
        <xdr:cNvSpPr/>
      </xdr:nvSpPr>
      <xdr:spPr>
        <a:xfrm>
          <a:off x="6921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D722DFE9-D991-440F-B186-68BC7897DA0D}"/>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6120CA63-A3AE-4352-B628-6889AB2F54A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14761786-F436-4C4A-B6B1-B1E3F542801F}"/>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CF0D7F2-2E2A-4EA8-9CC5-CC3E79366191}"/>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DB4340B-D17A-4BB4-8FAF-D3CFBFD4DB5F}"/>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128270</xdr:rowOff>
    </xdr:from>
    <xdr:to>
      <xdr:col>55</xdr:col>
      <xdr:colOff>50800</xdr:colOff>
      <xdr:row>105</xdr:row>
      <xdr:rowOff>58420</xdr:rowOff>
    </xdr:to>
    <xdr:sp macro="" textlink="">
      <xdr:nvSpPr>
        <xdr:cNvPr id="470" name="楕円 469">
          <a:extLst>
            <a:ext uri="{FF2B5EF4-FFF2-40B4-BE49-F238E27FC236}">
              <a16:creationId xmlns:a16="http://schemas.microsoft.com/office/drawing/2014/main" id="{B1A1ED3E-1E8D-4BDE-9455-95A27647A6A2}"/>
            </a:ext>
          </a:extLst>
        </xdr:cNvPr>
        <xdr:cNvSpPr/>
      </xdr:nvSpPr>
      <xdr:spPr>
        <a:xfrm>
          <a:off x="10426700" y="1795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151147</xdr:rowOff>
    </xdr:from>
    <xdr:ext cx="469744" cy="259045"/>
    <xdr:sp macro="" textlink="">
      <xdr:nvSpPr>
        <xdr:cNvPr id="471" name="【市民会館】&#10;一人当たり面積該当値テキスト">
          <a:extLst>
            <a:ext uri="{FF2B5EF4-FFF2-40B4-BE49-F238E27FC236}">
              <a16:creationId xmlns:a16="http://schemas.microsoft.com/office/drawing/2014/main" id="{29C4A2FE-7306-443F-99EA-C4C208653E58}"/>
            </a:ext>
          </a:extLst>
        </xdr:cNvPr>
        <xdr:cNvSpPr txBox="1"/>
      </xdr:nvSpPr>
      <xdr:spPr>
        <a:xfrm>
          <a:off x="10515600"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139700</xdr:rowOff>
    </xdr:from>
    <xdr:to>
      <xdr:col>50</xdr:col>
      <xdr:colOff>165100</xdr:colOff>
      <xdr:row>105</xdr:row>
      <xdr:rowOff>69850</xdr:rowOff>
    </xdr:to>
    <xdr:sp macro="" textlink="">
      <xdr:nvSpPr>
        <xdr:cNvPr id="472" name="楕円 471">
          <a:extLst>
            <a:ext uri="{FF2B5EF4-FFF2-40B4-BE49-F238E27FC236}">
              <a16:creationId xmlns:a16="http://schemas.microsoft.com/office/drawing/2014/main" id="{4ABCC16F-55DD-411D-9B28-797C060C6D54}"/>
            </a:ext>
          </a:extLst>
        </xdr:cNvPr>
        <xdr:cNvSpPr/>
      </xdr:nvSpPr>
      <xdr:spPr>
        <a:xfrm>
          <a:off x="9588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7620</xdr:rowOff>
    </xdr:from>
    <xdr:to>
      <xdr:col>55</xdr:col>
      <xdr:colOff>0</xdr:colOff>
      <xdr:row>105</xdr:row>
      <xdr:rowOff>19050</xdr:rowOff>
    </xdr:to>
    <xdr:cxnSp macro="">
      <xdr:nvCxnSpPr>
        <xdr:cNvPr id="473" name="直線コネクタ 472">
          <a:extLst>
            <a:ext uri="{FF2B5EF4-FFF2-40B4-BE49-F238E27FC236}">
              <a16:creationId xmlns:a16="http://schemas.microsoft.com/office/drawing/2014/main" id="{99090C1C-5C08-44BA-81C6-2F164AE93EBA}"/>
            </a:ext>
          </a:extLst>
        </xdr:cNvPr>
        <xdr:cNvCxnSpPr/>
      </xdr:nvCxnSpPr>
      <xdr:spPr>
        <a:xfrm flipV="1">
          <a:off x="9639300" y="180098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151130</xdr:rowOff>
    </xdr:from>
    <xdr:to>
      <xdr:col>46</xdr:col>
      <xdr:colOff>38100</xdr:colOff>
      <xdr:row>105</xdr:row>
      <xdr:rowOff>81280</xdr:rowOff>
    </xdr:to>
    <xdr:sp macro="" textlink="">
      <xdr:nvSpPr>
        <xdr:cNvPr id="474" name="楕円 473">
          <a:extLst>
            <a:ext uri="{FF2B5EF4-FFF2-40B4-BE49-F238E27FC236}">
              <a16:creationId xmlns:a16="http://schemas.microsoft.com/office/drawing/2014/main" id="{8291ED6B-17A5-46C7-8D52-3DE509625A00}"/>
            </a:ext>
          </a:extLst>
        </xdr:cNvPr>
        <xdr:cNvSpPr/>
      </xdr:nvSpPr>
      <xdr:spPr>
        <a:xfrm>
          <a:off x="869950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19050</xdr:rowOff>
    </xdr:from>
    <xdr:to>
      <xdr:col>50</xdr:col>
      <xdr:colOff>114300</xdr:colOff>
      <xdr:row>105</xdr:row>
      <xdr:rowOff>30480</xdr:rowOff>
    </xdr:to>
    <xdr:cxnSp macro="">
      <xdr:nvCxnSpPr>
        <xdr:cNvPr id="475" name="直線コネクタ 474">
          <a:extLst>
            <a:ext uri="{FF2B5EF4-FFF2-40B4-BE49-F238E27FC236}">
              <a16:creationId xmlns:a16="http://schemas.microsoft.com/office/drawing/2014/main" id="{33563C33-9308-48C1-86E4-63E4340E715A}"/>
            </a:ext>
          </a:extLst>
        </xdr:cNvPr>
        <xdr:cNvCxnSpPr/>
      </xdr:nvCxnSpPr>
      <xdr:spPr>
        <a:xfrm flipV="1">
          <a:off x="8750300" y="1802130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158750</xdr:rowOff>
    </xdr:from>
    <xdr:to>
      <xdr:col>41</xdr:col>
      <xdr:colOff>101600</xdr:colOff>
      <xdr:row>105</xdr:row>
      <xdr:rowOff>88900</xdr:rowOff>
    </xdr:to>
    <xdr:sp macro="" textlink="">
      <xdr:nvSpPr>
        <xdr:cNvPr id="476" name="楕円 475">
          <a:extLst>
            <a:ext uri="{FF2B5EF4-FFF2-40B4-BE49-F238E27FC236}">
              <a16:creationId xmlns:a16="http://schemas.microsoft.com/office/drawing/2014/main" id="{318BB7F6-7BD2-4D71-B8C7-40C066187927}"/>
            </a:ext>
          </a:extLst>
        </xdr:cNvPr>
        <xdr:cNvSpPr/>
      </xdr:nvSpPr>
      <xdr:spPr>
        <a:xfrm>
          <a:off x="78105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30480</xdr:rowOff>
    </xdr:from>
    <xdr:to>
      <xdr:col>45</xdr:col>
      <xdr:colOff>177800</xdr:colOff>
      <xdr:row>105</xdr:row>
      <xdr:rowOff>38100</xdr:rowOff>
    </xdr:to>
    <xdr:cxnSp macro="">
      <xdr:nvCxnSpPr>
        <xdr:cNvPr id="477" name="直線コネクタ 476">
          <a:extLst>
            <a:ext uri="{FF2B5EF4-FFF2-40B4-BE49-F238E27FC236}">
              <a16:creationId xmlns:a16="http://schemas.microsoft.com/office/drawing/2014/main" id="{C8D3CA6B-B550-4591-9255-D830B08A3C27}"/>
            </a:ext>
          </a:extLst>
        </xdr:cNvPr>
        <xdr:cNvCxnSpPr/>
      </xdr:nvCxnSpPr>
      <xdr:spPr>
        <a:xfrm flipV="1">
          <a:off x="7861300" y="180327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170180</xdr:rowOff>
    </xdr:from>
    <xdr:to>
      <xdr:col>36</xdr:col>
      <xdr:colOff>165100</xdr:colOff>
      <xdr:row>105</xdr:row>
      <xdr:rowOff>100330</xdr:rowOff>
    </xdr:to>
    <xdr:sp macro="" textlink="">
      <xdr:nvSpPr>
        <xdr:cNvPr id="478" name="楕円 477">
          <a:extLst>
            <a:ext uri="{FF2B5EF4-FFF2-40B4-BE49-F238E27FC236}">
              <a16:creationId xmlns:a16="http://schemas.microsoft.com/office/drawing/2014/main" id="{11CDEA81-2F75-49B0-A09B-6DEB879FC256}"/>
            </a:ext>
          </a:extLst>
        </xdr:cNvPr>
        <xdr:cNvSpPr/>
      </xdr:nvSpPr>
      <xdr:spPr>
        <a:xfrm>
          <a:off x="692150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38100</xdr:rowOff>
    </xdr:from>
    <xdr:to>
      <xdr:col>41</xdr:col>
      <xdr:colOff>50800</xdr:colOff>
      <xdr:row>105</xdr:row>
      <xdr:rowOff>49530</xdr:rowOff>
    </xdr:to>
    <xdr:cxnSp macro="">
      <xdr:nvCxnSpPr>
        <xdr:cNvPr id="479" name="直線コネクタ 478">
          <a:extLst>
            <a:ext uri="{FF2B5EF4-FFF2-40B4-BE49-F238E27FC236}">
              <a16:creationId xmlns:a16="http://schemas.microsoft.com/office/drawing/2014/main" id="{8836A594-3F4D-41CD-991F-9EDFD35A50B6}"/>
            </a:ext>
          </a:extLst>
        </xdr:cNvPr>
        <xdr:cNvCxnSpPr/>
      </xdr:nvCxnSpPr>
      <xdr:spPr>
        <a:xfrm flipV="1">
          <a:off x="6972300" y="180403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106</xdr:row>
      <xdr:rowOff>60977</xdr:rowOff>
    </xdr:from>
    <xdr:ext cx="469744" cy="259045"/>
    <xdr:sp macro="" textlink="">
      <xdr:nvSpPr>
        <xdr:cNvPr id="480" name="n_1aveValue【市民会館】&#10;一人当たり面積">
          <a:extLst>
            <a:ext uri="{FF2B5EF4-FFF2-40B4-BE49-F238E27FC236}">
              <a16:creationId xmlns:a16="http://schemas.microsoft.com/office/drawing/2014/main" id="{34D90654-63CF-4A73-AD63-C1BEC680B54F}"/>
            </a:ext>
          </a:extLst>
        </xdr:cNvPr>
        <xdr:cNvSpPr txBox="1"/>
      </xdr:nvSpPr>
      <xdr:spPr>
        <a:xfrm>
          <a:off x="9391727" y="1823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72407</xdr:rowOff>
    </xdr:from>
    <xdr:ext cx="469744" cy="259045"/>
    <xdr:sp macro="" textlink="">
      <xdr:nvSpPr>
        <xdr:cNvPr id="481" name="n_2aveValue【市民会館】&#10;一人当たり面積">
          <a:extLst>
            <a:ext uri="{FF2B5EF4-FFF2-40B4-BE49-F238E27FC236}">
              <a16:creationId xmlns:a16="http://schemas.microsoft.com/office/drawing/2014/main" id="{FA6A78E7-E5D1-4D3D-9F76-696C2FEF27FF}"/>
            </a:ext>
          </a:extLst>
        </xdr:cNvPr>
        <xdr:cNvSpPr txBox="1"/>
      </xdr:nvSpPr>
      <xdr:spPr>
        <a:xfrm>
          <a:off x="8515427" y="1824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83838</xdr:rowOff>
    </xdr:from>
    <xdr:ext cx="469744" cy="259045"/>
    <xdr:sp macro="" textlink="">
      <xdr:nvSpPr>
        <xdr:cNvPr id="482" name="n_3aveValue【市民会館】&#10;一人当たり面積">
          <a:extLst>
            <a:ext uri="{FF2B5EF4-FFF2-40B4-BE49-F238E27FC236}">
              <a16:creationId xmlns:a16="http://schemas.microsoft.com/office/drawing/2014/main" id="{0B331722-567D-4B8D-84C3-C1C72CA0C419}"/>
            </a:ext>
          </a:extLst>
        </xdr:cNvPr>
        <xdr:cNvSpPr txBox="1"/>
      </xdr:nvSpPr>
      <xdr:spPr>
        <a:xfrm>
          <a:off x="7626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57166</xdr:rowOff>
    </xdr:from>
    <xdr:ext cx="469744" cy="259045"/>
    <xdr:sp macro="" textlink="">
      <xdr:nvSpPr>
        <xdr:cNvPr id="483" name="n_4aveValue【市民会館】&#10;一人当たり面積">
          <a:extLst>
            <a:ext uri="{FF2B5EF4-FFF2-40B4-BE49-F238E27FC236}">
              <a16:creationId xmlns:a16="http://schemas.microsoft.com/office/drawing/2014/main" id="{3C0D5408-E519-4ECC-9F6F-4CF5A09076DC}"/>
            </a:ext>
          </a:extLst>
        </xdr:cNvPr>
        <xdr:cNvSpPr txBox="1"/>
      </xdr:nvSpPr>
      <xdr:spPr>
        <a:xfrm>
          <a:off x="6737427" y="1823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86377</xdr:rowOff>
    </xdr:from>
    <xdr:ext cx="469744" cy="259045"/>
    <xdr:sp macro="" textlink="">
      <xdr:nvSpPr>
        <xdr:cNvPr id="484" name="n_1mainValue【市民会館】&#10;一人当たり面積">
          <a:extLst>
            <a:ext uri="{FF2B5EF4-FFF2-40B4-BE49-F238E27FC236}">
              <a16:creationId xmlns:a16="http://schemas.microsoft.com/office/drawing/2014/main" id="{5552F80B-6626-4A1D-9612-B0A53513EBCF}"/>
            </a:ext>
          </a:extLst>
        </xdr:cNvPr>
        <xdr:cNvSpPr txBox="1"/>
      </xdr:nvSpPr>
      <xdr:spPr>
        <a:xfrm>
          <a:off x="9391727" y="1774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97807</xdr:rowOff>
    </xdr:from>
    <xdr:ext cx="469744" cy="259045"/>
    <xdr:sp macro="" textlink="">
      <xdr:nvSpPr>
        <xdr:cNvPr id="485" name="n_2mainValue【市民会館】&#10;一人当たり面積">
          <a:extLst>
            <a:ext uri="{FF2B5EF4-FFF2-40B4-BE49-F238E27FC236}">
              <a16:creationId xmlns:a16="http://schemas.microsoft.com/office/drawing/2014/main" id="{4AA7E625-0B85-4272-871B-BD17C8D49F85}"/>
            </a:ext>
          </a:extLst>
        </xdr:cNvPr>
        <xdr:cNvSpPr txBox="1"/>
      </xdr:nvSpPr>
      <xdr:spPr>
        <a:xfrm>
          <a:off x="851542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105427</xdr:rowOff>
    </xdr:from>
    <xdr:ext cx="469744" cy="259045"/>
    <xdr:sp macro="" textlink="">
      <xdr:nvSpPr>
        <xdr:cNvPr id="486" name="n_3mainValue【市民会館】&#10;一人当たり面積">
          <a:extLst>
            <a:ext uri="{FF2B5EF4-FFF2-40B4-BE49-F238E27FC236}">
              <a16:creationId xmlns:a16="http://schemas.microsoft.com/office/drawing/2014/main" id="{B33F5911-414D-4DD5-9AE9-806BF59EA165}"/>
            </a:ext>
          </a:extLst>
        </xdr:cNvPr>
        <xdr:cNvSpPr txBox="1"/>
      </xdr:nvSpPr>
      <xdr:spPr>
        <a:xfrm>
          <a:off x="7626427" y="17764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116857</xdr:rowOff>
    </xdr:from>
    <xdr:ext cx="469744" cy="259045"/>
    <xdr:sp macro="" textlink="">
      <xdr:nvSpPr>
        <xdr:cNvPr id="487" name="n_4mainValue【市民会館】&#10;一人当たり面積">
          <a:extLst>
            <a:ext uri="{FF2B5EF4-FFF2-40B4-BE49-F238E27FC236}">
              <a16:creationId xmlns:a16="http://schemas.microsoft.com/office/drawing/2014/main" id="{2004951E-6F35-4833-8804-285434C8E208}"/>
            </a:ext>
          </a:extLst>
        </xdr:cNvPr>
        <xdr:cNvSpPr txBox="1"/>
      </xdr:nvSpPr>
      <xdr:spPr>
        <a:xfrm>
          <a:off x="6737427" y="17776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8" name="正方形/長方形 487">
          <a:extLst>
            <a:ext uri="{FF2B5EF4-FFF2-40B4-BE49-F238E27FC236}">
              <a16:creationId xmlns:a16="http://schemas.microsoft.com/office/drawing/2014/main" id="{7BA51D72-D64E-4ED7-8195-818E36FB91C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9" name="正方形/長方形 488">
          <a:extLst>
            <a:ext uri="{FF2B5EF4-FFF2-40B4-BE49-F238E27FC236}">
              <a16:creationId xmlns:a16="http://schemas.microsoft.com/office/drawing/2014/main" id="{737FE6ED-D920-4146-B34E-B7B5D90683EA}"/>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0" name="正方形/長方形 489">
          <a:extLst>
            <a:ext uri="{FF2B5EF4-FFF2-40B4-BE49-F238E27FC236}">
              <a16:creationId xmlns:a16="http://schemas.microsoft.com/office/drawing/2014/main" id="{A114EABF-169B-4998-A8CC-99B06CADE25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1" name="正方形/長方形 490">
          <a:extLst>
            <a:ext uri="{FF2B5EF4-FFF2-40B4-BE49-F238E27FC236}">
              <a16:creationId xmlns:a16="http://schemas.microsoft.com/office/drawing/2014/main" id="{5326DBCB-8238-4CB1-9C5F-D6FD02DADCB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2" name="正方形/長方形 491">
          <a:extLst>
            <a:ext uri="{FF2B5EF4-FFF2-40B4-BE49-F238E27FC236}">
              <a16:creationId xmlns:a16="http://schemas.microsoft.com/office/drawing/2014/main" id="{4C38EE43-6408-4BFB-8ED5-E28A830ECDE6}"/>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3" name="正方形/長方形 492">
          <a:extLst>
            <a:ext uri="{FF2B5EF4-FFF2-40B4-BE49-F238E27FC236}">
              <a16:creationId xmlns:a16="http://schemas.microsoft.com/office/drawing/2014/main" id="{3FD6603A-23AF-4E0C-B836-05D3CC4B2F36}"/>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4" name="正方形/長方形 493">
          <a:extLst>
            <a:ext uri="{FF2B5EF4-FFF2-40B4-BE49-F238E27FC236}">
              <a16:creationId xmlns:a16="http://schemas.microsoft.com/office/drawing/2014/main" id="{326ABDF6-4021-4C53-B249-C1C57B25DEB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5" name="正方形/長方形 494">
          <a:extLst>
            <a:ext uri="{FF2B5EF4-FFF2-40B4-BE49-F238E27FC236}">
              <a16:creationId xmlns:a16="http://schemas.microsoft.com/office/drawing/2014/main" id="{10570B48-8691-4BC3-B205-D4348FD0D9B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6" name="テキスト ボックス 495">
          <a:extLst>
            <a:ext uri="{FF2B5EF4-FFF2-40B4-BE49-F238E27FC236}">
              <a16:creationId xmlns:a16="http://schemas.microsoft.com/office/drawing/2014/main" id="{6A72DE57-4B16-4FA7-8F0E-7BDF01032E8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7" name="直線コネクタ 496">
          <a:extLst>
            <a:ext uri="{FF2B5EF4-FFF2-40B4-BE49-F238E27FC236}">
              <a16:creationId xmlns:a16="http://schemas.microsoft.com/office/drawing/2014/main" id="{9737B5E0-F302-49C1-B13F-D50F06DA3CC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8" name="テキスト ボックス 497">
          <a:extLst>
            <a:ext uri="{FF2B5EF4-FFF2-40B4-BE49-F238E27FC236}">
              <a16:creationId xmlns:a16="http://schemas.microsoft.com/office/drawing/2014/main" id="{C786F140-FCCE-4725-9DF1-E2E544926A3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9" name="直線コネクタ 498">
          <a:extLst>
            <a:ext uri="{FF2B5EF4-FFF2-40B4-BE49-F238E27FC236}">
              <a16:creationId xmlns:a16="http://schemas.microsoft.com/office/drawing/2014/main" id="{6D3AE2A2-321F-4479-AEA2-AA1FDCEDDAEE}"/>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0" name="テキスト ボックス 499">
          <a:extLst>
            <a:ext uri="{FF2B5EF4-FFF2-40B4-BE49-F238E27FC236}">
              <a16:creationId xmlns:a16="http://schemas.microsoft.com/office/drawing/2014/main" id="{01F27D7E-A7C3-4727-9E65-9E62BA87B53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1" name="直線コネクタ 500">
          <a:extLst>
            <a:ext uri="{FF2B5EF4-FFF2-40B4-BE49-F238E27FC236}">
              <a16:creationId xmlns:a16="http://schemas.microsoft.com/office/drawing/2014/main" id="{B0E9B639-A8CC-4875-B85A-B694CEF63E1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2" name="テキスト ボックス 501">
          <a:extLst>
            <a:ext uri="{FF2B5EF4-FFF2-40B4-BE49-F238E27FC236}">
              <a16:creationId xmlns:a16="http://schemas.microsoft.com/office/drawing/2014/main" id="{3403B663-A0FF-40E3-84F8-178F6618DCF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3" name="直線コネクタ 502">
          <a:extLst>
            <a:ext uri="{FF2B5EF4-FFF2-40B4-BE49-F238E27FC236}">
              <a16:creationId xmlns:a16="http://schemas.microsoft.com/office/drawing/2014/main" id="{03E5A261-B279-4044-9735-D6BA70EB49A6}"/>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4" name="テキスト ボックス 503">
          <a:extLst>
            <a:ext uri="{FF2B5EF4-FFF2-40B4-BE49-F238E27FC236}">
              <a16:creationId xmlns:a16="http://schemas.microsoft.com/office/drawing/2014/main" id="{5A4B419E-F824-4543-8BAD-1E715C0A3DD1}"/>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5" name="直線コネクタ 504">
          <a:extLst>
            <a:ext uri="{FF2B5EF4-FFF2-40B4-BE49-F238E27FC236}">
              <a16:creationId xmlns:a16="http://schemas.microsoft.com/office/drawing/2014/main" id="{C03424AC-6BF2-42E2-994D-FEDEB6DC2DB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6" name="テキスト ボックス 505">
          <a:extLst>
            <a:ext uri="{FF2B5EF4-FFF2-40B4-BE49-F238E27FC236}">
              <a16:creationId xmlns:a16="http://schemas.microsoft.com/office/drawing/2014/main" id="{6DD4DFD7-E22D-4F0D-AE76-3501848F98F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7" name="直線コネクタ 506">
          <a:extLst>
            <a:ext uri="{FF2B5EF4-FFF2-40B4-BE49-F238E27FC236}">
              <a16:creationId xmlns:a16="http://schemas.microsoft.com/office/drawing/2014/main" id="{0A80ED16-3661-4024-BD12-50193382460C}"/>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8" name="テキスト ボックス 507">
          <a:extLst>
            <a:ext uri="{FF2B5EF4-FFF2-40B4-BE49-F238E27FC236}">
              <a16:creationId xmlns:a16="http://schemas.microsoft.com/office/drawing/2014/main" id="{BE7FF3B6-6ACA-4C2F-AF8B-CECF63AD6232}"/>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a:extLst>
            <a:ext uri="{FF2B5EF4-FFF2-40B4-BE49-F238E27FC236}">
              <a16:creationId xmlns:a16="http://schemas.microsoft.com/office/drawing/2014/main" id="{706748BF-1005-4082-8663-9D86356E62A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a:extLst>
            <a:ext uri="{FF2B5EF4-FFF2-40B4-BE49-F238E27FC236}">
              <a16:creationId xmlns:a16="http://schemas.microsoft.com/office/drawing/2014/main" id="{176E0D55-B1F0-412A-A077-D826CB1595C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a:extLst>
            <a:ext uri="{FF2B5EF4-FFF2-40B4-BE49-F238E27FC236}">
              <a16:creationId xmlns:a16="http://schemas.microsoft.com/office/drawing/2014/main" id="{EC223B48-8907-4DEC-A88A-0F545AA7F612}"/>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512" name="直線コネクタ 511">
          <a:extLst>
            <a:ext uri="{FF2B5EF4-FFF2-40B4-BE49-F238E27FC236}">
              <a16:creationId xmlns:a16="http://schemas.microsoft.com/office/drawing/2014/main" id="{EEAB0259-0C1A-4151-9D03-EF62657B430F}"/>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3" name="【一般廃棄物処理施設】&#10;有形固定資産減価償却率最小値テキスト">
          <a:extLst>
            <a:ext uri="{FF2B5EF4-FFF2-40B4-BE49-F238E27FC236}">
              <a16:creationId xmlns:a16="http://schemas.microsoft.com/office/drawing/2014/main" id="{4265B9BF-34B8-443A-8B2C-435799B4A8FE}"/>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4" name="直線コネクタ 513">
          <a:extLst>
            <a:ext uri="{FF2B5EF4-FFF2-40B4-BE49-F238E27FC236}">
              <a16:creationId xmlns:a16="http://schemas.microsoft.com/office/drawing/2014/main" id="{207717D6-DD24-49E6-AC3C-A8B2CC2C1885}"/>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515" name="【一般廃棄物処理施設】&#10;有形固定資産減価償却率最大値テキスト">
          <a:extLst>
            <a:ext uri="{FF2B5EF4-FFF2-40B4-BE49-F238E27FC236}">
              <a16:creationId xmlns:a16="http://schemas.microsoft.com/office/drawing/2014/main" id="{2595701E-11F5-46BE-B621-F7563FFC9AA4}"/>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516" name="直線コネクタ 515">
          <a:extLst>
            <a:ext uri="{FF2B5EF4-FFF2-40B4-BE49-F238E27FC236}">
              <a16:creationId xmlns:a16="http://schemas.microsoft.com/office/drawing/2014/main" id="{B51741B2-E64E-4CD1-B9A3-910A457C76C4}"/>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81932</xdr:rowOff>
    </xdr:from>
    <xdr:ext cx="405111" cy="259045"/>
    <xdr:sp macro="" textlink="">
      <xdr:nvSpPr>
        <xdr:cNvPr id="517" name="【一般廃棄物処理施設】&#10;有形固定資産減価償却率平均値テキスト">
          <a:extLst>
            <a:ext uri="{FF2B5EF4-FFF2-40B4-BE49-F238E27FC236}">
              <a16:creationId xmlns:a16="http://schemas.microsoft.com/office/drawing/2014/main" id="{33B11F12-8B6B-454F-AC3A-E6B105186793}"/>
            </a:ext>
          </a:extLst>
        </xdr:cNvPr>
        <xdr:cNvSpPr txBox="1"/>
      </xdr:nvSpPr>
      <xdr:spPr>
        <a:xfrm>
          <a:off x="16357600" y="6425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518" name="フローチャート: 判断 517">
          <a:extLst>
            <a:ext uri="{FF2B5EF4-FFF2-40B4-BE49-F238E27FC236}">
              <a16:creationId xmlns:a16="http://schemas.microsoft.com/office/drawing/2014/main" id="{D1AC9CF1-5324-4CBB-AF57-EA846D3936DC}"/>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519" name="フローチャート: 判断 518">
          <a:extLst>
            <a:ext uri="{FF2B5EF4-FFF2-40B4-BE49-F238E27FC236}">
              <a16:creationId xmlns:a16="http://schemas.microsoft.com/office/drawing/2014/main" id="{3E933011-A8BF-45A4-A05D-404B60530C56}"/>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520" name="フローチャート: 判断 519">
          <a:extLst>
            <a:ext uri="{FF2B5EF4-FFF2-40B4-BE49-F238E27FC236}">
              <a16:creationId xmlns:a16="http://schemas.microsoft.com/office/drawing/2014/main" id="{3453FB2A-CCC6-453C-8FBE-9386EA1680F4}"/>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521" name="フローチャート: 判断 520">
          <a:extLst>
            <a:ext uri="{FF2B5EF4-FFF2-40B4-BE49-F238E27FC236}">
              <a16:creationId xmlns:a16="http://schemas.microsoft.com/office/drawing/2014/main" id="{6018F95C-3E17-4F29-BC2B-440AFD451074}"/>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2" name="フローチャート: 判断 521">
          <a:extLst>
            <a:ext uri="{FF2B5EF4-FFF2-40B4-BE49-F238E27FC236}">
              <a16:creationId xmlns:a16="http://schemas.microsoft.com/office/drawing/2014/main" id="{FFB21F68-61CB-4371-AECF-8A8211130DF5}"/>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72B89CFF-884A-4026-8615-6DAC0B46FC74}"/>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2A9B9F58-61EF-47EB-A4AE-29BE70A86D1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B00778A2-3737-47AC-A9D0-2B347B738C7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8297D10E-4A61-4F1B-B43D-091F9846D646}"/>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DA7282A1-C2C3-4B56-863B-1B0F819AD1F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635</xdr:rowOff>
    </xdr:from>
    <xdr:to>
      <xdr:col>85</xdr:col>
      <xdr:colOff>177800</xdr:colOff>
      <xdr:row>35</xdr:row>
      <xdr:rowOff>102235</xdr:rowOff>
    </xdr:to>
    <xdr:sp macro="" textlink="">
      <xdr:nvSpPr>
        <xdr:cNvPr id="528" name="楕円 527">
          <a:extLst>
            <a:ext uri="{FF2B5EF4-FFF2-40B4-BE49-F238E27FC236}">
              <a16:creationId xmlns:a16="http://schemas.microsoft.com/office/drawing/2014/main" id="{E3AC0BF6-117C-476F-BDA4-09CBA3F0C3DC}"/>
            </a:ext>
          </a:extLst>
        </xdr:cNvPr>
        <xdr:cNvSpPr/>
      </xdr:nvSpPr>
      <xdr:spPr>
        <a:xfrm>
          <a:off x="16268700" y="600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23512</xdr:rowOff>
    </xdr:from>
    <xdr:ext cx="405111" cy="259045"/>
    <xdr:sp macro="" textlink="">
      <xdr:nvSpPr>
        <xdr:cNvPr id="529" name="【一般廃棄物処理施設】&#10;有形固定資産減価償却率該当値テキスト">
          <a:extLst>
            <a:ext uri="{FF2B5EF4-FFF2-40B4-BE49-F238E27FC236}">
              <a16:creationId xmlns:a16="http://schemas.microsoft.com/office/drawing/2014/main" id="{19A02F00-54F3-4B4B-8DA9-E557829F3556}"/>
            </a:ext>
          </a:extLst>
        </xdr:cNvPr>
        <xdr:cNvSpPr txBox="1"/>
      </xdr:nvSpPr>
      <xdr:spPr>
        <a:xfrm>
          <a:off x="16357600" y="5852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63500</xdr:rowOff>
    </xdr:from>
    <xdr:to>
      <xdr:col>81</xdr:col>
      <xdr:colOff>101600</xdr:colOff>
      <xdr:row>34</xdr:row>
      <xdr:rowOff>165100</xdr:rowOff>
    </xdr:to>
    <xdr:sp macro="" textlink="">
      <xdr:nvSpPr>
        <xdr:cNvPr id="530" name="楕円 529">
          <a:extLst>
            <a:ext uri="{FF2B5EF4-FFF2-40B4-BE49-F238E27FC236}">
              <a16:creationId xmlns:a16="http://schemas.microsoft.com/office/drawing/2014/main" id="{2A14525E-0F30-496A-A3C0-6B80D5E4B61E}"/>
            </a:ext>
          </a:extLst>
        </xdr:cNvPr>
        <xdr:cNvSpPr/>
      </xdr:nvSpPr>
      <xdr:spPr>
        <a:xfrm>
          <a:off x="154305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114300</xdr:rowOff>
    </xdr:from>
    <xdr:to>
      <xdr:col>85</xdr:col>
      <xdr:colOff>127000</xdr:colOff>
      <xdr:row>35</xdr:row>
      <xdr:rowOff>51435</xdr:rowOff>
    </xdr:to>
    <xdr:cxnSp macro="">
      <xdr:nvCxnSpPr>
        <xdr:cNvPr id="531" name="直線コネクタ 530">
          <a:extLst>
            <a:ext uri="{FF2B5EF4-FFF2-40B4-BE49-F238E27FC236}">
              <a16:creationId xmlns:a16="http://schemas.microsoft.com/office/drawing/2014/main" id="{D16509EA-ECD2-4AF1-AC32-4C391F944DA9}"/>
            </a:ext>
          </a:extLst>
        </xdr:cNvPr>
        <xdr:cNvCxnSpPr/>
      </xdr:nvCxnSpPr>
      <xdr:spPr>
        <a:xfrm>
          <a:off x="15481300" y="5943600"/>
          <a:ext cx="8382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2540</xdr:rowOff>
    </xdr:from>
    <xdr:to>
      <xdr:col>76</xdr:col>
      <xdr:colOff>165100</xdr:colOff>
      <xdr:row>36</xdr:row>
      <xdr:rowOff>104140</xdr:rowOff>
    </xdr:to>
    <xdr:sp macro="" textlink="">
      <xdr:nvSpPr>
        <xdr:cNvPr id="532" name="楕円 531">
          <a:extLst>
            <a:ext uri="{FF2B5EF4-FFF2-40B4-BE49-F238E27FC236}">
              <a16:creationId xmlns:a16="http://schemas.microsoft.com/office/drawing/2014/main" id="{242181CD-002C-4685-BDD8-75A9A85A199C}"/>
            </a:ext>
          </a:extLst>
        </xdr:cNvPr>
        <xdr:cNvSpPr/>
      </xdr:nvSpPr>
      <xdr:spPr>
        <a:xfrm>
          <a:off x="14541500" y="617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114300</xdr:rowOff>
    </xdr:from>
    <xdr:to>
      <xdr:col>81</xdr:col>
      <xdr:colOff>50800</xdr:colOff>
      <xdr:row>36</xdr:row>
      <xdr:rowOff>53340</xdr:rowOff>
    </xdr:to>
    <xdr:cxnSp macro="">
      <xdr:nvCxnSpPr>
        <xdr:cNvPr id="533" name="直線コネクタ 532">
          <a:extLst>
            <a:ext uri="{FF2B5EF4-FFF2-40B4-BE49-F238E27FC236}">
              <a16:creationId xmlns:a16="http://schemas.microsoft.com/office/drawing/2014/main" id="{597B8B2B-5548-4C2C-939B-552C1E2C24EA}"/>
            </a:ext>
          </a:extLst>
        </xdr:cNvPr>
        <xdr:cNvCxnSpPr/>
      </xdr:nvCxnSpPr>
      <xdr:spPr>
        <a:xfrm flipV="1">
          <a:off x="14592300" y="5943600"/>
          <a:ext cx="889000" cy="28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76835</xdr:rowOff>
    </xdr:from>
    <xdr:to>
      <xdr:col>72</xdr:col>
      <xdr:colOff>38100</xdr:colOff>
      <xdr:row>35</xdr:row>
      <xdr:rowOff>6985</xdr:rowOff>
    </xdr:to>
    <xdr:sp macro="" textlink="">
      <xdr:nvSpPr>
        <xdr:cNvPr id="534" name="楕円 533">
          <a:extLst>
            <a:ext uri="{FF2B5EF4-FFF2-40B4-BE49-F238E27FC236}">
              <a16:creationId xmlns:a16="http://schemas.microsoft.com/office/drawing/2014/main" id="{1001778A-97BF-4599-BB7C-2022442AB94B}"/>
            </a:ext>
          </a:extLst>
        </xdr:cNvPr>
        <xdr:cNvSpPr/>
      </xdr:nvSpPr>
      <xdr:spPr>
        <a:xfrm>
          <a:off x="13652500" y="590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127635</xdr:rowOff>
    </xdr:from>
    <xdr:to>
      <xdr:col>76</xdr:col>
      <xdr:colOff>114300</xdr:colOff>
      <xdr:row>36</xdr:row>
      <xdr:rowOff>53340</xdr:rowOff>
    </xdr:to>
    <xdr:cxnSp macro="">
      <xdr:nvCxnSpPr>
        <xdr:cNvPr id="535" name="直線コネクタ 534">
          <a:extLst>
            <a:ext uri="{FF2B5EF4-FFF2-40B4-BE49-F238E27FC236}">
              <a16:creationId xmlns:a16="http://schemas.microsoft.com/office/drawing/2014/main" id="{9111B2E5-20F3-4D72-86AE-40D6DA378FAA}"/>
            </a:ext>
          </a:extLst>
        </xdr:cNvPr>
        <xdr:cNvCxnSpPr/>
      </xdr:nvCxnSpPr>
      <xdr:spPr>
        <a:xfrm>
          <a:off x="13703300" y="5956935"/>
          <a:ext cx="889000" cy="26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84455</xdr:rowOff>
    </xdr:from>
    <xdr:to>
      <xdr:col>67</xdr:col>
      <xdr:colOff>101600</xdr:colOff>
      <xdr:row>35</xdr:row>
      <xdr:rowOff>14605</xdr:rowOff>
    </xdr:to>
    <xdr:sp macro="" textlink="">
      <xdr:nvSpPr>
        <xdr:cNvPr id="536" name="楕円 535">
          <a:extLst>
            <a:ext uri="{FF2B5EF4-FFF2-40B4-BE49-F238E27FC236}">
              <a16:creationId xmlns:a16="http://schemas.microsoft.com/office/drawing/2014/main" id="{5BDB29D7-36F5-43ED-B297-2C052317AC32}"/>
            </a:ext>
          </a:extLst>
        </xdr:cNvPr>
        <xdr:cNvSpPr/>
      </xdr:nvSpPr>
      <xdr:spPr>
        <a:xfrm>
          <a:off x="12763500" y="591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127635</xdr:rowOff>
    </xdr:from>
    <xdr:to>
      <xdr:col>71</xdr:col>
      <xdr:colOff>177800</xdr:colOff>
      <xdr:row>34</xdr:row>
      <xdr:rowOff>135255</xdr:rowOff>
    </xdr:to>
    <xdr:cxnSp macro="">
      <xdr:nvCxnSpPr>
        <xdr:cNvPr id="537" name="直線コネクタ 536">
          <a:extLst>
            <a:ext uri="{FF2B5EF4-FFF2-40B4-BE49-F238E27FC236}">
              <a16:creationId xmlns:a16="http://schemas.microsoft.com/office/drawing/2014/main" id="{1338CE0E-6E78-4B02-BE75-832C1DDDE4A9}"/>
            </a:ext>
          </a:extLst>
        </xdr:cNvPr>
        <xdr:cNvCxnSpPr/>
      </xdr:nvCxnSpPr>
      <xdr:spPr>
        <a:xfrm flipV="1">
          <a:off x="12814300" y="595693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36212</xdr:rowOff>
    </xdr:from>
    <xdr:ext cx="405111" cy="259045"/>
    <xdr:sp macro="" textlink="">
      <xdr:nvSpPr>
        <xdr:cNvPr id="538" name="n_1aveValue【一般廃棄物処理施設】&#10;有形固定資産減価償却率">
          <a:extLst>
            <a:ext uri="{FF2B5EF4-FFF2-40B4-BE49-F238E27FC236}">
              <a16:creationId xmlns:a16="http://schemas.microsoft.com/office/drawing/2014/main" id="{D4BB268C-9221-4C48-B6F7-78E4695C0975}"/>
            </a:ext>
          </a:extLst>
        </xdr:cNvPr>
        <xdr:cNvSpPr txBox="1"/>
      </xdr:nvSpPr>
      <xdr:spPr>
        <a:xfrm>
          <a:off x="152660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38117</xdr:rowOff>
    </xdr:from>
    <xdr:ext cx="405111" cy="259045"/>
    <xdr:sp macro="" textlink="">
      <xdr:nvSpPr>
        <xdr:cNvPr id="539" name="n_2aveValue【一般廃棄物処理施設】&#10;有形固定資産減価償却率">
          <a:extLst>
            <a:ext uri="{FF2B5EF4-FFF2-40B4-BE49-F238E27FC236}">
              <a16:creationId xmlns:a16="http://schemas.microsoft.com/office/drawing/2014/main" id="{3EAD5B3C-E1A1-4C38-895B-28F9867A4CEC}"/>
            </a:ext>
          </a:extLst>
        </xdr:cNvPr>
        <xdr:cNvSpPr txBox="1"/>
      </xdr:nvSpPr>
      <xdr:spPr>
        <a:xfrm>
          <a:off x="14389744" y="6553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125747</xdr:rowOff>
    </xdr:from>
    <xdr:ext cx="405111" cy="259045"/>
    <xdr:sp macro="" textlink="">
      <xdr:nvSpPr>
        <xdr:cNvPr id="540" name="n_3aveValue【一般廃棄物処理施設】&#10;有形固定資産減価償却率">
          <a:extLst>
            <a:ext uri="{FF2B5EF4-FFF2-40B4-BE49-F238E27FC236}">
              <a16:creationId xmlns:a16="http://schemas.microsoft.com/office/drawing/2014/main" id="{FDA5AD57-2BAC-46CC-8460-F98E9E9E76C6}"/>
            </a:ext>
          </a:extLst>
        </xdr:cNvPr>
        <xdr:cNvSpPr txBox="1"/>
      </xdr:nvSpPr>
      <xdr:spPr>
        <a:xfrm>
          <a:off x="13500744" y="6469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541" name="n_4aveValue【一般廃棄物処理施設】&#10;有形固定資産減価償却率">
          <a:extLst>
            <a:ext uri="{FF2B5EF4-FFF2-40B4-BE49-F238E27FC236}">
              <a16:creationId xmlns:a16="http://schemas.microsoft.com/office/drawing/2014/main" id="{F481B33E-E605-4A3F-A55A-D58C9CE01581}"/>
            </a:ext>
          </a:extLst>
        </xdr:cNvPr>
        <xdr:cNvSpPr txBox="1"/>
      </xdr:nvSpPr>
      <xdr:spPr>
        <a:xfrm>
          <a:off x="12611744" y="645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10177</xdr:rowOff>
    </xdr:from>
    <xdr:ext cx="405111" cy="259045"/>
    <xdr:sp macro="" textlink="">
      <xdr:nvSpPr>
        <xdr:cNvPr id="542" name="n_1mainValue【一般廃棄物処理施設】&#10;有形固定資産減価償却率">
          <a:extLst>
            <a:ext uri="{FF2B5EF4-FFF2-40B4-BE49-F238E27FC236}">
              <a16:creationId xmlns:a16="http://schemas.microsoft.com/office/drawing/2014/main" id="{60858A3C-31FC-4917-B036-2EEA0A908CD6}"/>
            </a:ext>
          </a:extLst>
        </xdr:cNvPr>
        <xdr:cNvSpPr txBox="1"/>
      </xdr:nvSpPr>
      <xdr:spPr>
        <a:xfrm>
          <a:off x="15266044" y="566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120667</xdr:rowOff>
    </xdr:from>
    <xdr:ext cx="405111" cy="259045"/>
    <xdr:sp macro="" textlink="">
      <xdr:nvSpPr>
        <xdr:cNvPr id="543" name="n_2mainValue【一般廃棄物処理施設】&#10;有形固定資産減価償却率">
          <a:extLst>
            <a:ext uri="{FF2B5EF4-FFF2-40B4-BE49-F238E27FC236}">
              <a16:creationId xmlns:a16="http://schemas.microsoft.com/office/drawing/2014/main" id="{CD2E64E5-D758-4EC1-A4E3-B509E462F959}"/>
            </a:ext>
          </a:extLst>
        </xdr:cNvPr>
        <xdr:cNvSpPr txBox="1"/>
      </xdr:nvSpPr>
      <xdr:spPr>
        <a:xfrm>
          <a:off x="14389744"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23512</xdr:rowOff>
    </xdr:from>
    <xdr:ext cx="405111" cy="259045"/>
    <xdr:sp macro="" textlink="">
      <xdr:nvSpPr>
        <xdr:cNvPr id="544" name="n_3mainValue【一般廃棄物処理施設】&#10;有形固定資産減価償却率">
          <a:extLst>
            <a:ext uri="{FF2B5EF4-FFF2-40B4-BE49-F238E27FC236}">
              <a16:creationId xmlns:a16="http://schemas.microsoft.com/office/drawing/2014/main" id="{0DF78859-FD6F-4C80-85ED-F1F676D16178}"/>
            </a:ext>
          </a:extLst>
        </xdr:cNvPr>
        <xdr:cNvSpPr txBox="1"/>
      </xdr:nvSpPr>
      <xdr:spPr>
        <a:xfrm>
          <a:off x="13500744" y="568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31132</xdr:rowOff>
    </xdr:from>
    <xdr:ext cx="405111" cy="259045"/>
    <xdr:sp macro="" textlink="">
      <xdr:nvSpPr>
        <xdr:cNvPr id="545" name="n_4mainValue【一般廃棄物処理施設】&#10;有形固定資産減価償却率">
          <a:extLst>
            <a:ext uri="{FF2B5EF4-FFF2-40B4-BE49-F238E27FC236}">
              <a16:creationId xmlns:a16="http://schemas.microsoft.com/office/drawing/2014/main" id="{9D616BB5-1CF3-40DB-8700-31FF1FF7319B}"/>
            </a:ext>
          </a:extLst>
        </xdr:cNvPr>
        <xdr:cNvSpPr txBox="1"/>
      </xdr:nvSpPr>
      <xdr:spPr>
        <a:xfrm>
          <a:off x="12611744" y="568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a:extLst>
            <a:ext uri="{FF2B5EF4-FFF2-40B4-BE49-F238E27FC236}">
              <a16:creationId xmlns:a16="http://schemas.microsoft.com/office/drawing/2014/main" id="{D6AD3979-C50E-427F-ADB8-7583C8C65C7C}"/>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a:extLst>
            <a:ext uri="{FF2B5EF4-FFF2-40B4-BE49-F238E27FC236}">
              <a16:creationId xmlns:a16="http://schemas.microsoft.com/office/drawing/2014/main" id="{BD0DA911-CF0D-4901-8524-0138A0052F2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a:extLst>
            <a:ext uri="{FF2B5EF4-FFF2-40B4-BE49-F238E27FC236}">
              <a16:creationId xmlns:a16="http://schemas.microsoft.com/office/drawing/2014/main" id="{B3397039-B5C8-4060-B348-5A9CEF0F088F}"/>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a:extLst>
            <a:ext uri="{FF2B5EF4-FFF2-40B4-BE49-F238E27FC236}">
              <a16:creationId xmlns:a16="http://schemas.microsoft.com/office/drawing/2014/main" id="{F08464D9-E082-49A5-8A80-BED87308FDF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a:extLst>
            <a:ext uri="{FF2B5EF4-FFF2-40B4-BE49-F238E27FC236}">
              <a16:creationId xmlns:a16="http://schemas.microsoft.com/office/drawing/2014/main" id="{5A4C0958-8BA6-4254-99BE-5EEF9447E39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a:extLst>
            <a:ext uri="{FF2B5EF4-FFF2-40B4-BE49-F238E27FC236}">
              <a16:creationId xmlns:a16="http://schemas.microsoft.com/office/drawing/2014/main" id="{2176A1B6-DF25-4943-8E1E-82D9E28AF8A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a:extLst>
            <a:ext uri="{FF2B5EF4-FFF2-40B4-BE49-F238E27FC236}">
              <a16:creationId xmlns:a16="http://schemas.microsoft.com/office/drawing/2014/main" id="{DF59C93E-331A-4AA5-9252-20DC6E8DB6C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a:extLst>
            <a:ext uri="{FF2B5EF4-FFF2-40B4-BE49-F238E27FC236}">
              <a16:creationId xmlns:a16="http://schemas.microsoft.com/office/drawing/2014/main" id="{08DBC8FB-4E58-47D2-94D7-E6548CEAAEC7}"/>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a:extLst>
            <a:ext uri="{FF2B5EF4-FFF2-40B4-BE49-F238E27FC236}">
              <a16:creationId xmlns:a16="http://schemas.microsoft.com/office/drawing/2014/main" id="{A910C746-263D-4887-AD03-B55187C6228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a:extLst>
            <a:ext uri="{FF2B5EF4-FFF2-40B4-BE49-F238E27FC236}">
              <a16:creationId xmlns:a16="http://schemas.microsoft.com/office/drawing/2014/main" id="{D7ECED77-8CCD-46D5-83EE-78AD45C7566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6" name="直線コネクタ 555">
          <a:extLst>
            <a:ext uri="{FF2B5EF4-FFF2-40B4-BE49-F238E27FC236}">
              <a16:creationId xmlns:a16="http://schemas.microsoft.com/office/drawing/2014/main" id="{AB8B34F3-5626-4D79-8ABB-BECC3D30879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7" name="テキスト ボックス 556">
          <a:extLst>
            <a:ext uri="{FF2B5EF4-FFF2-40B4-BE49-F238E27FC236}">
              <a16:creationId xmlns:a16="http://schemas.microsoft.com/office/drawing/2014/main" id="{174B3904-212C-4DB6-A764-EA2D763271A9}"/>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8" name="直線コネクタ 557">
          <a:extLst>
            <a:ext uri="{FF2B5EF4-FFF2-40B4-BE49-F238E27FC236}">
              <a16:creationId xmlns:a16="http://schemas.microsoft.com/office/drawing/2014/main" id="{AF6803EF-A6B3-49A8-9A5B-EFC6AFDFA69E}"/>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59" name="テキスト ボックス 558">
          <a:extLst>
            <a:ext uri="{FF2B5EF4-FFF2-40B4-BE49-F238E27FC236}">
              <a16:creationId xmlns:a16="http://schemas.microsoft.com/office/drawing/2014/main" id="{32231F3D-1378-457E-BFE5-AB7188C86724}"/>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0" name="直線コネクタ 559">
          <a:extLst>
            <a:ext uri="{FF2B5EF4-FFF2-40B4-BE49-F238E27FC236}">
              <a16:creationId xmlns:a16="http://schemas.microsoft.com/office/drawing/2014/main" id="{FA8AA695-E19F-4022-857A-574019E4784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1" name="テキスト ボックス 560">
          <a:extLst>
            <a:ext uri="{FF2B5EF4-FFF2-40B4-BE49-F238E27FC236}">
              <a16:creationId xmlns:a16="http://schemas.microsoft.com/office/drawing/2014/main" id="{068306FF-FD25-49F1-A874-B7C42FDF90B6}"/>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2" name="直線コネクタ 561">
          <a:extLst>
            <a:ext uri="{FF2B5EF4-FFF2-40B4-BE49-F238E27FC236}">
              <a16:creationId xmlns:a16="http://schemas.microsoft.com/office/drawing/2014/main" id="{D0D4623D-8E71-42DD-8FD1-4DDF89D6FDBA}"/>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3" name="テキスト ボックス 562">
          <a:extLst>
            <a:ext uri="{FF2B5EF4-FFF2-40B4-BE49-F238E27FC236}">
              <a16:creationId xmlns:a16="http://schemas.microsoft.com/office/drawing/2014/main" id="{ECE82AAD-6ED2-413E-A38C-A0F488A3384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4" name="直線コネクタ 563">
          <a:extLst>
            <a:ext uri="{FF2B5EF4-FFF2-40B4-BE49-F238E27FC236}">
              <a16:creationId xmlns:a16="http://schemas.microsoft.com/office/drawing/2014/main" id="{B56CF7B1-ED47-4F41-BFA5-B73E2857177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5" name="テキスト ボックス 564">
          <a:extLst>
            <a:ext uri="{FF2B5EF4-FFF2-40B4-BE49-F238E27FC236}">
              <a16:creationId xmlns:a16="http://schemas.microsoft.com/office/drawing/2014/main" id="{2E0E8387-EB6B-4462-A553-42F561B448B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6" name="【一般廃棄物処理施設】&#10;一人当たり有形固定資産（償却資産）額グラフ枠">
          <a:extLst>
            <a:ext uri="{FF2B5EF4-FFF2-40B4-BE49-F238E27FC236}">
              <a16:creationId xmlns:a16="http://schemas.microsoft.com/office/drawing/2014/main" id="{098FBC3A-0DED-4462-9B12-6B7468DDEFE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567" name="直線コネクタ 566">
          <a:extLst>
            <a:ext uri="{FF2B5EF4-FFF2-40B4-BE49-F238E27FC236}">
              <a16:creationId xmlns:a16="http://schemas.microsoft.com/office/drawing/2014/main" id="{7332D098-ABE4-4645-A889-E239393C745C}"/>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568" name="【一般廃棄物処理施設】&#10;一人当たり有形固定資産（償却資産）額最小値テキスト">
          <a:extLst>
            <a:ext uri="{FF2B5EF4-FFF2-40B4-BE49-F238E27FC236}">
              <a16:creationId xmlns:a16="http://schemas.microsoft.com/office/drawing/2014/main" id="{3C86F24E-85B7-40AF-9727-3E54A8FFD0E5}"/>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569" name="直線コネクタ 568">
          <a:extLst>
            <a:ext uri="{FF2B5EF4-FFF2-40B4-BE49-F238E27FC236}">
              <a16:creationId xmlns:a16="http://schemas.microsoft.com/office/drawing/2014/main" id="{90919DEC-A042-4433-9A5A-CBEE0EC00A09}"/>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570" name="【一般廃棄物処理施設】&#10;一人当たり有形固定資産（償却資産）額最大値テキスト">
          <a:extLst>
            <a:ext uri="{FF2B5EF4-FFF2-40B4-BE49-F238E27FC236}">
              <a16:creationId xmlns:a16="http://schemas.microsoft.com/office/drawing/2014/main" id="{67DE7615-78DD-4DCE-875E-1B58F05747B4}"/>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571" name="直線コネクタ 570">
          <a:extLst>
            <a:ext uri="{FF2B5EF4-FFF2-40B4-BE49-F238E27FC236}">
              <a16:creationId xmlns:a16="http://schemas.microsoft.com/office/drawing/2014/main" id="{537476D4-C3F8-4635-9711-2FD377DC188E}"/>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122677</xdr:rowOff>
    </xdr:from>
    <xdr:ext cx="599010" cy="259045"/>
    <xdr:sp macro="" textlink="">
      <xdr:nvSpPr>
        <xdr:cNvPr id="572" name="【一般廃棄物処理施設】&#10;一人当たり有形固定資産（償却資産）額平均値テキスト">
          <a:extLst>
            <a:ext uri="{FF2B5EF4-FFF2-40B4-BE49-F238E27FC236}">
              <a16:creationId xmlns:a16="http://schemas.microsoft.com/office/drawing/2014/main" id="{E7BA43EF-3724-4AF3-B010-6006A67AF135}"/>
            </a:ext>
          </a:extLst>
        </xdr:cNvPr>
        <xdr:cNvSpPr txBox="1"/>
      </xdr:nvSpPr>
      <xdr:spPr>
        <a:xfrm>
          <a:off x="22199600" y="6466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573" name="フローチャート: 判断 572">
          <a:extLst>
            <a:ext uri="{FF2B5EF4-FFF2-40B4-BE49-F238E27FC236}">
              <a16:creationId xmlns:a16="http://schemas.microsoft.com/office/drawing/2014/main" id="{28CF30CC-8723-4D2B-9C0A-658F28A627F1}"/>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574" name="フローチャート: 判断 573">
          <a:extLst>
            <a:ext uri="{FF2B5EF4-FFF2-40B4-BE49-F238E27FC236}">
              <a16:creationId xmlns:a16="http://schemas.microsoft.com/office/drawing/2014/main" id="{EF1DFC53-F476-4DFA-AE42-72D76F4FE530}"/>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575" name="フローチャート: 判断 574">
          <a:extLst>
            <a:ext uri="{FF2B5EF4-FFF2-40B4-BE49-F238E27FC236}">
              <a16:creationId xmlns:a16="http://schemas.microsoft.com/office/drawing/2014/main" id="{847AC852-F59C-4CFF-9EDA-19D67B2B13AB}"/>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576" name="フローチャート: 判断 575">
          <a:extLst>
            <a:ext uri="{FF2B5EF4-FFF2-40B4-BE49-F238E27FC236}">
              <a16:creationId xmlns:a16="http://schemas.microsoft.com/office/drawing/2014/main" id="{0D582713-42C6-4098-83A7-48D49367BE78}"/>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167215</xdr:rowOff>
    </xdr:from>
    <xdr:to>
      <xdr:col>98</xdr:col>
      <xdr:colOff>38100</xdr:colOff>
      <xdr:row>39</xdr:row>
      <xdr:rowOff>97365</xdr:rowOff>
    </xdr:to>
    <xdr:sp macro="" textlink="">
      <xdr:nvSpPr>
        <xdr:cNvPr id="577" name="フローチャート: 判断 576">
          <a:extLst>
            <a:ext uri="{FF2B5EF4-FFF2-40B4-BE49-F238E27FC236}">
              <a16:creationId xmlns:a16="http://schemas.microsoft.com/office/drawing/2014/main" id="{60E2D71B-8A03-4D79-9EB8-8EBC8D0A93DE}"/>
            </a:ext>
          </a:extLst>
        </xdr:cNvPr>
        <xdr:cNvSpPr/>
      </xdr:nvSpPr>
      <xdr:spPr>
        <a:xfrm>
          <a:off x="18605500" y="6682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48F20D25-8167-412E-B240-9599E837E88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6B77866A-BD70-4D94-9F93-3FA131F1F39E}"/>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E21F5EBF-8C00-493D-83C3-93C7AF2599C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FA51E311-3A1D-4B4A-8748-B1AEAB8F171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EB1E7305-4456-4BB6-B082-7DFC8D6831DB}"/>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59173</xdr:rowOff>
    </xdr:from>
    <xdr:to>
      <xdr:col>116</xdr:col>
      <xdr:colOff>114300</xdr:colOff>
      <xdr:row>40</xdr:row>
      <xdr:rowOff>160773</xdr:rowOff>
    </xdr:to>
    <xdr:sp macro="" textlink="">
      <xdr:nvSpPr>
        <xdr:cNvPr id="583" name="楕円 582">
          <a:extLst>
            <a:ext uri="{FF2B5EF4-FFF2-40B4-BE49-F238E27FC236}">
              <a16:creationId xmlns:a16="http://schemas.microsoft.com/office/drawing/2014/main" id="{2EEAD748-FA19-4BE9-877B-FDA0D6B59FF0}"/>
            </a:ext>
          </a:extLst>
        </xdr:cNvPr>
        <xdr:cNvSpPr/>
      </xdr:nvSpPr>
      <xdr:spPr>
        <a:xfrm>
          <a:off x="22110700" y="6917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37600</xdr:rowOff>
    </xdr:from>
    <xdr:ext cx="534377" cy="259045"/>
    <xdr:sp macro="" textlink="">
      <xdr:nvSpPr>
        <xdr:cNvPr id="584" name="【一般廃棄物処理施設】&#10;一人当たり有形固定資産（償却資産）額該当値テキスト">
          <a:extLst>
            <a:ext uri="{FF2B5EF4-FFF2-40B4-BE49-F238E27FC236}">
              <a16:creationId xmlns:a16="http://schemas.microsoft.com/office/drawing/2014/main" id="{E5D39ECA-B008-4DCD-A151-7B5BD17886D5}"/>
            </a:ext>
          </a:extLst>
        </xdr:cNvPr>
        <xdr:cNvSpPr txBox="1"/>
      </xdr:nvSpPr>
      <xdr:spPr>
        <a:xfrm>
          <a:off x="22199600" y="6895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71714</xdr:rowOff>
    </xdr:from>
    <xdr:to>
      <xdr:col>112</xdr:col>
      <xdr:colOff>38100</xdr:colOff>
      <xdr:row>41</xdr:row>
      <xdr:rowOff>1864</xdr:rowOff>
    </xdr:to>
    <xdr:sp macro="" textlink="">
      <xdr:nvSpPr>
        <xdr:cNvPr id="585" name="楕円 584">
          <a:extLst>
            <a:ext uri="{FF2B5EF4-FFF2-40B4-BE49-F238E27FC236}">
              <a16:creationId xmlns:a16="http://schemas.microsoft.com/office/drawing/2014/main" id="{C19990CD-DF77-42C5-80F0-1E964C77F135}"/>
            </a:ext>
          </a:extLst>
        </xdr:cNvPr>
        <xdr:cNvSpPr/>
      </xdr:nvSpPr>
      <xdr:spPr>
        <a:xfrm>
          <a:off x="21272500" y="6929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109973</xdr:rowOff>
    </xdr:from>
    <xdr:to>
      <xdr:col>116</xdr:col>
      <xdr:colOff>63500</xdr:colOff>
      <xdr:row>40</xdr:row>
      <xdr:rowOff>122514</xdr:rowOff>
    </xdr:to>
    <xdr:cxnSp macro="">
      <xdr:nvCxnSpPr>
        <xdr:cNvPr id="586" name="直線コネクタ 585">
          <a:extLst>
            <a:ext uri="{FF2B5EF4-FFF2-40B4-BE49-F238E27FC236}">
              <a16:creationId xmlns:a16="http://schemas.microsoft.com/office/drawing/2014/main" id="{E4B57194-5E30-466D-8816-3A86C7FB6028}"/>
            </a:ext>
          </a:extLst>
        </xdr:cNvPr>
        <xdr:cNvCxnSpPr/>
      </xdr:nvCxnSpPr>
      <xdr:spPr>
        <a:xfrm flipV="1">
          <a:off x="21323300" y="6967973"/>
          <a:ext cx="838200" cy="1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65643</xdr:rowOff>
    </xdr:from>
    <xdr:to>
      <xdr:col>107</xdr:col>
      <xdr:colOff>101600</xdr:colOff>
      <xdr:row>40</xdr:row>
      <xdr:rowOff>167243</xdr:rowOff>
    </xdr:to>
    <xdr:sp macro="" textlink="">
      <xdr:nvSpPr>
        <xdr:cNvPr id="587" name="楕円 586">
          <a:extLst>
            <a:ext uri="{FF2B5EF4-FFF2-40B4-BE49-F238E27FC236}">
              <a16:creationId xmlns:a16="http://schemas.microsoft.com/office/drawing/2014/main" id="{015DE50B-9963-4823-A96C-055278E94DE8}"/>
            </a:ext>
          </a:extLst>
        </xdr:cNvPr>
        <xdr:cNvSpPr/>
      </xdr:nvSpPr>
      <xdr:spPr>
        <a:xfrm>
          <a:off x="20383500" y="692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116443</xdr:rowOff>
    </xdr:from>
    <xdr:to>
      <xdr:col>111</xdr:col>
      <xdr:colOff>177800</xdr:colOff>
      <xdr:row>40</xdr:row>
      <xdr:rowOff>122514</xdr:rowOff>
    </xdr:to>
    <xdr:cxnSp macro="">
      <xdr:nvCxnSpPr>
        <xdr:cNvPr id="588" name="直線コネクタ 587">
          <a:extLst>
            <a:ext uri="{FF2B5EF4-FFF2-40B4-BE49-F238E27FC236}">
              <a16:creationId xmlns:a16="http://schemas.microsoft.com/office/drawing/2014/main" id="{E3439660-7EC4-41CF-927F-6C6F0C50E708}"/>
            </a:ext>
          </a:extLst>
        </xdr:cNvPr>
        <xdr:cNvCxnSpPr/>
      </xdr:nvCxnSpPr>
      <xdr:spPr>
        <a:xfrm>
          <a:off x="20434300" y="6974443"/>
          <a:ext cx="889000" cy="6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68921</xdr:rowOff>
    </xdr:from>
    <xdr:to>
      <xdr:col>102</xdr:col>
      <xdr:colOff>165100</xdr:colOff>
      <xdr:row>40</xdr:row>
      <xdr:rowOff>170521</xdr:rowOff>
    </xdr:to>
    <xdr:sp macro="" textlink="">
      <xdr:nvSpPr>
        <xdr:cNvPr id="589" name="楕円 588">
          <a:extLst>
            <a:ext uri="{FF2B5EF4-FFF2-40B4-BE49-F238E27FC236}">
              <a16:creationId xmlns:a16="http://schemas.microsoft.com/office/drawing/2014/main" id="{BAD50841-C7D3-4504-8566-9B6A33CBD2E0}"/>
            </a:ext>
          </a:extLst>
        </xdr:cNvPr>
        <xdr:cNvSpPr/>
      </xdr:nvSpPr>
      <xdr:spPr>
        <a:xfrm>
          <a:off x="19494500" y="692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116443</xdr:rowOff>
    </xdr:from>
    <xdr:to>
      <xdr:col>107</xdr:col>
      <xdr:colOff>50800</xdr:colOff>
      <xdr:row>40</xdr:row>
      <xdr:rowOff>119721</xdr:rowOff>
    </xdr:to>
    <xdr:cxnSp macro="">
      <xdr:nvCxnSpPr>
        <xdr:cNvPr id="590" name="直線コネクタ 589">
          <a:extLst>
            <a:ext uri="{FF2B5EF4-FFF2-40B4-BE49-F238E27FC236}">
              <a16:creationId xmlns:a16="http://schemas.microsoft.com/office/drawing/2014/main" id="{0274AD70-81DF-4B8C-9AAB-EF2F7856B3A9}"/>
            </a:ext>
          </a:extLst>
        </xdr:cNvPr>
        <xdr:cNvCxnSpPr/>
      </xdr:nvCxnSpPr>
      <xdr:spPr>
        <a:xfrm flipV="1">
          <a:off x="19545300" y="6974443"/>
          <a:ext cx="889000" cy="3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91712</xdr:rowOff>
    </xdr:from>
    <xdr:to>
      <xdr:col>98</xdr:col>
      <xdr:colOff>38100</xdr:colOff>
      <xdr:row>41</xdr:row>
      <xdr:rowOff>21862</xdr:rowOff>
    </xdr:to>
    <xdr:sp macro="" textlink="">
      <xdr:nvSpPr>
        <xdr:cNvPr id="591" name="楕円 590">
          <a:extLst>
            <a:ext uri="{FF2B5EF4-FFF2-40B4-BE49-F238E27FC236}">
              <a16:creationId xmlns:a16="http://schemas.microsoft.com/office/drawing/2014/main" id="{172BD20B-E6A7-4928-9154-298FADF3D1BF}"/>
            </a:ext>
          </a:extLst>
        </xdr:cNvPr>
        <xdr:cNvSpPr/>
      </xdr:nvSpPr>
      <xdr:spPr>
        <a:xfrm>
          <a:off x="18605500" y="694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119721</xdr:rowOff>
    </xdr:from>
    <xdr:to>
      <xdr:col>102</xdr:col>
      <xdr:colOff>114300</xdr:colOff>
      <xdr:row>40</xdr:row>
      <xdr:rowOff>142512</xdr:rowOff>
    </xdr:to>
    <xdr:cxnSp macro="">
      <xdr:nvCxnSpPr>
        <xdr:cNvPr id="592" name="直線コネクタ 591">
          <a:extLst>
            <a:ext uri="{FF2B5EF4-FFF2-40B4-BE49-F238E27FC236}">
              <a16:creationId xmlns:a16="http://schemas.microsoft.com/office/drawing/2014/main" id="{B523A686-0A05-478C-8CC9-94AAA33B7B14}"/>
            </a:ext>
          </a:extLst>
        </xdr:cNvPr>
        <xdr:cNvCxnSpPr/>
      </xdr:nvCxnSpPr>
      <xdr:spPr>
        <a:xfrm flipV="1">
          <a:off x="18656300" y="6977721"/>
          <a:ext cx="889000" cy="22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69845</xdr:rowOff>
    </xdr:from>
    <xdr:ext cx="599010" cy="259045"/>
    <xdr:sp macro="" textlink="">
      <xdr:nvSpPr>
        <xdr:cNvPr id="593" name="n_1aveValue【一般廃棄物処理施設】&#10;一人当たり有形固定資産（償却資産）額">
          <a:extLst>
            <a:ext uri="{FF2B5EF4-FFF2-40B4-BE49-F238E27FC236}">
              <a16:creationId xmlns:a16="http://schemas.microsoft.com/office/drawing/2014/main" id="{AB94878D-AD82-496D-BB18-95FFCD2D3118}"/>
            </a:ext>
          </a:extLst>
        </xdr:cNvPr>
        <xdr:cNvSpPr txBox="1"/>
      </xdr:nvSpPr>
      <xdr:spPr>
        <a:xfrm>
          <a:off x="21011095" y="64134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75194</xdr:rowOff>
    </xdr:from>
    <xdr:ext cx="599010" cy="259045"/>
    <xdr:sp macro="" textlink="">
      <xdr:nvSpPr>
        <xdr:cNvPr id="594" name="n_2aveValue【一般廃棄物処理施設】&#10;一人当たり有形固定資産（償却資産）額">
          <a:extLst>
            <a:ext uri="{FF2B5EF4-FFF2-40B4-BE49-F238E27FC236}">
              <a16:creationId xmlns:a16="http://schemas.microsoft.com/office/drawing/2014/main" id="{88B95BFD-C466-41D6-9F9C-D55523B8C7F6}"/>
            </a:ext>
          </a:extLst>
        </xdr:cNvPr>
        <xdr:cNvSpPr txBox="1"/>
      </xdr:nvSpPr>
      <xdr:spPr>
        <a:xfrm>
          <a:off x="20134795" y="6418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56535</xdr:rowOff>
    </xdr:from>
    <xdr:ext cx="599010" cy="259045"/>
    <xdr:sp macro="" textlink="">
      <xdr:nvSpPr>
        <xdr:cNvPr id="595" name="n_3aveValue【一般廃棄物処理施設】&#10;一人当たり有形固定資産（償却資産）額">
          <a:extLst>
            <a:ext uri="{FF2B5EF4-FFF2-40B4-BE49-F238E27FC236}">
              <a16:creationId xmlns:a16="http://schemas.microsoft.com/office/drawing/2014/main" id="{97B4B8A8-60B5-4098-9E21-95A99FFDCDB0}"/>
            </a:ext>
          </a:extLst>
        </xdr:cNvPr>
        <xdr:cNvSpPr txBox="1"/>
      </xdr:nvSpPr>
      <xdr:spPr>
        <a:xfrm>
          <a:off x="19245795" y="6400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113891</xdr:rowOff>
    </xdr:from>
    <xdr:ext cx="534377" cy="259045"/>
    <xdr:sp macro="" textlink="">
      <xdr:nvSpPr>
        <xdr:cNvPr id="596" name="n_4aveValue【一般廃棄物処理施設】&#10;一人当たり有形固定資産（償却資産）額">
          <a:extLst>
            <a:ext uri="{FF2B5EF4-FFF2-40B4-BE49-F238E27FC236}">
              <a16:creationId xmlns:a16="http://schemas.microsoft.com/office/drawing/2014/main" id="{09E6870A-C2ED-4CCE-A066-4F573D621E3D}"/>
            </a:ext>
          </a:extLst>
        </xdr:cNvPr>
        <xdr:cNvSpPr txBox="1"/>
      </xdr:nvSpPr>
      <xdr:spPr>
        <a:xfrm>
          <a:off x="18389111" y="6457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164441</xdr:rowOff>
    </xdr:from>
    <xdr:ext cx="534377" cy="259045"/>
    <xdr:sp macro="" textlink="">
      <xdr:nvSpPr>
        <xdr:cNvPr id="597" name="n_1mainValue【一般廃棄物処理施設】&#10;一人当たり有形固定資産（償却資産）額">
          <a:extLst>
            <a:ext uri="{FF2B5EF4-FFF2-40B4-BE49-F238E27FC236}">
              <a16:creationId xmlns:a16="http://schemas.microsoft.com/office/drawing/2014/main" id="{0B85451C-7DAC-435B-A6BD-CA7F4F489C2C}"/>
            </a:ext>
          </a:extLst>
        </xdr:cNvPr>
        <xdr:cNvSpPr txBox="1"/>
      </xdr:nvSpPr>
      <xdr:spPr>
        <a:xfrm>
          <a:off x="21043411" y="7022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158370</xdr:rowOff>
    </xdr:from>
    <xdr:ext cx="534377" cy="259045"/>
    <xdr:sp macro="" textlink="">
      <xdr:nvSpPr>
        <xdr:cNvPr id="598" name="n_2mainValue【一般廃棄物処理施設】&#10;一人当たり有形固定資産（償却資産）額">
          <a:extLst>
            <a:ext uri="{FF2B5EF4-FFF2-40B4-BE49-F238E27FC236}">
              <a16:creationId xmlns:a16="http://schemas.microsoft.com/office/drawing/2014/main" id="{88FD4183-348D-4C5D-A339-5512E9828147}"/>
            </a:ext>
          </a:extLst>
        </xdr:cNvPr>
        <xdr:cNvSpPr txBox="1"/>
      </xdr:nvSpPr>
      <xdr:spPr>
        <a:xfrm>
          <a:off x="20167111" y="7016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161648</xdr:rowOff>
    </xdr:from>
    <xdr:ext cx="534377" cy="259045"/>
    <xdr:sp macro="" textlink="">
      <xdr:nvSpPr>
        <xdr:cNvPr id="599" name="n_3mainValue【一般廃棄物処理施設】&#10;一人当たり有形固定資産（償却資産）額">
          <a:extLst>
            <a:ext uri="{FF2B5EF4-FFF2-40B4-BE49-F238E27FC236}">
              <a16:creationId xmlns:a16="http://schemas.microsoft.com/office/drawing/2014/main" id="{5761BE43-F776-44B6-B102-97B6FD0C4248}"/>
            </a:ext>
          </a:extLst>
        </xdr:cNvPr>
        <xdr:cNvSpPr txBox="1"/>
      </xdr:nvSpPr>
      <xdr:spPr>
        <a:xfrm>
          <a:off x="19278111" y="7019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12989</xdr:rowOff>
    </xdr:from>
    <xdr:ext cx="534377" cy="259045"/>
    <xdr:sp macro="" textlink="">
      <xdr:nvSpPr>
        <xdr:cNvPr id="600" name="n_4mainValue【一般廃棄物処理施設】&#10;一人当たり有形固定資産（償却資産）額">
          <a:extLst>
            <a:ext uri="{FF2B5EF4-FFF2-40B4-BE49-F238E27FC236}">
              <a16:creationId xmlns:a16="http://schemas.microsoft.com/office/drawing/2014/main" id="{95A65D1B-BC32-411D-9966-4FBA4901F010}"/>
            </a:ext>
          </a:extLst>
        </xdr:cNvPr>
        <xdr:cNvSpPr txBox="1"/>
      </xdr:nvSpPr>
      <xdr:spPr>
        <a:xfrm>
          <a:off x="18389111" y="704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1" name="正方形/長方形 600">
          <a:extLst>
            <a:ext uri="{FF2B5EF4-FFF2-40B4-BE49-F238E27FC236}">
              <a16:creationId xmlns:a16="http://schemas.microsoft.com/office/drawing/2014/main" id="{802EF778-37D6-4701-9D4B-09333517CB72}"/>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2" name="正方形/長方形 601">
          <a:extLst>
            <a:ext uri="{FF2B5EF4-FFF2-40B4-BE49-F238E27FC236}">
              <a16:creationId xmlns:a16="http://schemas.microsoft.com/office/drawing/2014/main" id="{5C410D93-B052-43F0-A50A-7DBD750AA7C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3" name="正方形/長方形 602">
          <a:extLst>
            <a:ext uri="{FF2B5EF4-FFF2-40B4-BE49-F238E27FC236}">
              <a16:creationId xmlns:a16="http://schemas.microsoft.com/office/drawing/2014/main" id="{EBAAFFE8-27CB-4950-B367-E45B2D72A81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4" name="正方形/長方形 603">
          <a:extLst>
            <a:ext uri="{FF2B5EF4-FFF2-40B4-BE49-F238E27FC236}">
              <a16:creationId xmlns:a16="http://schemas.microsoft.com/office/drawing/2014/main" id="{B874A726-3022-4628-8C8E-FB527EF87B6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5" name="正方形/長方形 604">
          <a:extLst>
            <a:ext uri="{FF2B5EF4-FFF2-40B4-BE49-F238E27FC236}">
              <a16:creationId xmlns:a16="http://schemas.microsoft.com/office/drawing/2014/main" id="{F09C6A7F-01CE-47F9-9FD1-8B6752164062}"/>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6" name="正方形/長方形 605">
          <a:extLst>
            <a:ext uri="{FF2B5EF4-FFF2-40B4-BE49-F238E27FC236}">
              <a16:creationId xmlns:a16="http://schemas.microsoft.com/office/drawing/2014/main" id="{A7B19AC2-B5D4-43C4-A1C7-CBB21EAA261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7" name="正方形/長方形 606">
          <a:extLst>
            <a:ext uri="{FF2B5EF4-FFF2-40B4-BE49-F238E27FC236}">
              <a16:creationId xmlns:a16="http://schemas.microsoft.com/office/drawing/2014/main" id="{7B5D81AF-BCC1-4E1A-B06B-FAF7100255C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8" name="正方形/長方形 607">
          <a:extLst>
            <a:ext uri="{FF2B5EF4-FFF2-40B4-BE49-F238E27FC236}">
              <a16:creationId xmlns:a16="http://schemas.microsoft.com/office/drawing/2014/main" id="{A213FDAE-FD4F-497B-B59F-F6459461D177}"/>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9" name="テキスト ボックス 608">
          <a:extLst>
            <a:ext uri="{FF2B5EF4-FFF2-40B4-BE49-F238E27FC236}">
              <a16:creationId xmlns:a16="http://schemas.microsoft.com/office/drawing/2014/main" id="{58C2F79C-74DB-465B-AB6C-5907CD0FFEC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0" name="直線コネクタ 609">
          <a:extLst>
            <a:ext uri="{FF2B5EF4-FFF2-40B4-BE49-F238E27FC236}">
              <a16:creationId xmlns:a16="http://schemas.microsoft.com/office/drawing/2014/main" id="{7189DA51-2889-42B1-81AB-592AA47C49D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1" name="テキスト ボックス 610">
          <a:extLst>
            <a:ext uri="{FF2B5EF4-FFF2-40B4-BE49-F238E27FC236}">
              <a16:creationId xmlns:a16="http://schemas.microsoft.com/office/drawing/2014/main" id="{7862C68E-FD89-473C-BBDB-51B37A98A07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2" name="直線コネクタ 611">
          <a:extLst>
            <a:ext uri="{FF2B5EF4-FFF2-40B4-BE49-F238E27FC236}">
              <a16:creationId xmlns:a16="http://schemas.microsoft.com/office/drawing/2014/main" id="{AC5F0D85-B9B3-4B39-AC15-4538C492B638}"/>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3" name="テキスト ボックス 612">
          <a:extLst>
            <a:ext uri="{FF2B5EF4-FFF2-40B4-BE49-F238E27FC236}">
              <a16:creationId xmlns:a16="http://schemas.microsoft.com/office/drawing/2014/main" id="{D89519A9-8908-49D1-9093-5F6C2ADFFA29}"/>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4" name="直線コネクタ 613">
          <a:extLst>
            <a:ext uri="{FF2B5EF4-FFF2-40B4-BE49-F238E27FC236}">
              <a16:creationId xmlns:a16="http://schemas.microsoft.com/office/drawing/2014/main" id="{B3656988-4B2C-4E0C-94BD-D22EF8D3E7EB}"/>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5" name="テキスト ボックス 614">
          <a:extLst>
            <a:ext uri="{FF2B5EF4-FFF2-40B4-BE49-F238E27FC236}">
              <a16:creationId xmlns:a16="http://schemas.microsoft.com/office/drawing/2014/main" id="{C3A98B07-1C5B-49CB-8F4B-2AD84D0679D5}"/>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6" name="直線コネクタ 615">
          <a:extLst>
            <a:ext uri="{FF2B5EF4-FFF2-40B4-BE49-F238E27FC236}">
              <a16:creationId xmlns:a16="http://schemas.microsoft.com/office/drawing/2014/main" id="{8FDEF41F-A8AE-45EB-A6F8-1D7647266E5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7" name="テキスト ボックス 616">
          <a:extLst>
            <a:ext uri="{FF2B5EF4-FFF2-40B4-BE49-F238E27FC236}">
              <a16:creationId xmlns:a16="http://schemas.microsoft.com/office/drawing/2014/main" id="{F180974E-BF88-4232-BAA9-20582FBC85F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8" name="直線コネクタ 617">
          <a:extLst>
            <a:ext uri="{FF2B5EF4-FFF2-40B4-BE49-F238E27FC236}">
              <a16:creationId xmlns:a16="http://schemas.microsoft.com/office/drawing/2014/main" id="{6673BF2C-583F-40D4-B5D2-A27A503E2A59}"/>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19" name="テキスト ボックス 618">
          <a:extLst>
            <a:ext uri="{FF2B5EF4-FFF2-40B4-BE49-F238E27FC236}">
              <a16:creationId xmlns:a16="http://schemas.microsoft.com/office/drawing/2014/main" id="{F12E2EE9-E2EF-4654-AEC2-24DB9D9E4E3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0" name="直線コネクタ 619">
          <a:extLst>
            <a:ext uri="{FF2B5EF4-FFF2-40B4-BE49-F238E27FC236}">
              <a16:creationId xmlns:a16="http://schemas.microsoft.com/office/drawing/2014/main" id="{854E5A44-D73C-4493-8D6C-D20531CD60CB}"/>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1" name="テキスト ボックス 620">
          <a:extLst>
            <a:ext uri="{FF2B5EF4-FFF2-40B4-BE49-F238E27FC236}">
              <a16:creationId xmlns:a16="http://schemas.microsoft.com/office/drawing/2014/main" id="{5A9AA1EE-A1F4-424D-9A16-2BF39B43B61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a:extLst>
            <a:ext uri="{FF2B5EF4-FFF2-40B4-BE49-F238E27FC236}">
              <a16:creationId xmlns:a16="http://schemas.microsoft.com/office/drawing/2014/main" id="{27AD7BA7-046C-4C51-9F74-4FAE8343BA3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a:extLst>
            <a:ext uri="{FF2B5EF4-FFF2-40B4-BE49-F238E27FC236}">
              <a16:creationId xmlns:a16="http://schemas.microsoft.com/office/drawing/2014/main" id="{80E9968E-D32F-4384-824C-BF64EE46773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656436DB-F9EA-4C26-B9CB-9838B907A01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160020</xdr:rowOff>
    </xdr:from>
    <xdr:to>
      <xdr:col>85</xdr:col>
      <xdr:colOff>126364</xdr:colOff>
      <xdr:row>64</xdr:row>
      <xdr:rowOff>55245</xdr:rowOff>
    </xdr:to>
    <xdr:cxnSp macro="">
      <xdr:nvCxnSpPr>
        <xdr:cNvPr id="625" name="直線コネクタ 624">
          <a:extLst>
            <a:ext uri="{FF2B5EF4-FFF2-40B4-BE49-F238E27FC236}">
              <a16:creationId xmlns:a16="http://schemas.microsoft.com/office/drawing/2014/main" id="{EC77A40B-8155-4897-81FF-4B24DEEF59EA}"/>
            </a:ext>
          </a:extLst>
        </xdr:cNvPr>
        <xdr:cNvCxnSpPr/>
      </xdr:nvCxnSpPr>
      <xdr:spPr>
        <a:xfrm flipV="1">
          <a:off x="16318864" y="9761220"/>
          <a:ext cx="0" cy="12668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59072</xdr:rowOff>
    </xdr:from>
    <xdr:ext cx="405111" cy="259045"/>
    <xdr:sp macro="" textlink="">
      <xdr:nvSpPr>
        <xdr:cNvPr id="626" name="【保健センター・保健所】&#10;有形固定資産減価償却率最小値テキスト">
          <a:extLst>
            <a:ext uri="{FF2B5EF4-FFF2-40B4-BE49-F238E27FC236}">
              <a16:creationId xmlns:a16="http://schemas.microsoft.com/office/drawing/2014/main" id="{4C32607E-0FCC-4F20-8626-93ADD9D79AD4}"/>
            </a:ext>
          </a:extLst>
        </xdr:cNvPr>
        <xdr:cNvSpPr txBox="1"/>
      </xdr:nvSpPr>
      <xdr:spPr>
        <a:xfrm>
          <a:off x="16357600" y="11031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55245</xdr:rowOff>
    </xdr:from>
    <xdr:to>
      <xdr:col>86</xdr:col>
      <xdr:colOff>25400</xdr:colOff>
      <xdr:row>64</xdr:row>
      <xdr:rowOff>55245</xdr:rowOff>
    </xdr:to>
    <xdr:cxnSp macro="">
      <xdr:nvCxnSpPr>
        <xdr:cNvPr id="627" name="直線コネクタ 626">
          <a:extLst>
            <a:ext uri="{FF2B5EF4-FFF2-40B4-BE49-F238E27FC236}">
              <a16:creationId xmlns:a16="http://schemas.microsoft.com/office/drawing/2014/main" id="{35A22D08-4729-42C6-9C6E-5CCCFFC3FB86}"/>
            </a:ext>
          </a:extLst>
        </xdr:cNvPr>
        <xdr:cNvCxnSpPr/>
      </xdr:nvCxnSpPr>
      <xdr:spPr>
        <a:xfrm>
          <a:off x="16230600" y="1102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106697</xdr:rowOff>
    </xdr:from>
    <xdr:ext cx="405111" cy="259045"/>
    <xdr:sp macro="" textlink="">
      <xdr:nvSpPr>
        <xdr:cNvPr id="628" name="【保健センター・保健所】&#10;有形固定資産減価償却率最大値テキスト">
          <a:extLst>
            <a:ext uri="{FF2B5EF4-FFF2-40B4-BE49-F238E27FC236}">
              <a16:creationId xmlns:a16="http://schemas.microsoft.com/office/drawing/2014/main" id="{1D4B3DB3-6E32-4350-80CC-32CE5865C01F}"/>
            </a:ext>
          </a:extLst>
        </xdr:cNvPr>
        <xdr:cNvSpPr txBox="1"/>
      </xdr:nvSpPr>
      <xdr:spPr>
        <a:xfrm>
          <a:off x="16357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160020</xdr:rowOff>
    </xdr:from>
    <xdr:to>
      <xdr:col>86</xdr:col>
      <xdr:colOff>25400</xdr:colOff>
      <xdr:row>56</xdr:row>
      <xdr:rowOff>160020</xdr:rowOff>
    </xdr:to>
    <xdr:cxnSp macro="">
      <xdr:nvCxnSpPr>
        <xdr:cNvPr id="629" name="直線コネクタ 628">
          <a:extLst>
            <a:ext uri="{FF2B5EF4-FFF2-40B4-BE49-F238E27FC236}">
              <a16:creationId xmlns:a16="http://schemas.microsoft.com/office/drawing/2014/main" id="{0AC56994-7AEA-441F-8FCD-1CC303725235}"/>
            </a:ext>
          </a:extLst>
        </xdr:cNvPr>
        <xdr:cNvCxnSpPr/>
      </xdr:nvCxnSpPr>
      <xdr:spPr>
        <a:xfrm>
          <a:off x="16230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65422</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DCA28152-3E35-43B9-8142-9C252705CC6E}"/>
            </a:ext>
          </a:extLst>
        </xdr:cNvPr>
        <xdr:cNvSpPr txBox="1"/>
      </xdr:nvSpPr>
      <xdr:spPr>
        <a:xfrm>
          <a:off x="16357600" y="100095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42545</xdr:rowOff>
    </xdr:from>
    <xdr:to>
      <xdr:col>85</xdr:col>
      <xdr:colOff>177800</xdr:colOff>
      <xdr:row>59</xdr:row>
      <xdr:rowOff>144145</xdr:rowOff>
    </xdr:to>
    <xdr:sp macro="" textlink="">
      <xdr:nvSpPr>
        <xdr:cNvPr id="631" name="フローチャート: 判断 630">
          <a:extLst>
            <a:ext uri="{FF2B5EF4-FFF2-40B4-BE49-F238E27FC236}">
              <a16:creationId xmlns:a16="http://schemas.microsoft.com/office/drawing/2014/main" id="{235599EC-EA54-45BA-A5EF-A1CC54E3BB34}"/>
            </a:ext>
          </a:extLst>
        </xdr:cNvPr>
        <xdr:cNvSpPr/>
      </xdr:nvSpPr>
      <xdr:spPr>
        <a:xfrm>
          <a:off x="16268700" y="1015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17780</xdr:rowOff>
    </xdr:from>
    <xdr:to>
      <xdr:col>81</xdr:col>
      <xdr:colOff>101600</xdr:colOff>
      <xdr:row>59</xdr:row>
      <xdr:rowOff>119380</xdr:rowOff>
    </xdr:to>
    <xdr:sp macro="" textlink="">
      <xdr:nvSpPr>
        <xdr:cNvPr id="632" name="フローチャート: 判断 631">
          <a:extLst>
            <a:ext uri="{FF2B5EF4-FFF2-40B4-BE49-F238E27FC236}">
              <a16:creationId xmlns:a16="http://schemas.microsoft.com/office/drawing/2014/main" id="{7D705FDA-DB1D-447E-95AB-82E37891CFFC}"/>
            </a:ext>
          </a:extLst>
        </xdr:cNvPr>
        <xdr:cNvSpPr/>
      </xdr:nvSpPr>
      <xdr:spPr>
        <a:xfrm>
          <a:off x="15430500" y="1013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166370</xdr:rowOff>
    </xdr:from>
    <xdr:to>
      <xdr:col>76</xdr:col>
      <xdr:colOff>165100</xdr:colOff>
      <xdr:row>59</xdr:row>
      <xdr:rowOff>96520</xdr:rowOff>
    </xdr:to>
    <xdr:sp macro="" textlink="">
      <xdr:nvSpPr>
        <xdr:cNvPr id="633" name="フローチャート: 判断 632">
          <a:extLst>
            <a:ext uri="{FF2B5EF4-FFF2-40B4-BE49-F238E27FC236}">
              <a16:creationId xmlns:a16="http://schemas.microsoft.com/office/drawing/2014/main" id="{59481BE3-A2E9-4848-B5E1-5629192F7874}"/>
            </a:ext>
          </a:extLst>
        </xdr:cNvPr>
        <xdr:cNvSpPr/>
      </xdr:nvSpPr>
      <xdr:spPr>
        <a:xfrm>
          <a:off x="14541500" y="1011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128270</xdr:rowOff>
    </xdr:from>
    <xdr:to>
      <xdr:col>72</xdr:col>
      <xdr:colOff>38100</xdr:colOff>
      <xdr:row>59</xdr:row>
      <xdr:rowOff>58420</xdr:rowOff>
    </xdr:to>
    <xdr:sp macro="" textlink="">
      <xdr:nvSpPr>
        <xdr:cNvPr id="634" name="フローチャート: 判断 633">
          <a:extLst>
            <a:ext uri="{FF2B5EF4-FFF2-40B4-BE49-F238E27FC236}">
              <a16:creationId xmlns:a16="http://schemas.microsoft.com/office/drawing/2014/main" id="{46F0B2A6-84AA-4632-A7AF-AD6C9E81B53F}"/>
            </a:ext>
          </a:extLst>
        </xdr:cNvPr>
        <xdr:cNvSpPr/>
      </xdr:nvSpPr>
      <xdr:spPr>
        <a:xfrm>
          <a:off x="13652500" y="1007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38735</xdr:rowOff>
    </xdr:from>
    <xdr:to>
      <xdr:col>67</xdr:col>
      <xdr:colOff>101600</xdr:colOff>
      <xdr:row>58</xdr:row>
      <xdr:rowOff>140335</xdr:rowOff>
    </xdr:to>
    <xdr:sp macro="" textlink="">
      <xdr:nvSpPr>
        <xdr:cNvPr id="635" name="フローチャート: 判断 634">
          <a:extLst>
            <a:ext uri="{FF2B5EF4-FFF2-40B4-BE49-F238E27FC236}">
              <a16:creationId xmlns:a16="http://schemas.microsoft.com/office/drawing/2014/main" id="{55C7300A-9C7D-413C-9003-7477EC7B7ABB}"/>
            </a:ext>
          </a:extLst>
        </xdr:cNvPr>
        <xdr:cNvSpPr/>
      </xdr:nvSpPr>
      <xdr:spPr>
        <a:xfrm>
          <a:off x="12763500" y="9982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BC13E363-AA00-4E6A-8C3B-F26E5B557758}"/>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5F40F0C8-1F9B-463C-8510-D65B21577DB5}"/>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6997EFF0-A970-4687-B2BB-9CE8166AB9C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1CB9C13B-5443-4EEC-9CD0-8A91EC3B989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7E0AA7FB-D8DD-4CB2-AEBC-3884B1EF7DE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158750</xdr:rowOff>
    </xdr:from>
    <xdr:to>
      <xdr:col>85</xdr:col>
      <xdr:colOff>177800</xdr:colOff>
      <xdr:row>62</xdr:row>
      <xdr:rowOff>88900</xdr:rowOff>
    </xdr:to>
    <xdr:sp macro="" textlink="">
      <xdr:nvSpPr>
        <xdr:cNvPr id="641" name="楕円 640">
          <a:extLst>
            <a:ext uri="{FF2B5EF4-FFF2-40B4-BE49-F238E27FC236}">
              <a16:creationId xmlns:a16="http://schemas.microsoft.com/office/drawing/2014/main" id="{66BD0B2A-3410-42DA-ACFC-F383685519B4}"/>
            </a:ext>
          </a:extLst>
        </xdr:cNvPr>
        <xdr:cNvSpPr/>
      </xdr:nvSpPr>
      <xdr:spPr>
        <a:xfrm>
          <a:off x="16268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137177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6CC97FA7-92C5-4B8B-A0EB-A4CF92132732}"/>
            </a:ext>
          </a:extLst>
        </xdr:cNvPr>
        <xdr:cNvSpPr txBox="1"/>
      </xdr:nvSpPr>
      <xdr:spPr>
        <a:xfrm>
          <a:off x="16357600"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120650</xdr:rowOff>
    </xdr:from>
    <xdr:to>
      <xdr:col>81</xdr:col>
      <xdr:colOff>101600</xdr:colOff>
      <xdr:row>62</xdr:row>
      <xdr:rowOff>50800</xdr:rowOff>
    </xdr:to>
    <xdr:sp macro="" textlink="">
      <xdr:nvSpPr>
        <xdr:cNvPr id="643" name="楕円 642">
          <a:extLst>
            <a:ext uri="{FF2B5EF4-FFF2-40B4-BE49-F238E27FC236}">
              <a16:creationId xmlns:a16="http://schemas.microsoft.com/office/drawing/2014/main" id="{3A93EFFA-4BAC-4042-86BE-AF002AE0D687}"/>
            </a:ext>
          </a:extLst>
        </xdr:cNvPr>
        <xdr:cNvSpPr/>
      </xdr:nvSpPr>
      <xdr:spPr>
        <a:xfrm>
          <a:off x="154305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0</xdr:rowOff>
    </xdr:from>
    <xdr:to>
      <xdr:col>85</xdr:col>
      <xdr:colOff>127000</xdr:colOff>
      <xdr:row>62</xdr:row>
      <xdr:rowOff>38100</xdr:rowOff>
    </xdr:to>
    <xdr:cxnSp macro="">
      <xdr:nvCxnSpPr>
        <xdr:cNvPr id="644" name="直線コネクタ 643">
          <a:extLst>
            <a:ext uri="{FF2B5EF4-FFF2-40B4-BE49-F238E27FC236}">
              <a16:creationId xmlns:a16="http://schemas.microsoft.com/office/drawing/2014/main" id="{0625A2A2-89BC-4E04-A4CC-6CB0FF92D931}"/>
            </a:ext>
          </a:extLst>
        </xdr:cNvPr>
        <xdr:cNvCxnSpPr/>
      </xdr:nvCxnSpPr>
      <xdr:spPr>
        <a:xfrm>
          <a:off x="15481300" y="10629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82550</xdr:rowOff>
    </xdr:from>
    <xdr:to>
      <xdr:col>76</xdr:col>
      <xdr:colOff>165100</xdr:colOff>
      <xdr:row>62</xdr:row>
      <xdr:rowOff>12700</xdr:rowOff>
    </xdr:to>
    <xdr:sp macro="" textlink="">
      <xdr:nvSpPr>
        <xdr:cNvPr id="645" name="楕円 644">
          <a:extLst>
            <a:ext uri="{FF2B5EF4-FFF2-40B4-BE49-F238E27FC236}">
              <a16:creationId xmlns:a16="http://schemas.microsoft.com/office/drawing/2014/main" id="{13133083-7DE2-4D4F-8387-0ED60322D923}"/>
            </a:ext>
          </a:extLst>
        </xdr:cNvPr>
        <xdr:cNvSpPr/>
      </xdr:nvSpPr>
      <xdr:spPr>
        <a:xfrm>
          <a:off x="14541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133350</xdr:rowOff>
    </xdr:from>
    <xdr:to>
      <xdr:col>81</xdr:col>
      <xdr:colOff>50800</xdr:colOff>
      <xdr:row>62</xdr:row>
      <xdr:rowOff>0</xdr:rowOff>
    </xdr:to>
    <xdr:cxnSp macro="">
      <xdr:nvCxnSpPr>
        <xdr:cNvPr id="646" name="直線コネクタ 645">
          <a:extLst>
            <a:ext uri="{FF2B5EF4-FFF2-40B4-BE49-F238E27FC236}">
              <a16:creationId xmlns:a16="http://schemas.microsoft.com/office/drawing/2014/main" id="{35092464-EB93-4983-B025-7EA466725ADA}"/>
            </a:ext>
          </a:extLst>
        </xdr:cNvPr>
        <xdr:cNvCxnSpPr/>
      </xdr:nvCxnSpPr>
      <xdr:spPr>
        <a:xfrm>
          <a:off x="14592300" y="105918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82550</xdr:rowOff>
    </xdr:from>
    <xdr:to>
      <xdr:col>72</xdr:col>
      <xdr:colOff>38100</xdr:colOff>
      <xdr:row>62</xdr:row>
      <xdr:rowOff>12700</xdr:rowOff>
    </xdr:to>
    <xdr:sp macro="" textlink="">
      <xdr:nvSpPr>
        <xdr:cNvPr id="647" name="楕円 646">
          <a:extLst>
            <a:ext uri="{FF2B5EF4-FFF2-40B4-BE49-F238E27FC236}">
              <a16:creationId xmlns:a16="http://schemas.microsoft.com/office/drawing/2014/main" id="{F702D831-EEE9-43F4-9388-12F7EEC0B0AB}"/>
            </a:ext>
          </a:extLst>
        </xdr:cNvPr>
        <xdr:cNvSpPr/>
      </xdr:nvSpPr>
      <xdr:spPr>
        <a:xfrm>
          <a:off x="13652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133350</xdr:rowOff>
    </xdr:from>
    <xdr:to>
      <xdr:col>76</xdr:col>
      <xdr:colOff>114300</xdr:colOff>
      <xdr:row>61</xdr:row>
      <xdr:rowOff>133350</xdr:rowOff>
    </xdr:to>
    <xdr:cxnSp macro="">
      <xdr:nvCxnSpPr>
        <xdr:cNvPr id="648" name="直線コネクタ 647">
          <a:extLst>
            <a:ext uri="{FF2B5EF4-FFF2-40B4-BE49-F238E27FC236}">
              <a16:creationId xmlns:a16="http://schemas.microsoft.com/office/drawing/2014/main" id="{CDEE00A7-0CE9-4166-9364-0F38A4362B35}"/>
            </a:ext>
          </a:extLst>
        </xdr:cNvPr>
        <xdr:cNvCxnSpPr/>
      </xdr:nvCxnSpPr>
      <xdr:spPr>
        <a:xfrm>
          <a:off x="13703300" y="1059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44450</xdr:rowOff>
    </xdr:from>
    <xdr:to>
      <xdr:col>67</xdr:col>
      <xdr:colOff>101600</xdr:colOff>
      <xdr:row>61</xdr:row>
      <xdr:rowOff>146050</xdr:rowOff>
    </xdr:to>
    <xdr:sp macro="" textlink="">
      <xdr:nvSpPr>
        <xdr:cNvPr id="649" name="楕円 648">
          <a:extLst>
            <a:ext uri="{FF2B5EF4-FFF2-40B4-BE49-F238E27FC236}">
              <a16:creationId xmlns:a16="http://schemas.microsoft.com/office/drawing/2014/main" id="{1638804A-393A-44F9-9984-7522A50C99DD}"/>
            </a:ext>
          </a:extLst>
        </xdr:cNvPr>
        <xdr:cNvSpPr/>
      </xdr:nvSpPr>
      <xdr:spPr>
        <a:xfrm>
          <a:off x="12763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95250</xdr:rowOff>
    </xdr:from>
    <xdr:to>
      <xdr:col>71</xdr:col>
      <xdr:colOff>177800</xdr:colOff>
      <xdr:row>61</xdr:row>
      <xdr:rowOff>133350</xdr:rowOff>
    </xdr:to>
    <xdr:cxnSp macro="">
      <xdr:nvCxnSpPr>
        <xdr:cNvPr id="650" name="直線コネクタ 649">
          <a:extLst>
            <a:ext uri="{FF2B5EF4-FFF2-40B4-BE49-F238E27FC236}">
              <a16:creationId xmlns:a16="http://schemas.microsoft.com/office/drawing/2014/main" id="{2A021077-10C7-4028-9A4F-972C9AC5B2D6}"/>
            </a:ext>
          </a:extLst>
        </xdr:cNvPr>
        <xdr:cNvCxnSpPr/>
      </xdr:nvCxnSpPr>
      <xdr:spPr>
        <a:xfrm>
          <a:off x="12814300" y="1055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135907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E4B7C6CD-750C-47CE-AE8D-921B7F4E1C1C}"/>
            </a:ext>
          </a:extLst>
        </xdr:cNvPr>
        <xdr:cNvSpPr txBox="1"/>
      </xdr:nvSpPr>
      <xdr:spPr>
        <a:xfrm>
          <a:off x="152660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113047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9086E071-668A-41F7-9563-258130BB3819}"/>
            </a:ext>
          </a:extLst>
        </xdr:cNvPr>
        <xdr:cNvSpPr txBox="1"/>
      </xdr:nvSpPr>
      <xdr:spPr>
        <a:xfrm>
          <a:off x="1438974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74947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CC664BA4-7058-4E4A-B316-2A372962174D}"/>
            </a:ext>
          </a:extLst>
        </xdr:cNvPr>
        <xdr:cNvSpPr txBox="1"/>
      </xdr:nvSpPr>
      <xdr:spPr>
        <a:xfrm>
          <a:off x="13500744" y="984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156862</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8843AE4C-05A5-4EE7-B957-E593E4790460}"/>
            </a:ext>
          </a:extLst>
        </xdr:cNvPr>
        <xdr:cNvSpPr txBox="1"/>
      </xdr:nvSpPr>
      <xdr:spPr>
        <a:xfrm>
          <a:off x="126117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41927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CCAD0753-B4ED-47EC-99AF-96A9976024E1}"/>
            </a:ext>
          </a:extLst>
        </xdr:cNvPr>
        <xdr:cNvSpPr txBox="1"/>
      </xdr:nvSpPr>
      <xdr:spPr>
        <a:xfrm>
          <a:off x="1526604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3827</xdr:rowOff>
    </xdr:from>
    <xdr:ext cx="405111" cy="259045"/>
    <xdr:sp macro="" textlink="">
      <xdr:nvSpPr>
        <xdr:cNvPr id="656" name="n_2mainValue【保健センター・保健所】&#10;有形固定資産減価償却率">
          <a:extLst>
            <a:ext uri="{FF2B5EF4-FFF2-40B4-BE49-F238E27FC236}">
              <a16:creationId xmlns:a16="http://schemas.microsoft.com/office/drawing/2014/main" id="{69C40D88-AC84-4FE7-A8B0-52C10FC2BA31}"/>
            </a:ext>
          </a:extLst>
        </xdr:cNvPr>
        <xdr:cNvSpPr txBox="1"/>
      </xdr:nvSpPr>
      <xdr:spPr>
        <a:xfrm>
          <a:off x="143897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3827</xdr:rowOff>
    </xdr:from>
    <xdr:ext cx="405111" cy="259045"/>
    <xdr:sp macro="" textlink="">
      <xdr:nvSpPr>
        <xdr:cNvPr id="657" name="n_3mainValue【保健センター・保健所】&#10;有形固定資産減価償却率">
          <a:extLst>
            <a:ext uri="{FF2B5EF4-FFF2-40B4-BE49-F238E27FC236}">
              <a16:creationId xmlns:a16="http://schemas.microsoft.com/office/drawing/2014/main" id="{5DEF2DEF-0D81-4A90-94B2-F6782EEBFA95}"/>
            </a:ext>
          </a:extLst>
        </xdr:cNvPr>
        <xdr:cNvSpPr txBox="1"/>
      </xdr:nvSpPr>
      <xdr:spPr>
        <a:xfrm>
          <a:off x="135007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137177</xdr:rowOff>
    </xdr:from>
    <xdr:ext cx="405111" cy="259045"/>
    <xdr:sp macro="" textlink="">
      <xdr:nvSpPr>
        <xdr:cNvPr id="658" name="n_4mainValue【保健センター・保健所】&#10;有形固定資産減価償却率">
          <a:extLst>
            <a:ext uri="{FF2B5EF4-FFF2-40B4-BE49-F238E27FC236}">
              <a16:creationId xmlns:a16="http://schemas.microsoft.com/office/drawing/2014/main" id="{9690A6EE-3BE5-4DE8-AF71-D3B8B6C7F571}"/>
            </a:ext>
          </a:extLst>
        </xdr:cNvPr>
        <xdr:cNvSpPr txBox="1"/>
      </xdr:nvSpPr>
      <xdr:spPr>
        <a:xfrm>
          <a:off x="12611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99CAB680-80EB-4572-AB30-285E0FF927F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539C28FF-8FC0-434D-BB68-5051042A607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014A3124-44E8-4315-8238-01DA8C74AC34}"/>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8D355183-5DDE-4F81-8BE9-F1C2C6B4D17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D081F204-7486-4D82-9C37-36F785FFE80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49C93D40-DEA0-44D9-B273-73E85F95F08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3363BA45-C569-418B-AB1E-712B283E89D7}"/>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324BA616-803C-4ED1-803A-AB992763A5B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3B792CDD-0119-4385-BB54-2014C37235B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5D2F158C-AA9A-4977-8D33-FFBA8CFE936D}"/>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10AEA9D2-5C84-4A1A-A2A5-EFB931387877}"/>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183BA3D5-28B6-4FFC-B5A3-5C4A74D5926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6C2D7F85-D97F-401A-AA18-ECD0135F2026}"/>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AB4E772A-E014-4E5F-8E43-838BF6C58ADF}"/>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0DECF074-2ADE-4B84-A004-70F9AA59AF01}"/>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D0F19A4E-E1BB-44E1-B801-DC8EC23968F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D877FCDC-1C2A-4F8C-AD9C-84321B63B3FF}"/>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8A234EAE-F7B4-4022-93D5-3F973A3A1E97}"/>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9660F00D-D47C-40BC-939A-F987BC61FECD}"/>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4F726E21-FF8C-4CDB-94A6-814D5EC9A145}"/>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5B8FDA6F-F323-4299-A8EB-C9B3E99CE5C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742A1C6-1D30-4A1B-AEA8-833B6C48EADE}"/>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C29A5726-590B-4130-81B4-ED5B5CE2180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82" name="直線コネクタ 681">
          <a:extLst>
            <a:ext uri="{FF2B5EF4-FFF2-40B4-BE49-F238E27FC236}">
              <a16:creationId xmlns:a16="http://schemas.microsoft.com/office/drawing/2014/main" id="{A740F307-6784-4BF7-A8EA-1D6307ABF885}"/>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8C056B59-2B0C-496F-BA12-45BE8F06FEBB}"/>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84" name="直線コネクタ 683">
          <a:extLst>
            <a:ext uri="{FF2B5EF4-FFF2-40B4-BE49-F238E27FC236}">
              <a16:creationId xmlns:a16="http://schemas.microsoft.com/office/drawing/2014/main" id="{EE64EF01-793C-44D1-A283-4A360AF22BE2}"/>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2BD6B7E9-201F-4496-B88A-FB540AE4FD27}"/>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686" name="直線コネクタ 685">
          <a:extLst>
            <a:ext uri="{FF2B5EF4-FFF2-40B4-BE49-F238E27FC236}">
              <a16:creationId xmlns:a16="http://schemas.microsoft.com/office/drawing/2014/main" id="{2B5038EA-F01D-4916-9647-B151FB28A94E}"/>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97807</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10771B14-E068-4DD5-8B35-B1C8DD8BFC82}"/>
            </a:ext>
          </a:extLst>
        </xdr:cNvPr>
        <xdr:cNvSpPr txBox="1"/>
      </xdr:nvSpPr>
      <xdr:spPr>
        <a:xfrm>
          <a:off x="22199600" y="103848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74930</xdr:rowOff>
    </xdr:from>
    <xdr:to>
      <xdr:col>116</xdr:col>
      <xdr:colOff>114300</xdr:colOff>
      <xdr:row>62</xdr:row>
      <xdr:rowOff>5080</xdr:rowOff>
    </xdr:to>
    <xdr:sp macro="" textlink="">
      <xdr:nvSpPr>
        <xdr:cNvPr id="688" name="フローチャート: 判断 687">
          <a:extLst>
            <a:ext uri="{FF2B5EF4-FFF2-40B4-BE49-F238E27FC236}">
              <a16:creationId xmlns:a16="http://schemas.microsoft.com/office/drawing/2014/main" id="{F3138A1C-0734-4E7D-96DD-D08DBB3A2129}"/>
            </a:ext>
          </a:extLst>
        </xdr:cNvPr>
        <xdr:cNvSpPr/>
      </xdr:nvSpPr>
      <xdr:spPr>
        <a:xfrm>
          <a:off x="221107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82550</xdr:rowOff>
    </xdr:from>
    <xdr:to>
      <xdr:col>112</xdr:col>
      <xdr:colOff>38100</xdr:colOff>
      <xdr:row>62</xdr:row>
      <xdr:rowOff>12700</xdr:rowOff>
    </xdr:to>
    <xdr:sp macro="" textlink="">
      <xdr:nvSpPr>
        <xdr:cNvPr id="689" name="フローチャート: 判断 688">
          <a:extLst>
            <a:ext uri="{FF2B5EF4-FFF2-40B4-BE49-F238E27FC236}">
              <a16:creationId xmlns:a16="http://schemas.microsoft.com/office/drawing/2014/main" id="{F06D9914-F1D1-4325-B660-E3CD5C5EC212}"/>
            </a:ext>
          </a:extLst>
        </xdr:cNvPr>
        <xdr:cNvSpPr/>
      </xdr:nvSpPr>
      <xdr:spPr>
        <a:xfrm>
          <a:off x="21272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82550</xdr:rowOff>
    </xdr:from>
    <xdr:to>
      <xdr:col>107</xdr:col>
      <xdr:colOff>101600</xdr:colOff>
      <xdr:row>62</xdr:row>
      <xdr:rowOff>12700</xdr:rowOff>
    </xdr:to>
    <xdr:sp macro="" textlink="">
      <xdr:nvSpPr>
        <xdr:cNvPr id="690" name="フローチャート: 判断 689">
          <a:extLst>
            <a:ext uri="{FF2B5EF4-FFF2-40B4-BE49-F238E27FC236}">
              <a16:creationId xmlns:a16="http://schemas.microsoft.com/office/drawing/2014/main" id="{F106CCD5-3E7C-42C1-8D5C-A7616061F981}"/>
            </a:ext>
          </a:extLst>
        </xdr:cNvPr>
        <xdr:cNvSpPr/>
      </xdr:nvSpPr>
      <xdr:spPr>
        <a:xfrm>
          <a:off x="20383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82550</xdr:rowOff>
    </xdr:from>
    <xdr:to>
      <xdr:col>102</xdr:col>
      <xdr:colOff>165100</xdr:colOff>
      <xdr:row>62</xdr:row>
      <xdr:rowOff>12700</xdr:rowOff>
    </xdr:to>
    <xdr:sp macro="" textlink="">
      <xdr:nvSpPr>
        <xdr:cNvPr id="691" name="フローチャート: 判断 690">
          <a:extLst>
            <a:ext uri="{FF2B5EF4-FFF2-40B4-BE49-F238E27FC236}">
              <a16:creationId xmlns:a16="http://schemas.microsoft.com/office/drawing/2014/main" id="{E95B693D-601D-4C3B-840B-7BD8E56613FC}"/>
            </a:ext>
          </a:extLst>
        </xdr:cNvPr>
        <xdr:cNvSpPr/>
      </xdr:nvSpPr>
      <xdr:spPr>
        <a:xfrm>
          <a:off x="194945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135890</xdr:rowOff>
    </xdr:from>
    <xdr:to>
      <xdr:col>98</xdr:col>
      <xdr:colOff>38100</xdr:colOff>
      <xdr:row>62</xdr:row>
      <xdr:rowOff>66040</xdr:rowOff>
    </xdr:to>
    <xdr:sp macro="" textlink="">
      <xdr:nvSpPr>
        <xdr:cNvPr id="692" name="フローチャート: 判断 691">
          <a:extLst>
            <a:ext uri="{FF2B5EF4-FFF2-40B4-BE49-F238E27FC236}">
              <a16:creationId xmlns:a16="http://schemas.microsoft.com/office/drawing/2014/main" id="{8791ABBB-BDBA-47D2-906E-5290FF4A37ED}"/>
            </a:ext>
          </a:extLst>
        </xdr:cNvPr>
        <xdr:cNvSpPr/>
      </xdr:nvSpPr>
      <xdr:spPr>
        <a:xfrm>
          <a:off x="18605500" y="10594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A2A57497-D93B-408B-B639-E4A88E7B0D3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4ABED09C-1F31-4D7E-8499-9C49505E47E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D1EF99BC-DBF0-412E-BB35-3ED630263C0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57793AA3-1D45-4138-B7E1-66627B86FDBA}"/>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4807842F-F92A-4E34-8E6B-40B975BCE00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97790</xdr:rowOff>
    </xdr:from>
    <xdr:to>
      <xdr:col>116</xdr:col>
      <xdr:colOff>114300</xdr:colOff>
      <xdr:row>64</xdr:row>
      <xdr:rowOff>27940</xdr:rowOff>
    </xdr:to>
    <xdr:sp macro="" textlink="">
      <xdr:nvSpPr>
        <xdr:cNvPr id="698" name="楕円 697">
          <a:extLst>
            <a:ext uri="{FF2B5EF4-FFF2-40B4-BE49-F238E27FC236}">
              <a16:creationId xmlns:a16="http://schemas.microsoft.com/office/drawing/2014/main" id="{A365BAE3-FAA8-4C93-B0E0-1812B0E1287A}"/>
            </a:ext>
          </a:extLst>
        </xdr:cNvPr>
        <xdr:cNvSpPr/>
      </xdr:nvSpPr>
      <xdr:spPr>
        <a:xfrm>
          <a:off x="221107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12717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A3662BE4-E8F4-4BAE-8CE8-8C36E0E21108}"/>
            </a:ext>
          </a:extLst>
        </xdr:cNvPr>
        <xdr:cNvSpPr txBox="1"/>
      </xdr:nvSpPr>
      <xdr:spPr>
        <a:xfrm>
          <a:off x="22199600" y="1081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97790</xdr:rowOff>
    </xdr:from>
    <xdr:to>
      <xdr:col>112</xdr:col>
      <xdr:colOff>38100</xdr:colOff>
      <xdr:row>64</xdr:row>
      <xdr:rowOff>27940</xdr:rowOff>
    </xdr:to>
    <xdr:sp macro="" textlink="">
      <xdr:nvSpPr>
        <xdr:cNvPr id="700" name="楕円 699">
          <a:extLst>
            <a:ext uri="{FF2B5EF4-FFF2-40B4-BE49-F238E27FC236}">
              <a16:creationId xmlns:a16="http://schemas.microsoft.com/office/drawing/2014/main" id="{A151C3F9-8D97-4FCB-9BD5-FBBEE1886246}"/>
            </a:ext>
          </a:extLst>
        </xdr:cNvPr>
        <xdr:cNvSpPr/>
      </xdr:nvSpPr>
      <xdr:spPr>
        <a:xfrm>
          <a:off x="21272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148590</xdr:rowOff>
    </xdr:from>
    <xdr:to>
      <xdr:col>116</xdr:col>
      <xdr:colOff>63500</xdr:colOff>
      <xdr:row>63</xdr:row>
      <xdr:rowOff>148590</xdr:rowOff>
    </xdr:to>
    <xdr:cxnSp macro="">
      <xdr:nvCxnSpPr>
        <xdr:cNvPr id="701" name="直線コネクタ 700">
          <a:extLst>
            <a:ext uri="{FF2B5EF4-FFF2-40B4-BE49-F238E27FC236}">
              <a16:creationId xmlns:a16="http://schemas.microsoft.com/office/drawing/2014/main" id="{E71672C9-35AD-4512-A202-CE2FE11E9AD8}"/>
            </a:ext>
          </a:extLst>
        </xdr:cNvPr>
        <xdr:cNvCxnSpPr/>
      </xdr:nvCxnSpPr>
      <xdr:spPr>
        <a:xfrm>
          <a:off x="21323300" y="109499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97790</xdr:rowOff>
    </xdr:from>
    <xdr:to>
      <xdr:col>107</xdr:col>
      <xdr:colOff>101600</xdr:colOff>
      <xdr:row>64</xdr:row>
      <xdr:rowOff>27940</xdr:rowOff>
    </xdr:to>
    <xdr:sp macro="" textlink="">
      <xdr:nvSpPr>
        <xdr:cNvPr id="702" name="楕円 701">
          <a:extLst>
            <a:ext uri="{FF2B5EF4-FFF2-40B4-BE49-F238E27FC236}">
              <a16:creationId xmlns:a16="http://schemas.microsoft.com/office/drawing/2014/main" id="{E6F52398-ABE4-4027-8CB8-C2138EBA55ED}"/>
            </a:ext>
          </a:extLst>
        </xdr:cNvPr>
        <xdr:cNvSpPr/>
      </xdr:nvSpPr>
      <xdr:spPr>
        <a:xfrm>
          <a:off x="203835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148590</xdr:rowOff>
    </xdr:from>
    <xdr:to>
      <xdr:col>111</xdr:col>
      <xdr:colOff>177800</xdr:colOff>
      <xdr:row>63</xdr:row>
      <xdr:rowOff>148590</xdr:rowOff>
    </xdr:to>
    <xdr:cxnSp macro="">
      <xdr:nvCxnSpPr>
        <xdr:cNvPr id="703" name="直線コネクタ 702">
          <a:extLst>
            <a:ext uri="{FF2B5EF4-FFF2-40B4-BE49-F238E27FC236}">
              <a16:creationId xmlns:a16="http://schemas.microsoft.com/office/drawing/2014/main" id="{F5BD26FD-9F0F-4161-B06C-A1FBFB66F49D}"/>
            </a:ext>
          </a:extLst>
        </xdr:cNvPr>
        <xdr:cNvCxnSpPr/>
      </xdr:nvCxnSpPr>
      <xdr:spPr>
        <a:xfrm>
          <a:off x="20434300" y="109499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105410</xdr:rowOff>
    </xdr:from>
    <xdr:to>
      <xdr:col>102</xdr:col>
      <xdr:colOff>165100</xdr:colOff>
      <xdr:row>64</xdr:row>
      <xdr:rowOff>35560</xdr:rowOff>
    </xdr:to>
    <xdr:sp macro="" textlink="">
      <xdr:nvSpPr>
        <xdr:cNvPr id="704" name="楕円 703">
          <a:extLst>
            <a:ext uri="{FF2B5EF4-FFF2-40B4-BE49-F238E27FC236}">
              <a16:creationId xmlns:a16="http://schemas.microsoft.com/office/drawing/2014/main" id="{21D68191-E3A3-4FFE-A815-F9FD3D5878EE}"/>
            </a:ext>
          </a:extLst>
        </xdr:cNvPr>
        <xdr:cNvSpPr/>
      </xdr:nvSpPr>
      <xdr:spPr>
        <a:xfrm>
          <a:off x="194945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148590</xdr:rowOff>
    </xdr:from>
    <xdr:to>
      <xdr:col>107</xdr:col>
      <xdr:colOff>50800</xdr:colOff>
      <xdr:row>63</xdr:row>
      <xdr:rowOff>156210</xdr:rowOff>
    </xdr:to>
    <xdr:cxnSp macro="">
      <xdr:nvCxnSpPr>
        <xdr:cNvPr id="705" name="直線コネクタ 704">
          <a:extLst>
            <a:ext uri="{FF2B5EF4-FFF2-40B4-BE49-F238E27FC236}">
              <a16:creationId xmlns:a16="http://schemas.microsoft.com/office/drawing/2014/main" id="{8D462096-176D-4530-8724-9324AE9E58AB}"/>
            </a:ext>
          </a:extLst>
        </xdr:cNvPr>
        <xdr:cNvCxnSpPr/>
      </xdr:nvCxnSpPr>
      <xdr:spPr>
        <a:xfrm flipV="1">
          <a:off x="19545300" y="1094994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105410</xdr:rowOff>
    </xdr:from>
    <xdr:to>
      <xdr:col>98</xdr:col>
      <xdr:colOff>38100</xdr:colOff>
      <xdr:row>64</xdr:row>
      <xdr:rowOff>35560</xdr:rowOff>
    </xdr:to>
    <xdr:sp macro="" textlink="">
      <xdr:nvSpPr>
        <xdr:cNvPr id="706" name="楕円 705">
          <a:extLst>
            <a:ext uri="{FF2B5EF4-FFF2-40B4-BE49-F238E27FC236}">
              <a16:creationId xmlns:a16="http://schemas.microsoft.com/office/drawing/2014/main" id="{9AAD4217-7032-4EE9-ACF6-B543B00EABBF}"/>
            </a:ext>
          </a:extLst>
        </xdr:cNvPr>
        <xdr:cNvSpPr/>
      </xdr:nvSpPr>
      <xdr:spPr>
        <a:xfrm>
          <a:off x="18605500" y="1090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156210</xdr:rowOff>
    </xdr:from>
    <xdr:to>
      <xdr:col>102</xdr:col>
      <xdr:colOff>114300</xdr:colOff>
      <xdr:row>63</xdr:row>
      <xdr:rowOff>156210</xdr:rowOff>
    </xdr:to>
    <xdr:cxnSp macro="">
      <xdr:nvCxnSpPr>
        <xdr:cNvPr id="707" name="直線コネクタ 706">
          <a:extLst>
            <a:ext uri="{FF2B5EF4-FFF2-40B4-BE49-F238E27FC236}">
              <a16:creationId xmlns:a16="http://schemas.microsoft.com/office/drawing/2014/main" id="{0320F554-FB21-4C0C-AD5E-BA4AEE39C2E0}"/>
            </a:ext>
          </a:extLst>
        </xdr:cNvPr>
        <xdr:cNvCxnSpPr/>
      </xdr:nvCxnSpPr>
      <xdr:spPr>
        <a:xfrm>
          <a:off x="18656300" y="109575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29227</xdr:rowOff>
    </xdr:from>
    <xdr:ext cx="469744" cy="259045"/>
    <xdr:sp macro="" textlink="">
      <xdr:nvSpPr>
        <xdr:cNvPr id="708" name="n_1aveValue【保健センター・保健所】&#10;一人当たり面積">
          <a:extLst>
            <a:ext uri="{FF2B5EF4-FFF2-40B4-BE49-F238E27FC236}">
              <a16:creationId xmlns:a16="http://schemas.microsoft.com/office/drawing/2014/main" id="{CD4A0A3B-819F-49B8-9230-820CCAD38220}"/>
            </a:ext>
          </a:extLst>
        </xdr:cNvPr>
        <xdr:cNvSpPr txBox="1"/>
      </xdr:nvSpPr>
      <xdr:spPr>
        <a:xfrm>
          <a:off x="210757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29227</xdr:rowOff>
    </xdr:from>
    <xdr:ext cx="469744" cy="259045"/>
    <xdr:sp macro="" textlink="">
      <xdr:nvSpPr>
        <xdr:cNvPr id="709" name="n_2aveValue【保健センター・保健所】&#10;一人当たり面積">
          <a:extLst>
            <a:ext uri="{FF2B5EF4-FFF2-40B4-BE49-F238E27FC236}">
              <a16:creationId xmlns:a16="http://schemas.microsoft.com/office/drawing/2014/main" id="{848FF840-FAC2-4982-9165-34CFA2BFDA35}"/>
            </a:ext>
          </a:extLst>
        </xdr:cNvPr>
        <xdr:cNvSpPr txBox="1"/>
      </xdr:nvSpPr>
      <xdr:spPr>
        <a:xfrm>
          <a:off x="20199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29227</xdr:rowOff>
    </xdr:from>
    <xdr:ext cx="469744" cy="259045"/>
    <xdr:sp macro="" textlink="">
      <xdr:nvSpPr>
        <xdr:cNvPr id="710" name="n_3aveValue【保健センター・保健所】&#10;一人当たり面積">
          <a:extLst>
            <a:ext uri="{FF2B5EF4-FFF2-40B4-BE49-F238E27FC236}">
              <a16:creationId xmlns:a16="http://schemas.microsoft.com/office/drawing/2014/main" id="{EB473E72-130A-4318-B521-B5673C94C543}"/>
            </a:ext>
          </a:extLst>
        </xdr:cNvPr>
        <xdr:cNvSpPr txBox="1"/>
      </xdr:nvSpPr>
      <xdr:spPr>
        <a:xfrm>
          <a:off x="19310427" y="1031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82567</xdr:rowOff>
    </xdr:from>
    <xdr:ext cx="469744" cy="259045"/>
    <xdr:sp macro="" textlink="">
      <xdr:nvSpPr>
        <xdr:cNvPr id="711" name="n_4aveValue【保健センター・保健所】&#10;一人当たり面積">
          <a:extLst>
            <a:ext uri="{FF2B5EF4-FFF2-40B4-BE49-F238E27FC236}">
              <a16:creationId xmlns:a16="http://schemas.microsoft.com/office/drawing/2014/main" id="{835F4F70-D9A5-44ED-992D-AD84F550458B}"/>
            </a:ext>
          </a:extLst>
        </xdr:cNvPr>
        <xdr:cNvSpPr txBox="1"/>
      </xdr:nvSpPr>
      <xdr:spPr>
        <a:xfrm>
          <a:off x="18421427" y="10369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19067</xdr:rowOff>
    </xdr:from>
    <xdr:ext cx="469744" cy="259045"/>
    <xdr:sp macro="" textlink="">
      <xdr:nvSpPr>
        <xdr:cNvPr id="712" name="n_1mainValue【保健センター・保健所】&#10;一人当たり面積">
          <a:extLst>
            <a:ext uri="{FF2B5EF4-FFF2-40B4-BE49-F238E27FC236}">
              <a16:creationId xmlns:a16="http://schemas.microsoft.com/office/drawing/2014/main" id="{74CE88A6-6F0A-4B09-90F8-B4ABBDC9B6F5}"/>
            </a:ext>
          </a:extLst>
        </xdr:cNvPr>
        <xdr:cNvSpPr txBox="1"/>
      </xdr:nvSpPr>
      <xdr:spPr>
        <a:xfrm>
          <a:off x="2107572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19067</xdr:rowOff>
    </xdr:from>
    <xdr:ext cx="469744" cy="259045"/>
    <xdr:sp macro="" textlink="">
      <xdr:nvSpPr>
        <xdr:cNvPr id="713" name="n_2mainValue【保健センター・保健所】&#10;一人当たり面積">
          <a:extLst>
            <a:ext uri="{FF2B5EF4-FFF2-40B4-BE49-F238E27FC236}">
              <a16:creationId xmlns:a16="http://schemas.microsoft.com/office/drawing/2014/main" id="{81EF0FDC-46FA-4896-93B5-39721B79AA78}"/>
            </a:ext>
          </a:extLst>
        </xdr:cNvPr>
        <xdr:cNvSpPr txBox="1"/>
      </xdr:nvSpPr>
      <xdr:spPr>
        <a:xfrm>
          <a:off x="20199427" y="10991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26687</xdr:rowOff>
    </xdr:from>
    <xdr:ext cx="469744" cy="259045"/>
    <xdr:sp macro="" textlink="">
      <xdr:nvSpPr>
        <xdr:cNvPr id="714" name="n_3mainValue【保健センター・保健所】&#10;一人当たり面積">
          <a:extLst>
            <a:ext uri="{FF2B5EF4-FFF2-40B4-BE49-F238E27FC236}">
              <a16:creationId xmlns:a16="http://schemas.microsoft.com/office/drawing/2014/main" id="{FDBDEC2A-0B0A-4973-B4DC-9B5138A9EE56}"/>
            </a:ext>
          </a:extLst>
        </xdr:cNvPr>
        <xdr:cNvSpPr txBox="1"/>
      </xdr:nvSpPr>
      <xdr:spPr>
        <a:xfrm>
          <a:off x="19310427"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26687</xdr:rowOff>
    </xdr:from>
    <xdr:ext cx="469744" cy="259045"/>
    <xdr:sp macro="" textlink="">
      <xdr:nvSpPr>
        <xdr:cNvPr id="715" name="n_4mainValue【保健センター・保健所】&#10;一人当たり面積">
          <a:extLst>
            <a:ext uri="{FF2B5EF4-FFF2-40B4-BE49-F238E27FC236}">
              <a16:creationId xmlns:a16="http://schemas.microsoft.com/office/drawing/2014/main" id="{DBDD69B7-324E-4839-B417-F14EC83E5EC8}"/>
            </a:ext>
          </a:extLst>
        </xdr:cNvPr>
        <xdr:cNvSpPr txBox="1"/>
      </xdr:nvSpPr>
      <xdr:spPr>
        <a:xfrm>
          <a:off x="18421427" y="10999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7522650B-793B-4DE5-99E9-0B7BFF8FC94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8C469145-FBC1-45F4-B72A-CCB8025EBD9C}"/>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DBAD5063-6FE4-4A6F-80EA-A8EF42F9BBA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4B5EE537-7151-495D-89D6-60C8037AE8F1}"/>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CCEBC3E0-E533-4FC3-B52C-6AE8AE7071B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1694B98E-8B7E-4804-B3B3-BAE3CDE3808E}"/>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7AB6C2F9-1B18-4E76-A9B9-AA49672763AB}"/>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C145EF88-3E6C-4454-B3CB-93530940398E}"/>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4" name="正方形/長方形 723">
          <a:extLst>
            <a:ext uri="{FF2B5EF4-FFF2-40B4-BE49-F238E27FC236}">
              <a16:creationId xmlns:a16="http://schemas.microsoft.com/office/drawing/2014/main" id="{67A33B68-0061-48BE-85E3-DFABCB4415E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25" name="正方形/長方形 724">
          <a:extLst>
            <a:ext uri="{FF2B5EF4-FFF2-40B4-BE49-F238E27FC236}">
              <a16:creationId xmlns:a16="http://schemas.microsoft.com/office/drawing/2014/main" id="{3194CA99-D4AF-4A98-8EF9-DAE65F3FBE4B}"/>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26" name="正方形/長方形 725">
          <a:extLst>
            <a:ext uri="{FF2B5EF4-FFF2-40B4-BE49-F238E27FC236}">
              <a16:creationId xmlns:a16="http://schemas.microsoft.com/office/drawing/2014/main" id="{05CF57CC-8641-4552-B13F-2FFBD264762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27" name="正方形/長方形 726">
          <a:extLst>
            <a:ext uri="{FF2B5EF4-FFF2-40B4-BE49-F238E27FC236}">
              <a16:creationId xmlns:a16="http://schemas.microsoft.com/office/drawing/2014/main" id="{D50014D3-F807-46D4-A3B7-3545D5E1212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28" name="正方形/長方形 727">
          <a:extLst>
            <a:ext uri="{FF2B5EF4-FFF2-40B4-BE49-F238E27FC236}">
              <a16:creationId xmlns:a16="http://schemas.microsoft.com/office/drawing/2014/main" id="{CB831A72-9117-46A9-8C9A-BB87B786DF4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29" name="正方形/長方形 728">
          <a:extLst>
            <a:ext uri="{FF2B5EF4-FFF2-40B4-BE49-F238E27FC236}">
              <a16:creationId xmlns:a16="http://schemas.microsoft.com/office/drawing/2014/main" id="{D030FB98-8CF3-4ECC-8EF6-5879A202FA26}"/>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0" name="正方形/長方形 729">
          <a:extLst>
            <a:ext uri="{FF2B5EF4-FFF2-40B4-BE49-F238E27FC236}">
              <a16:creationId xmlns:a16="http://schemas.microsoft.com/office/drawing/2014/main" id="{5BA9CDA3-AEBA-4754-9CFA-3BDFB48E793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1" name="正方形/長方形 730">
          <a:extLst>
            <a:ext uri="{FF2B5EF4-FFF2-40B4-BE49-F238E27FC236}">
              <a16:creationId xmlns:a16="http://schemas.microsoft.com/office/drawing/2014/main" id="{4BDF4EE6-2FDB-443E-ADE1-61F319BEE46F}"/>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2" name="正方形/長方形 731">
          <a:extLst>
            <a:ext uri="{FF2B5EF4-FFF2-40B4-BE49-F238E27FC236}">
              <a16:creationId xmlns:a16="http://schemas.microsoft.com/office/drawing/2014/main" id="{95984003-294B-4F76-B47C-E45712AD5AB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3" name="正方形/長方形 732">
          <a:extLst>
            <a:ext uri="{FF2B5EF4-FFF2-40B4-BE49-F238E27FC236}">
              <a16:creationId xmlns:a16="http://schemas.microsoft.com/office/drawing/2014/main" id="{FD330DC0-9B73-4AE3-B7D4-793EC5D681E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4" name="正方形/長方形 733">
          <a:extLst>
            <a:ext uri="{FF2B5EF4-FFF2-40B4-BE49-F238E27FC236}">
              <a16:creationId xmlns:a16="http://schemas.microsoft.com/office/drawing/2014/main" id="{3132FFD8-5260-4C9F-8358-FB72A09A9B2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5" name="正方形/長方形 734">
          <a:extLst>
            <a:ext uri="{FF2B5EF4-FFF2-40B4-BE49-F238E27FC236}">
              <a16:creationId xmlns:a16="http://schemas.microsoft.com/office/drawing/2014/main" id="{8322CBBE-2858-4B06-A28A-40859172F10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6" name="正方形/長方形 735">
          <a:extLst>
            <a:ext uri="{FF2B5EF4-FFF2-40B4-BE49-F238E27FC236}">
              <a16:creationId xmlns:a16="http://schemas.microsoft.com/office/drawing/2014/main" id="{83688E18-BD6B-4AB6-93DA-EFDD69651B7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7" name="正方形/長方形 736">
          <a:extLst>
            <a:ext uri="{FF2B5EF4-FFF2-40B4-BE49-F238E27FC236}">
              <a16:creationId xmlns:a16="http://schemas.microsoft.com/office/drawing/2014/main" id="{E2422E3B-E180-43D5-8116-4FF3FB693E6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8" name="正方形/長方形 737">
          <a:extLst>
            <a:ext uri="{FF2B5EF4-FFF2-40B4-BE49-F238E27FC236}">
              <a16:creationId xmlns:a16="http://schemas.microsoft.com/office/drawing/2014/main" id="{1803E0ED-88AF-4989-BFAE-1E6953B59777}"/>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9" name="正方形/長方形 738">
          <a:extLst>
            <a:ext uri="{FF2B5EF4-FFF2-40B4-BE49-F238E27FC236}">
              <a16:creationId xmlns:a16="http://schemas.microsoft.com/office/drawing/2014/main" id="{ACFC367E-2932-4538-8791-4F34A321A73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0" name="テキスト ボックス 739">
          <a:extLst>
            <a:ext uri="{FF2B5EF4-FFF2-40B4-BE49-F238E27FC236}">
              <a16:creationId xmlns:a16="http://schemas.microsoft.com/office/drawing/2014/main" id="{FC9AAD42-1E13-4DC8-94CB-2798AB528A8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1" name="直線コネクタ 740">
          <a:extLst>
            <a:ext uri="{FF2B5EF4-FFF2-40B4-BE49-F238E27FC236}">
              <a16:creationId xmlns:a16="http://schemas.microsoft.com/office/drawing/2014/main" id="{21C15334-1F06-40FC-BF6F-D2635521B687}"/>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2" name="テキスト ボックス 741">
          <a:extLst>
            <a:ext uri="{FF2B5EF4-FFF2-40B4-BE49-F238E27FC236}">
              <a16:creationId xmlns:a16="http://schemas.microsoft.com/office/drawing/2014/main" id="{D9639839-E411-4748-AFC8-3A31F23D261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3" name="直線コネクタ 742">
          <a:extLst>
            <a:ext uri="{FF2B5EF4-FFF2-40B4-BE49-F238E27FC236}">
              <a16:creationId xmlns:a16="http://schemas.microsoft.com/office/drawing/2014/main" id="{2101C82D-50A1-477C-8B98-B81E92B3A589}"/>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4" name="テキスト ボックス 743">
          <a:extLst>
            <a:ext uri="{FF2B5EF4-FFF2-40B4-BE49-F238E27FC236}">
              <a16:creationId xmlns:a16="http://schemas.microsoft.com/office/drawing/2014/main" id="{20C686F6-E5B5-47DD-B445-56FA6938D32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5" name="直線コネクタ 744">
          <a:extLst>
            <a:ext uri="{FF2B5EF4-FFF2-40B4-BE49-F238E27FC236}">
              <a16:creationId xmlns:a16="http://schemas.microsoft.com/office/drawing/2014/main" id="{51CF9792-B988-4BBF-9E47-503822CBC1A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6" name="テキスト ボックス 745">
          <a:extLst>
            <a:ext uri="{FF2B5EF4-FFF2-40B4-BE49-F238E27FC236}">
              <a16:creationId xmlns:a16="http://schemas.microsoft.com/office/drawing/2014/main" id="{92B86C6E-2861-4C56-AFEF-EF67BCA741F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7" name="直線コネクタ 746">
          <a:extLst>
            <a:ext uri="{FF2B5EF4-FFF2-40B4-BE49-F238E27FC236}">
              <a16:creationId xmlns:a16="http://schemas.microsoft.com/office/drawing/2014/main" id="{1BD2BEC9-3C2F-4DA2-84D2-7DD65F2A8DA4}"/>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8" name="テキスト ボックス 747">
          <a:extLst>
            <a:ext uri="{FF2B5EF4-FFF2-40B4-BE49-F238E27FC236}">
              <a16:creationId xmlns:a16="http://schemas.microsoft.com/office/drawing/2014/main" id="{0AF305DF-9596-4C25-812B-DCF097A05B3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9" name="直線コネクタ 748">
          <a:extLst>
            <a:ext uri="{FF2B5EF4-FFF2-40B4-BE49-F238E27FC236}">
              <a16:creationId xmlns:a16="http://schemas.microsoft.com/office/drawing/2014/main" id="{9C670FDC-6956-4B3A-848D-C81DAD58F7B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0" name="テキスト ボックス 749">
          <a:extLst>
            <a:ext uri="{FF2B5EF4-FFF2-40B4-BE49-F238E27FC236}">
              <a16:creationId xmlns:a16="http://schemas.microsoft.com/office/drawing/2014/main" id="{BC9E247E-0A62-4E8F-AEA4-B1B9D2BFD092}"/>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51" name="直線コネクタ 750">
          <a:extLst>
            <a:ext uri="{FF2B5EF4-FFF2-40B4-BE49-F238E27FC236}">
              <a16:creationId xmlns:a16="http://schemas.microsoft.com/office/drawing/2014/main" id="{BCBDACE8-09B9-47C7-BF4F-9F3C0870DAF8}"/>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52" name="テキスト ボックス 751">
          <a:extLst>
            <a:ext uri="{FF2B5EF4-FFF2-40B4-BE49-F238E27FC236}">
              <a16:creationId xmlns:a16="http://schemas.microsoft.com/office/drawing/2014/main" id="{B48655BA-6964-4CFA-9030-1726522F4509}"/>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3" name="直線コネクタ 752">
          <a:extLst>
            <a:ext uri="{FF2B5EF4-FFF2-40B4-BE49-F238E27FC236}">
              <a16:creationId xmlns:a16="http://schemas.microsoft.com/office/drawing/2014/main" id="{DF7B2516-770C-4E3A-A349-A97BDB251271}"/>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4" name="テキスト ボックス 753">
          <a:extLst>
            <a:ext uri="{FF2B5EF4-FFF2-40B4-BE49-F238E27FC236}">
              <a16:creationId xmlns:a16="http://schemas.microsoft.com/office/drawing/2014/main" id="{6D85CBE2-8C84-4FB6-BE2B-32D8557DD78B}"/>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AA08FF6C-7D9F-4AED-A95C-BAD86BDC4E5F}"/>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6" name="【庁舎】&#10;有形固定資産減価償却率グラフ枠">
          <a:extLst>
            <a:ext uri="{FF2B5EF4-FFF2-40B4-BE49-F238E27FC236}">
              <a16:creationId xmlns:a16="http://schemas.microsoft.com/office/drawing/2014/main" id="{A7713023-287B-4726-B27B-518E65F32C8A}"/>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757" name="直線コネクタ 756">
          <a:extLst>
            <a:ext uri="{FF2B5EF4-FFF2-40B4-BE49-F238E27FC236}">
              <a16:creationId xmlns:a16="http://schemas.microsoft.com/office/drawing/2014/main" id="{3416A454-4FCD-49EB-8543-09829F5270ED}"/>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758" name="【庁舎】&#10;有形固定資産減価償却率最小値テキスト">
          <a:extLst>
            <a:ext uri="{FF2B5EF4-FFF2-40B4-BE49-F238E27FC236}">
              <a16:creationId xmlns:a16="http://schemas.microsoft.com/office/drawing/2014/main" id="{96FD1546-2491-4FED-8DB3-2157BC189FF6}"/>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759" name="直線コネクタ 758">
          <a:extLst>
            <a:ext uri="{FF2B5EF4-FFF2-40B4-BE49-F238E27FC236}">
              <a16:creationId xmlns:a16="http://schemas.microsoft.com/office/drawing/2014/main" id="{B72FF7BA-1EED-4F29-A555-74E40EBCC829}"/>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760" name="【庁舎】&#10;有形固定資産減価償却率最大値テキスト">
          <a:extLst>
            <a:ext uri="{FF2B5EF4-FFF2-40B4-BE49-F238E27FC236}">
              <a16:creationId xmlns:a16="http://schemas.microsoft.com/office/drawing/2014/main" id="{2D639E80-27A4-49A6-AAF9-632951AE90DC}"/>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761" name="直線コネクタ 760">
          <a:extLst>
            <a:ext uri="{FF2B5EF4-FFF2-40B4-BE49-F238E27FC236}">
              <a16:creationId xmlns:a16="http://schemas.microsoft.com/office/drawing/2014/main" id="{B7CA41B9-492C-4CE1-B9AE-3E63BEED1F1E}"/>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82204</xdr:rowOff>
    </xdr:from>
    <xdr:ext cx="405111" cy="259045"/>
    <xdr:sp macro="" textlink="">
      <xdr:nvSpPr>
        <xdr:cNvPr id="762" name="【庁舎】&#10;有形固定資産減価償却率平均値テキスト">
          <a:extLst>
            <a:ext uri="{FF2B5EF4-FFF2-40B4-BE49-F238E27FC236}">
              <a16:creationId xmlns:a16="http://schemas.microsoft.com/office/drawing/2014/main" id="{2A4EDD13-E82A-44C0-B658-6155DE10D03B}"/>
            </a:ext>
          </a:extLst>
        </xdr:cNvPr>
        <xdr:cNvSpPr txBox="1"/>
      </xdr:nvSpPr>
      <xdr:spPr>
        <a:xfrm>
          <a:off x="16357600" y="17741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763" name="フローチャート: 判断 762">
          <a:extLst>
            <a:ext uri="{FF2B5EF4-FFF2-40B4-BE49-F238E27FC236}">
              <a16:creationId xmlns:a16="http://schemas.microsoft.com/office/drawing/2014/main" id="{79A3DD34-BF96-44F5-8B66-33FA8176EB2A}"/>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764" name="フローチャート: 判断 763">
          <a:extLst>
            <a:ext uri="{FF2B5EF4-FFF2-40B4-BE49-F238E27FC236}">
              <a16:creationId xmlns:a16="http://schemas.microsoft.com/office/drawing/2014/main" id="{6EEE5D44-FFB9-4700-87B1-251760D8986E}"/>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765" name="フローチャート: 判断 764">
          <a:extLst>
            <a:ext uri="{FF2B5EF4-FFF2-40B4-BE49-F238E27FC236}">
              <a16:creationId xmlns:a16="http://schemas.microsoft.com/office/drawing/2014/main" id="{95F4DF92-A02C-482D-98F1-EB3D12F61A48}"/>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766" name="フローチャート: 判断 765">
          <a:extLst>
            <a:ext uri="{FF2B5EF4-FFF2-40B4-BE49-F238E27FC236}">
              <a16:creationId xmlns:a16="http://schemas.microsoft.com/office/drawing/2014/main" id="{DAB531E1-D9B9-4A5E-949D-25187F4526F2}"/>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767" name="フローチャート: 判断 766">
          <a:extLst>
            <a:ext uri="{FF2B5EF4-FFF2-40B4-BE49-F238E27FC236}">
              <a16:creationId xmlns:a16="http://schemas.microsoft.com/office/drawing/2014/main" id="{FFC605B2-EA3B-4407-8CDF-C56F7A332329}"/>
            </a:ext>
          </a:extLst>
        </xdr:cNvPr>
        <xdr:cNvSpPr/>
      </xdr:nvSpPr>
      <xdr:spPr>
        <a:xfrm>
          <a:off x="12763500" y="17802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8E88F026-BA67-4A23-860C-0CAFAA2F5E74}"/>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DBB27D57-A65B-4689-A2B8-C880B27EAAD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FCD830CD-DC2D-4C03-8750-F7E22F4A761B}"/>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D4B382D4-29D6-4CED-8DEA-73DEB893909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ACD1DD39-922A-4902-BA7D-6EECEF9B45C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151130</xdr:rowOff>
    </xdr:from>
    <xdr:to>
      <xdr:col>85</xdr:col>
      <xdr:colOff>177800</xdr:colOff>
      <xdr:row>101</xdr:row>
      <xdr:rowOff>81280</xdr:rowOff>
    </xdr:to>
    <xdr:sp macro="" textlink="">
      <xdr:nvSpPr>
        <xdr:cNvPr id="773" name="楕円 772">
          <a:extLst>
            <a:ext uri="{FF2B5EF4-FFF2-40B4-BE49-F238E27FC236}">
              <a16:creationId xmlns:a16="http://schemas.microsoft.com/office/drawing/2014/main" id="{3FB829A3-B0C7-467B-9538-8E1FC83DA6D9}"/>
            </a:ext>
          </a:extLst>
        </xdr:cNvPr>
        <xdr:cNvSpPr/>
      </xdr:nvSpPr>
      <xdr:spPr>
        <a:xfrm>
          <a:off x="16268700" y="1729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69867</xdr:rowOff>
    </xdr:from>
    <xdr:ext cx="405111" cy="259045"/>
    <xdr:sp macro="" textlink="">
      <xdr:nvSpPr>
        <xdr:cNvPr id="774" name="【庁舎】&#10;有形固定資産減価償却率該当値テキスト">
          <a:extLst>
            <a:ext uri="{FF2B5EF4-FFF2-40B4-BE49-F238E27FC236}">
              <a16:creationId xmlns:a16="http://schemas.microsoft.com/office/drawing/2014/main" id="{9CFF91C9-B64C-46CF-9B78-EB5E7D7E9A26}"/>
            </a:ext>
          </a:extLst>
        </xdr:cNvPr>
        <xdr:cNvSpPr txBox="1"/>
      </xdr:nvSpPr>
      <xdr:spPr>
        <a:xfrm>
          <a:off x="16357600" y="17214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118473</xdr:rowOff>
    </xdr:from>
    <xdr:to>
      <xdr:col>81</xdr:col>
      <xdr:colOff>101600</xdr:colOff>
      <xdr:row>101</xdr:row>
      <xdr:rowOff>48623</xdr:rowOff>
    </xdr:to>
    <xdr:sp macro="" textlink="">
      <xdr:nvSpPr>
        <xdr:cNvPr id="775" name="楕円 774">
          <a:extLst>
            <a:ext uri="{FF2B5EF4-FFF2-40B4-BE49-F238E27FC236}">
              <a16:creationId xmlns:a16="http://schemas.microsoft.com/office/drawing/2014/main" id="{D0DF7E82-F762-4BC5-AC3A-D879A3F1133D}"/>
            </a:ext>
          </a:extLst>
        </xdr:cNvPr>
        <xdr:cNvSpPr/>
      </xdr:nvSpPr>
      <xdr:spPr>
        <a:xfrm>
          <a:off x="15430500" y="1726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169273</xdr:rowOff>
    </xdr:from>
    <xdr:to>
      <xdr:col>85</xdr:col>
      <xdr:colOff>127000</xdr:colOff>
      <xdr:row>101</xdr:row>
      <xdr:rowOff>30480</xdr:rowOff>
    </xdr:to>
    <xdr:cxnSp macro="">
      <xdr:nvCxnSpPr>
        <xdr:cNvPr id="776" name="直線コネクタ 775">
          <a:extLst>
            <a:ext uri="{FF2B5EF4-FFF2-40B4-BE49-F238E27FC236}">
              <a16:creationId xmlns:a16="http://schemas.microsoft.com/office/drawing/2014/main" id="{29B34EB9-61A7-4A0E-8D38-717C1FDE9103}"/>
            </a:ext>
          </a:extLst>
        </xdr:cNvPr>
        <xdr:cNvCxnSpPr/>
      </xdr:nvCxnSpPr>
      <xdr:spPr>
        <a:xfrm>
          <a:off x="15481300" y="17314273"/>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85816</xdr:rowOff>
    </xdr:from>
    <xdr:to>
      <xdr:col>76</xdr:col>
      <xdr:colOff>165100</xdr:colOff>
      <xdr:row>101</xdr:row>
      <xdr:rowOff>15966</xdr:rowOff>
    </xdr:to>
    <xdr:sp macro="" textlink="">
      <xdr:nvSpPr>
        <xdr:cNvPr id="777" name="楕円 776">
          <a:extLst>
            <a:ext uri="{FF2B5EF4-FFF2-40B4-BE49-F238E27FC236}">
              <a16:creationId xmlns:a16="http://schemas.microsoft.com/office/drawing/2014/main" id="{492EC9EE-F4BF-4C34-B3DB-2BD829885DA7}"/>
            </a:ext>
          </a:extLst>
        </xdr:cNvPr>
        <xdr:cNvSpPr/>
      </xdr:nvSpPr>
      <xdr:spPr>
        <a:xfrm>
          <a:off x="14541500" y="1723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136616</xdr:rowOff>
    </xdr:from>
    <xdr:to>
      <xdr:col>81</xdr:col>
      <xdr:colOff>50800</xdr:colOff>
      <xdr:row>100</xdr:row>
      <xdr:rowOff>169273</xdr:rowOff>
    </xdr:to>
    <xdr:cxnSp macro="">
      <xdr:nvCxnSpPr>
        <xdr:cNvPr id="778" name="直線コネクタ 777">
          <a:extLst>
            <a:ext uri="{FF2B5EF4-FFF2-40B4-BE49-F238E27FC236}">
              <a16:creationId xmlns:a16="http://schemas.microsoft.com/office/drawing/2014/main" id="{E977A0D0-AD2C-4901-BC1F-11A1FA1468AB}"/>
            </a:ext>
          </a:extLst>
        </xdr:cNvPr>
        <xdr:cNvCxnSpPr/>
      </xdr:nvCxnSpPr>
      <xdr:spPr>
        <a:xfrm>
          <a:off x="14592300" y="1728161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139700</xdr:rowOff>
    </xdr:from>
    <xdr:to>
      <xdr:col>72</xdr:col>
      <xdr:colOff>38100</xdr:colOff>
      <xdr:row>101</xdr:row>
      <xdr:rowOff>69850</xdr:rowOff>
    </xdr:to>
    <xdr:sp macro="" textlink="">
      <xdr:nvSpPr>
        <xdr:cNvPr id="779" name="楕円 778">
          <a:extLst>
            <a:ext uri="{FF2B5EF4-FFF2-40B4-BE49-F238E27FC236}">
              <a16:creationId xmlns:a16="http://schemas.microsoft.com/office/drawing/2014/main" id="{8C98C0E4-5FEF-4C5A-93C6-DD988C018A6E}"/>
            </a:ext>
          </a:extLst>
        </xdr:cNvPr>
        <xdr:cNvSpPr/>
      </xdr:nvSpPr>
      <xdr:spPr>
        <a:xfrm>
          <a:off x="13652500" y="1728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136616</xdr:rowOff>
    </xdr:from>
    <xdr:to>
      <xdr:col>76</xdr:col>
      <xdr:colOff>114300</xdr:colOff>
      <xdr:row>101</xdr:row>
      <xdr:rowOff>19050</xdr:rowOff>
    </xdr:to>
    <xdr:cxnSp macro="">
      <xdr:nvCxnSpPr>
        <xdr:cNvPr id="780" name="直線コネクタ 779">
          <a:extLst>
            <a:ext uri="{FF2B5EF4-FFF2-40B4-BE49-F238E27FC236}">
              <a16:creationId xmlns:a16="http://schemas.microsoft.com/office/drawing/2014/main" id="{7AFC4B44-A742-480C-8264-C4A54547211E}"/>
            </a:ext>
          </a:extLst>
        </xdr:cNvPr>
        <xdr:cNvCxnSpPr/>
      </xdr:nvCxnSpPr>
      <xdr:spPr>
        <a:xfrm flipV="1">
          <a:off x="13703300" y="17281616"/>
          <a:ext cx="889000" cy="53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118473</xdr:rowOff>
    </xdr:from>
    <xdr:to>
      <xdr:col>67</xdr:col>
      <xdr:colOff>101600</xdr:colOff>
      <xdr:row>105</xdr:row>
      <xdr:rowOff>48623</xdr:rowOff>
    </xdr:to>
    <xdr:sp macro="" textlink="">
      <xdr:nvSpPr>
        <xdr:cNvPr id="781" name="楕円 780">
          <a:extLst>
            <a:ext uri="{FF2B5EF4-FFF2-40B4-BE49-F238E27FC236}">
              <a16:creationId xmlns:a16="http://schemas.microsoft.com/office/drawing/2014/main" id="{82A5F9E4-1B07-4E76-AD53-542686955BEF}"/>
            </a:ext>
          </a:extLst>
        </xdr:cNvPr>
        <xdr:cNvSpPr/>
      </xdr:nvSpPr>
      <xdr:spPr>
        <a:xfrm>
          <a:off x="12763500" y="1794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19050</xdr:rowOff>
    </xdr:from>
    <xdr:to>
      <xdr:col>71</xdr:col>
      <xdr:colOff>177800</xdr:colOff>
      <xdr:row>104</xdr:row>
      <xdr:rowOff>169273</xdr:rowOff>
    </xdr:to>
    <xdr:cxnSp macro="">
      <xdr:nvCxnSpPr>
        <xdr:cNvPr id="782" name="直線コネクタ 781">
          <a:extLst>
            <a:ext uri="{FF2B5EF4-FFF2-40B4-BE49-F238E27FC236}">
              <a16:creationId xmlns:a16="http://schemas.microsoft.com/office/drawing/2014/main" id="{B7DECD41-943F-4BC5-B7B9-B4873DBEB4F6}"/>
            </a:ext>
          </a:extLst>
        </xdr:cNvPr>
        <xdr:cNvCxnSpPr/>
      </xdr:nvCxnSpPr>
      <xdr:spPr>
        <a:xfrm flipV="1">
          <a:off x="12814300" y="17335500"/>
          <a:ext cx="889000" cy="66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10358</xdr:rowOff>
    </xdr:from>
    <xdr:ext cx="405111" cy="259045"/>
    <xdr:sp macro="" textlink="">
      <xdr:nvSpPr>
        <xdr:cNvPr id="783" name="n_1aveValue【庁舎】&#10;有形固定資産減価償却率">
          <a:extLst>
            <a:ext uri="{FF2B5EF4-FFF2-40B4-BE49-F238E27FC236}">
              <a16:creationId xmlns:a16="http://schemas.microsoft.com/office/drawing/2014/main" id="{50CDE47B-2BA1-4B32-BCF2-BECDC2F93E16}"/>
            </a:ext>
          </a:extLst>
        </xdr:cNvPr>
        <xdr:cNvSpPr txBox="1"/>
      </xdr:nvSpPr>
      <xdr:spPr>
        <a:xfrm>
          <a:off x="15266044" y="1784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784" name="n_2aveValue【庁舎】&#10;有形固定資産減価償却率">
          <a:extLst>
            <a:ext uri="{FF2B5EF4-FFF2-40B4-BE49-F238E27FC236}">
              <a16:creationId xmlns:a16="http://schemas.microsoft.com/office/drawing/2014/main" id="{152E87C3-9CF0-4E52-B48F-40219F486C56}"/>
            </a:ext>
          </a:extLst>
        </xdr:cNvPr>
        <xdr:cNvSpPr txBox="1"/>
      </xdr:nvSpPr>
      <xdr:spPr>
        <a:xfrm>
          <a:off x="14389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10358</xdr:rowOff>
    </xdr:from>
    <xdr:ext cx="405111" cy="259045"/>
    <xdr:sp macro="" textlink="">
      <xdr:nvSpPr>
        <xdr:cNvPr id="785" name="n_3aveValue【庁舎】&#10;有形固定資産減価償却率">
          <a:extLst>
            <a:ext uri="{FF2B5EF4-FFF2-40B4-BE49-F238E27FC236}">
              <a16:creationId xmlns:a16="http://schemas.microsoft.com/office/drawing/2014/main" id="{FC42E25F-5FFC-4CCD-B492-7623AFBFD6AC}"/>
            </a:ext>
          </a:extLst>
        </xdr:cNvPr>
        <xdr:cNvSpPr txBox="1"/>
      </xdr:nvSpPr>
      <xdr:spPr>
        <a:xfrm>
          <a:off x="13500744" y="1784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89643</xdr:rowOff>
    </xdr:from>
    <xdr:ext cx="405111" cy="259045"/>
    <xdr:sp macro="" textlink="">
      <xdr:nvSpPr>
        <xdr:cNvPr id="786" name="n_4aveValue【庁舎】&#10;有形固定資産減価償却率">
          <a:extLst>
            <a:ext uri="{FF2B5EF4-FFF2-40B4-BE49-F238E27FC236}">
              <a16:creationId xmlns:a16="http://schemas.microsoft.com/office/drawing/2014/main" id="{1135D431-060D-41E3-A90E-7E7642BC9BB2}"/>
            </a:ext>
          </a:extLst>
        </xdr:cNvPr>
        <xdr:cNvSpPr txBox="1"/>
      </xdr:nvSpPr>
      <xdr:spPr>
        <a:xfrm>
          <a:off x="12611744" y="17577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65150</xdr:rowOff>
    </xdr:from>
    <xdr:ext cx="405111" cy="259045"/>
    <xdr:sp macro="" textlink="">
      <xdr:nvSpPr>
        <xdr:cNvPr id="787" name="n_1mainValue【庁舎】&#10;有形固定資産減価償却率">
          <a:extLst>
            <a:ext uri="{FF2B5EF4-FFF2-40B4-BE49-F238E27FC236}">
              <a16:creationId xmlns:a16="http://schemas.microsoft.com/office/drawing/2014/main" id="{6C600057-0DA6-4A73-B221-32DD7343AC5A}"/>
            </a:ext>
          </a:extLst>
        </xdr:cNvPr>
        <xdr:cNvSpPr txBox="1"/>
      </xdr:nvSpPr>
      <xdr:spPr>
        <a:xfrm>
          <a:off x="15266044" y="17038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32493</xdr:rowOff>
    </xdr:from>
    <xdr:ext cx="405111" cy="259045"/>
    <xdr:sp macro="" textlink="">
      <xdr:nvSpPr>
        <xdr:cNvPr id="788" name="n_2mainValue【庁舎】&#10;有形固定資産減価償却率">
          <a:extLst>
            <a:ext uri="{FF2B5EF4-FFF2-40B4-BE49-F238E27FC236}">
              <a16:creationId xmlns:a16="http://schemas.microsoft.com/office/drawing/2014/main" id="{17FEA19C-5C22-468C-BCFC-E7F17116A849}"/>
            </a:ext>
          </a:extLst>
        </xdr:cNvPr>
        <xdr:cNvSpPr txBox="1"/>
      </xdr:nvSpPr>
      <xdr:spPr>
        <a:xfrm>
          <a:off x="14389744" y="17006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86377</xdr:rowOff>
    </xdr:from>
    <xdr:ext cx="405111" cy="259045"/>
    <xdr:sp macro="" textlink="">
      <xdr:nvSpPr>
        <xdr:cNvPr id="789" name="n_3mainValue【庁舎】&#10;有形固定資産減価償却率">
          <a:extLst>
            <a:ext uri="{FF2B5EF4-FFF2-40B4-BE49-F238E27FC236}">
              <a16:creationId xmlns:a16="http://schemas.microsoft.com/office/drawing/2014/main" id="{64FA6210-29B6-4FFB-B78F-42AB433EE775}"/>
            </a:ext>
          </a:extLst>
        </xdr:cNvPr>
        <xdr:cNvSpPr txBox="1"/>
      </xdr:nvSpPr>
      <xdr:spPr>
        <a:xfrm>
          <a:off x="13500744" y="1705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39750</xdr:rowOff>
    </xdr:from>
    <xdr:ext cx="405111" cy="259045"/>
    <xdr:sp macro="" textlink="">
      <xdr:nvSpPr>
        <xdr:cNvPr id="790" name="n_4mainValue【庁舎】&#10;有形固定資産減価償却率">
          <a:extLst>
            <a:ext uri="{FF2B5EF4-FFF2-40B4-BE49-F238E27FC236}">
              <a16:creationId xmlns:a16="http://schemas.microsoft.com/office/drawing/2014/main" id="{6A2BEDF8-2364-425B-93F2-30DAD7A2F50B}"/>
            </a:ext>
          </a:extLst>
        </xdr:cNvPr>
        <xdr:cNvSpPr txBox="1"/>
      </xdr:nvSpPr>
      <xdr:spPr>
        <a:xfrm>
          <a:off x="12611744" y="18042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1" name="正方形/長方形 790">
          <a:extLst>
            <a:ext uri="{FF2B5EF4-FFF2-40B4-BE49-F238E27FC236}">
              <a16:creationId xmlns:a16="http://schemas.microsoft.com/office/drawing/2014/main" id="{75E091D0-E102-4C74-B1E0-59A98B7CE929}"/>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2" name="正方形/長方形 791">
          <a:extLst>
            <a:ext uri="{FF2B5EF4-FFF2-40B4-BE49-F238E27FC236}">
              <a16:creationId xmlns:a16="http://schemas.microsoft.com/office/drawing/2014/main" id="{7FDB3F0F-3ED2-4E37-9DAE-5D500FFE82E3}"/>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3" name="正方形/長方形 792">
          <a:extLst>
            <a:ext uri="{FF2B5EF4-FFF2-40B4-BE49-F238E27FC236}">
              <a16:creationId xmlns:a16="http://schemas.microsoft.com/office/drawing/2014/main" id="{C05CBCA7-9669-47C5-BD0D-1AAEE3797CF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4" name="正方形/長方形 793">
          <a:extLst>
            <a:ext uri="{FF2B5EF4-FFF2-40B4-BE49-F238E27FC236}">
              <a16:creationId xmlns:a16="http://schemas.microsoft.com/office/drawing/2014/main" id="{4D146272-FAB0-45AD-AA4D-91AEC15EED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5" name="正方形/長方形 794">
          <a:extLst>
            <a:ext uri="{FF2B5EF4-FFF2-40B4-BE49-F238E27FC236}">
              <a16:creationId xmlns:a16="http://schemas.microsoft.com/office/drawing/2014/main" id="{5B9D0539-A68A-4B8B-A4C7-651DB3BB5A1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6" name="正方形/長方形 795">
          <a:extLst>
            <a:ext uri="{FF2B5EF4-FFF2-40B4-BE49-F238E27FC236}">
              <a16:creationId xmlns:a16="http://schemas.microsoft.com/office/drawing/2014/main" id="{18CCECC3-C943-42C5-98EE-49E6D403BCB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7" name="正方形/長方形 796">
          <a:extLst>
            <a:ext uri="{FF2B5EF4-FFF2-40B4-BE49-F238E27FC236}">
              <a16:creationId xmlns:a16="http://schemas.microsoft.com/office/drawing/2014/main" id="{E7B16EB7-8836-40EA-8576-D21A03D77F1A}"/>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8" name="正方形/長方形 797">
          <a:extLst>
            <a:ext uri="{FF2B5EF4-FFF2-40B4-BE49-F238E27FC236}">
              <a16:creationId xmlns:a16="http://schemas.microsoft.com/office/drawing/2014/main" id="{3231B23E-A96E-4802-9C60-181E90FAA94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9" name="テキスト ボックス 798">
          <a:extLst>
            <a:ext uri="{FF2B5EF4-FFF2-40B4-BE49-F238E27FC236}">
              <a16:creationId xmlns:a16="http://schemas.microsoft.com/office/drawing/2014/main" id="{419ECE95-F5D6-439C-B617-B65D50BC8C2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0" name="直線コネクタ 799">
          <a:extLst>
            <a:ext uri="{FF2B5EF4-FFF2-40B4-BE49-F238E27FC236}">
              <a16:creationId xmlns:a16="http://schemas.microsoft.com/office/drawing/2014/main" id="{E42BA1A9-374F-41BE-B00D-6BD4D391D79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BBE2F589-85F5-4D30-A668-5CC62E167473}"/>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E6798E50-74B9-45D8-8FDF-373849AD4BEE}"/>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A4640F3C-1B80-4372-8318-74B5CB82C342}"/>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754D77E4-0BF3-402A-808E-F3A7B818D911}"/>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FE03D74F-0B67-41FE-984B-596BA275531F}"/>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F912B87B-D94F-4A54-A902-07C936C4B54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ECE49799-9609-4F86-B7DF-C8B8F8CCA55A}"/>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3B78194E-A5B7-47B1-973C-C4057286CD0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7BA9A564-0AC9-4328-9E15-E92BDD0C4E4D}"/>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574C4A35-FCD8-4093-87DE-1D988964E621}"/>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2505636E-2217-4A5A-B970-4B8DEC4E9938}"/>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3D997B11-4670-4F6E-A88A-F25AE127DBB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E7CA98B5-B920-49A7-A43D-C988C6129FC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814" name="直線コネクタ 813">
          <a:extLst>
            <a:ext uri="{FF2B5EF4-FFF2-40B4-BE49-F238E27FC236}">
              <a16:creationId xmlns:a16="http://schemas.microsoft.com/office/drawing/2014/main" id="{41E51FD0-3765-4227-9A18-1B5BE0CE819A}"/>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815" name="【庁舎】&#10;一人当たり面積最小値テキスト">
          <a:extLst>
            <a:ext uri="{FF2B5EF4-FFF2-40B4-BE49-F238E27FC236}">
              <a16:creationId xmlns:a16="http://schemas.microsoft.com/office/drawing/2014/main" id="{FD0AEAE2-59AA-4975-B338-366EEDB877D4}"/>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816" name="直線コネクタ 815">
          <a:extLst>
            <a:ext uri="{FF2B5EF4-FFF2-40B4-BE49-F238E27FC236}">
              <a16:creationId xmlns:a16="http://schemas.microsoft.com/office/drawing/2014/main" id="{656B5886-74FC-45FD-9D38-1E3185989245}"/>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817" name="【庁舎】&#10;一人当たり面積最大値テキスト">
          <a:extLst>
            <a:ext uri="{FF2B5EF4-FFF2-40B4-BE49-F238E27FC236}">
              <a16:creationId xmlns:a16="http://schemas.microsoft.com/office/drawing/2014/main" id="{D9F122C2-8E59-48F0-B0EB-9E792AC54ADA}"/>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818" name="直線コネクタ 817">
          <a:extLst>
            <a:ext uri="{FF2B5EF4-FFF2-40B4-BE49-F238E27FC236}">
              <a16:creationId xmlns:a16="http://schemas.microsoft.com/office/drawing/2014/main" id="{9F3A8505-8FF7-48C3-A547-03A69F43DC74}"/>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819" name="【庁舎】&#10;一人当たり面積平均値テキスト">
          <a:extLst>
            <a:ext uri="{FF2B5EF4-FFF2-40B4-BE49-F238E27FC236}">
              <a16:creationId xmlns:a16="http://schemas.microsoft.com/office/drawing/2014/main" id="{0FD37EC2-AB46-4FCC-A41F-E4147E470148}"/>
            </a:ext>
          </a:extLst>
        </xdr:cNvPr>
        <xdr:cNvSpPr txBox="1"/>
      </xdr:nvSpPr>
      <xdr:spPr>
        <a:xfrm>
          <a:off x="22199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820" name="フローチャート: 判断 819">
          <a:extLst>
            <a:ext uri="{FF2B5EF4-FFF2-40B4-BE49-F238E27FC236}">
              <a16:creationId xmlns:a16="http://schemas.microsoft.com/office/drawing/2014/main" id="{C8D6CA4A-1EB4-46DE-B97E-8566AB94930F}"/>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821" name="フローチャート: 判断 820">
          <a:extLst>
            <a:ext uri="{FF2B5EF4-FFF2-40B4-BE49-F238E27FC236}">
              <a16:creationId xmlns:a16="http://schemas.microsoft.com/office/drawing/2014/main" id="{8F6ABF40-5009-4A24-BA93-0C599FE0E33A}"/>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822" name="フローチャート: 判断 821">
          <a:extLst>
            <a:ext uri="{FF2B5EF4-FFF2-40B4-BE49-F238E27FC236}">
              <a16:creationId xmlns:a16="http://schemas.microsoft.com/office/drawing/2014/main" id="{8002FC2D-0EAD-4738-99F9-DFAE3A2A9E95}"/>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823" name="フローチャート: 判断 822">
          <a:extLst>
            <a:ext uri="{FF2B5EF4-FFF2-40B4-BE49-F238E27FC236}">
              <a16:creationId xmlns:a16="http://schemas.microsoft.com/office/drawing/2014/main" id="{C6336291-10C2-4869-A4A2-11AB48068BB3}"/>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92075</xdr:rowOff>
    </xdr:from>
    <xdr:to>
      <xdr:col>98</xdr:col>
      <xdr:colOff>38100</xdr:colOff>
      <xdr:row>106</xdr:row>
      <xdr:rowOff>22225</xdr:rowOff>
    </xdr:to>
    <xdr:sp macro="" textlink="">
      <xdr:nvSpPr>
        <xdr:cNvPr id="824" name="フローチャート: 判断 823">
          <a:extLst>
            <a:ext uri="{FF2B5EF4-FFF2-40B4-BE49-F238E27FC236}">
              <a16:creationId xmlns:a16="http://schemas.microsoft.com/office/drawing/2014/main" id="{890FA730-8299-4B58-8E0E-E60E17535192}"/>
            </a:ext>
          </a:extLst>
        </xdr:cNvPr>
        <xdr:cNvSpPr/>
      </xdr:nvSpPr>
      <xdr:spPr>
        <a:xfrm>
          <a:off x="18605500" y="18094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19015E4F-735E-49AF-B3CB-DACFD99D920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25BA6910-201F-4F11-9923-D6F3677DC6F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8D65E38-E6B3-4D8D-8E0B-77A2CA5D57F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20BB5246-CA78-44D0-BB88-8F638A573B0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6F178118-DE30-4234-B7B9-BF69D390679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147320</xdr:rowOff>
    </xdr:from>
    <xdr:to>
      <xdr:col>116</xdr:col>
      <xdr:colOff>114300</xdr:colOff>
      <xdr:row>106</xdr:row>
      <xdr:rowOff>77470</xdr:rowOff>
    </xdr:to>
    <xdr:sp macro="" textlink="">
      <xdr:nvSpPr>
        <xdr:cNvPr id="830" name="楕円 829">
          <a:extLst>
            <a:ext uri="{FF2B5EF4-FFF2-40B4-BE49-F238E27FC236}">
              <a16:creationId xmlns:a16="http://schemas.microsoft.com/office/drawing/2014/main" id="{323BB5C2-F15B-4514-9225-F3BA077658AE}"/>
            </a:ext>
          </a:extLst>
        </xdr:cNvPr>
        <xdr:cNvSpPr/>
      </xdr:nvSpPr>
      <xdr:spPr>
        <a:xfrm>
          <a:off x="221107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125747</xdr:rowOff>
    </xdr:from>
    <xdr:ext cx="469744" cy="259045"/>
    <xdr:sp macro="" textlink="">
      <xdr:nvSpPr>
        <xdr:cNvPr id="831" name="【庁舎】&#10;一人当たり面積該当値テキスト">
          <a:extLst>
            <a:ext uri="{FF2B5EF4-FFF2-40B4-BE49-F238E27FC236}">
              <a16:creationId xmlns:a16="http://schemas.microsoft.com/office/drawing/2014/main" id="{6E1F6B88-3EA8-4B0D-B8E6-56A3239DD922}"/>
            </a:ext>
          </a:extLst>
        </xdr:cNvPr>
        <xdr:cNvSpPr txBox="1"/>
      </xdr:nvSpPr>
      <xdr:spPr>
        <a:xfrm>
          <a:off x="2219960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154939</xdr:rowOff>
    </xdr:from>
    <xdr:to>
      <xdr:col>112</xdr:col>
      <xdr:colOff>38100</xdr:colOff>
      <xdr:row>106</xdr:row>
      <xdr:rowOff>85089</xdr:rowOff>
    </xdr:to>
    <xdr:sp macro="" textlink="">
      <xdr:nvSpPr>
        <xdr:cNvPr id="832" name="楕円 831">
          <a:extLst>
            <a:ext uri="{FF2B5EF4-FFF2-40B4-BE49-F238E27FC236}">
              <a16:creationId xmlns:a16="http://schemas.microsoft.com/office/drawing/2014/main" id="{A769811C-47AC-4B01-8E9A-BF76DC9C3391}"/>
            </a:ext>
          </a:extLst>
        </xdr:cNvPr>
        <xdr:cNvSpPr/>
      </xdr:nvSpPr>
      <xdr:spPr>
        <a:xfrm>
          <a:off x="21272500" y="1815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26670</xdr:rowOff>
    </xdr:from>
    <xdr:to>
      <xdr:col>116</xdr:col>
      <xdr:colOff>63500</xdr:colOff>
      <xdr:row>106</xdr:row>
      <xdr:rowOff>34289</xdr:rowOff>
    </xdr:to>
    <xdr:cxnSp macro="">
      <xdr:nvCxnSpPr>
        <xdr:cNvPr id="833" name="直線コネクタ 832">
          <a:extLst>
            <a:ext uri="{FF2B5EF4-FFF2-40B4-BE49-F238E27FC236}">
              <a16:creationId xmlns:a16="http://schemas.microsoft.com/office/drawing/2014/main" id="{FD5DDC7B-A833-4A24-8536-3B898B8FD831}"/>
            </a:ext>
          </a:extLst>
        </xdr:cNvPr>
        <xdr:cNvCxnSpPr/>
      </xdr:nvCxnSpPr>
      <xdr:spPr>
        <a:xfrm flipV="1">
          <a:off x="21323300" y="1820037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162561</xdr:rowOff>
    </xdr:from>
    <xdr:to>
      <xdr:col>107</xdr:col>
      <xdr:colOff>101600</xdr:colOff>
      <xdr:row>106</xdr:row>
      <xdr:rowOff>92711</xdr:rowOff>
    </xdr:to>
    <xdr:sp macro="" textlink="">
      <xdr:nvSpPr>
        <xdr:cNvPr id="834" name="楕円 833">
          <a:extLst>
            <a:ext uri="{FF2B5EF4-FFF2-40B4-BE49-F238E27FC236}">
              <a16:creationId xmlns:a16="http://schemas.microsoft.com/office/drawing/2014/main" id="{59BF8312-4D3E-4792-8553-D7B5C551F353}"/>
            </a:ext>
          </a:extLst>
        </xdr:cNvPr>
        <xdr:cNvSpPr/>
      </xdr:nvSpPr>
      <xdr:spPr>
        <a:xfrm>
          <a:off x="20383500" y="1816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34289</xdr:rowOff>
    </xdr:from>
    <xdr:to>
      <xdr:col>111</xdr:col>
      <xdr:colOff>177800</xdr:colOff>
      <xdr:row>106</xdr:row>
      <xdr:rowOff>41911</xdr:rowOff>
    </xdr:to>
    <xdr:cxnSp macro="">
      <xdr:nvCxnSpPr>
        <xdr:cNvPr id="835" name="直線コネクタ 834">
          <a:extLst>
            <a:ext uri="{FF2B5EF4-FFF2-40B4-BE49-F238E27FC236}">
              <a16:creationId xmlns:a16="http://schemas.microsoft.com/office/drawing/2014/main" id="{B0A07922-9478-412D-802B-152D2282678A}"/>
            </a:ext>
          </a:extLst>
        </xdr:cNvPr>
        <xdr:cNvCxnSpPr/>
      </xdr:nvCxnSpPr>
      <xdr:spPr>
        <a:xfrm flipV="1">
          <a:off x="20434300" y="182079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836" name="楕円 835">
          <a:extLst>
            <a:ext uri="{FF2B5EF4-FFF2-40B4-BE49-F238E27FC236}">
              <a16:creationId xmlns:a16="http://schemas.microsoft.com/office/drawing/2014/main" id="{7ED7E96B-F194-44CC-AAC3-4750FE68B42C}"/>
            </a:ext>
          </a:extLst>
        </xdr:cNvPr>
        <xdr:cNvSpPr/>
      </xdr:nvSpPr>
      <xdr:spPr>
        <a:xfrm>
          <a:off x="19494500" y="1801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60961</xdr:rowOff>
    </xdr:from>
    <xdr:to>
      <xdr:col>107</xdr:col>
      <xdr:colOff>50800</xdr:colOff>
      <xdr:row>106</xdr:row>
      <xdr:rowOff>41911</xdr:rowOff>
    </xdr:to>
    <xdr:cxnSp macro="">
      <xdr:nvCxnSpPr>
        <xdr:cNvPr id="837" name="直線コネクタ 836">
          <a:extLst>
            <a:ext uri="{FF2B5EF4-FFF2-40B4-BE49-F238E27FC236}">
              <a16:creationId xmlns:a16="http://schemas.microsoft.com/office/drawing/2014/main" id="{5E6A3AC1-B48D-4135-BA4E-3D0AEB2BB7C5}"/>
            </a:ext>
          </a:extLst>
        </xdr:cNvPr>
        <xdr:cNvCxnSpPr/>
      </xdr:nvCxnSpPr>
      <xdr:spPr>
        <a:xfrm>
          <a:off x="19545300" y="18063211"/>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107314</xdr:rowOff>
    </xdr:from>
    <xdr:to>
      <xdr:col>98</xdr:col>
      <xdr:colOff>38100</xdr:colOff>
      <xdr:row>107</xdr:row>
      <xdr:rowOff>37464</xdr:rowOff>
    </xdr:to>
    <xdr:sp macro="" textlink="">
      <xdr:nvSpPr>
        <xdr:cNvPr id="838" name="楕円 837">
          <a:extLst>
            <a:ext uri="{FF2B5EF4-FFF2-40B4-BE49-F238E27FC236}">
              <a16:creationId xmlns:a16="http://schemas.microsoft.com/office/drawing/2014/main" id="{A8C4548F-4726-4ACD-AC77-F62D054C10F7}"/>
            </a:ext>
          </a:extLst>
        </xdr:cNvPr>
        <xdr:cNvSpPr/>
      </xdr:nvSpPr>
      <xdr:spPr>
        <a:xfrm>
          <a:off x="18605500" y="1828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60961</xdr:rowOff>
    </xdr:from>
    <xdr:to>
      <xdr:col>102</xdr:col>
      <xdr:colOff>114300</xdr:colOff>
      <xdr:row>106</xdr:row>
      <xdr:rowOff>158114</xdr:rowOff>
    </xdr:to>
    <xdr:cxnSp macro="">
      <xdr:nvCxnSpPr>
        <xdr:cNvPr id="839" name="直線コネクタ 838">
          <a:extLst>
            <a:ext uri="{FF2B5EF4-FFF2-40B4-BE49-F238E27FC236}">
              <a16:creationId xmlns:a16="http://schemas.microsoft.com/office/drawing/2014/main" id="{DFEFC061-EA89-4DC8-9C4E-B4E4BDBEA2AF}"/>
            </a:ext>
          </a:extLst>
        </xdr:cNvPr>
        <xdr:cNvCxnSpPr/>
      </xdr:nvCxnSpPr>
      <xdr:spPr>
        <a:xfrm flipV="1">
          <a:off x="18656300" y="18063211"/>
          <a:ext cx="889000" cy="26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840" name="n_1aveValue【庁舎】&#10;一人当たり面積">
          <a:extLst>
            <a:ext uri="{FF2B5EF4-FFF2-40B4-BE49-F238E27FC236}">
              <a16:creationId xmlns:a16="http://schemas.microsoft.com/office/drawing/2014/main" id="{39FAB41E-4EA5-423D-806A-54D9BF258AFF}"/>
            </a:ext>
          </a:extLst>
        </xdr:cNvPr>
        <xdr:cNvSpPr txBox="1"/>
      </xdr:nvSpPr>
      <xdr:spPr>
        <a:xfrm>
          <a:off x="2107572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841" name="n_2aveValue【庁舎】&#10;一人当たり面積">
          <a:extLst>
            <a:ext uri="{FF2B5EF4-FFF2-40B4-BE49-F238E27FC236}">
              <a16:creationId xmlns:a16="http://schemas.microsoft.com/office/drawing/2014/main" id="{30E03060-C36A-4390-A24A-5837457AD7B8}"/>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102888</xdr:rowOff>
    </xdr:from>
    <xdr:ext cx="469744" cy="259045"/>
    <xdr:sp macro="" textlink="">
      <xdr:nvSpPr>
        <xdr:cNvPr id="842" name="n_3aveValue【庁舎】&#10;一人当たり面積">
          <a:extLst>
            <a:ext uri="{FF2B5EF4-FFF2-40B4-BE49-F238E27FC236}">
              <a16:creationId xmlns:a16="http://schemas.microsoft.com/office/drawing/2014/main" id="{90649CCA-C51F-4F89-A991-9F3B0D1FD54B}"/>
            </a:ext>
          </a:extLst>
        </xdr:cNvPr>
        <xdr:cNvSpPr txBox="1"/>
      </xdr:nvSpPr>
      <xdr:spPr>
        <a:xfrm>
          <a:off x="19310427" y="1810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38752</xdr:rowOff>
    </xdr:from>
    <xdr:ext cx="469744" cy="259045"/>
    <xdr:sp macro="" textlink="">
      <xdr:nvSpPr>
        <xdr:cNvPr id="843" name="n_4aveValue【庁舎】&#10;一人当たり面積">
          <a:extLst>
            <a:ext uri="{FF2B5EF4-FFF2-40B4-BE49-F238E27FC236}">
              <a16:creationId xmlns:a16="http://schemas.microsoft.com/office/drawing/2014/main" id="{68D270C1-9C0C-46FD-A728-24BF582912FD}"/>
            </a:ext>
          </a:extLst>
        </xdr:cNvPr>
        <xdr:cNvSpPr txBox="1"/>
      </xdr:nvSpPr>
      <xdr:spPr>
        <a:xfrm>
          <a:off x="18421427" y="178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76216</xdr:rowOff>
    </xdr:from>
    <xdr:ext cx="469744" cy="259045"/>
    <xdr:sp macro="" textlink="">
      <xdr:nvSpPr>
        <xdr:cNvPr id="844" name="n_1mainValue【庁舎】&#10;一人当たり面積">
          <a:extLst>
            <a:ext uri="{FF2B5EF4-FFF2-40B4-BE49-F238E27FC236}">
              <a16:creationId xmlns:a16="http://schemas.microsoft.com/office/drawing/2014/main" id="{3CEC09C9-ECE4-4D27-A296-C0B8B54DC02D}"/>
            </a:ext>
          </a:extLst>
        </xdr:cNvPr>
        <xdr:cNvSpPr txBox="1"/>
      </xdr:nvSpPr>
      <xdr:spPr>
        <a:xfrm>
          <a:off x="21075727" y="18249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83838</xdr:rowOff>
    </xdr:from>
    <xdr:ext cx="469744" cy="259045"/>
    <xdr:sp macro="" textlink="">
      <xdr:nvSpPr>
        <xdr:cNvPr id="845" name="n_2mainValue【庁舎】&#10;一人当たり面積">
          <a:extLst>
            <a:ext uri="{FF2B5EF4-FFF2-40B4-BE49-F238E27FC236}">
              <a16:creationId xmlns:a16="http://schemas.microsoft.com/office/drawing/2014/main" id="{DD3E1356-FC67-4A58-9C59-1DFD1703B930}"/>
            </a:ext>
          </a:extLst>
        </xdr:cNvPr>
        <xdr:cNvSpPr txBox="1"/>
      </xdr:nvSpPr>
      <xdr:spPr>
        <a:xfrm>
          <a:off x="20199427" y="1825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846" name="n_3mainValue【庁舎】&#10;一人当たり面積">
          <a:extLst>
            <a:ext uri="{FF2B5EF4-FFF2-40B4-BE49-F238E27FC236}">
              <a16:creationId xmlns:a16="http://schemas.microsoft.com/office/drawing/2014/main" id="{8967A152-7AA6-4877-B625-FE924EF2C60B}"/>
            </a:ext>
          </a:extLst>
        </xdr:cNvPr>
        <xdr:cNvSpPr txBox="1"/>
      </xdr:nvSpPr>
      <xdr:spPr>
        <a:xfrm>
          <a:off x="19310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28591</xdr:rowOff>
    </xdr:from>
    <xdr:ext cx="469744" cy="259045"/>
    <xdr:sp macro="" textlink="">
      <xdr:nvSpPr>
        <xdr:cNvPr id="847" name="n_4mainValue【庁舎】&#10;一人当たり面積">
          <a:extLst>
            <a:ext uri="{FF2B5EF4-FFF2-40B4-BE49-F238E27FC236}">
              <a16:creationId xmlns:a16="http://schemas.microsoft.com/office/drawing/2014/main" id="{F6EABE3A-F5A7-4115-94B3-2B4872E518F4}"/>
            </a:ext>
          </a:extLst>
        </xdr:cNvPr>
        <xdr:cNvSpPr txBox="1"/>
      </xdr:nvSpPr>
      <xdr:spPr>
        <a:xfrm>
          <a:off x="18421427" y="1837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3DF5FF7-56B4-4BC5-9516-E725BD56C27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97F6F881-5B15-474B-8348-53D9939DE764}"/>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7F07B594-9337-4A86-8468-33C4961A989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特に有形固定資産減価償却率が高くなっている施設は、児童館、保健センター、認定こども園・幼稚園・保育所であり、特に低くなっている施設は、庁舎、一般廃棄物処理施設、公営住宅で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は旧庁舎の解体、新庁舎の建設により有形固定資産減価償却率が低くなった。また、児童館は大半が昭和５０年代に建設されており、耐用年数を経過しつつあるため、計画的に大規模改修を実施したが、類似団体と比べ、有形固定資産減価償却率は高い水準に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は長寿命化計画に基づく建替えや改修を、学校施設は耐震化にあわせた建替えや大規模改修をこれまで実施しており、今後も平成２８年度に策定した公共施設等総合管理計画に基づき、総床面積を３０年間で３０％削減するという目標に向け、老朽化した施設の集約化・複合化や除却などに取り組んで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49256521</v>
      </c>
      <c r="BO4" s="407"/>
      <c r="BP4" s="407"/>
      <c r="BQ4" s="407"/>
      <c r="BR4" s="407"/>
      <c r="BS4" s="407"/>
      <c r="BT4" s="407"/>
      <c r="BU4" s="408"/>
      <c r="BV4" s="406">
        <v>49487306</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1</v>
      </c>
      <c r="CU4" s="413"/>
      <c r="CV4" s="413"/>
      <c r="CW4" s="413"/>
      <c r="CX4" s="413"/>
      <c r="CY4" s="413"/>
      <c r="CZ4" s="413"/>
      <c r="DA4" s="414"/>
      <c r="DB4" s="412">
        <v>1.7</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48993967</v>
      </c>
      <c r="BO5" s="444"/>
      <c r="BP5" s="444"/>
      <c r="BQ5" s="444"/>
      <c r="BR5" s="444"/>
      <c r="BS5" s="444"/>
      <c r="BT5" s="444"/>
      <c r="BU5" s="445"/>
      <c r="BV5" s="443">
        <v>49073252</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99.5</v>
      </c>
      <c r="CU5" s="441"/>
      <c r="CV5" s="441"/>
      <c r="CW5" s="441"/>
      <c r="CX5" s="441"/>
      <c r="CY5" s="441"/>
      <c r="CZ5" s="441"/>
      <c r="DA5" s="442"/>
      <c r="DB5" s="440">
        <v>96.9</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262554</v>
      </c>
      <c r="BO6" s="444"/>
      <c r="BP6" s="444"/>
      <c r="BQ6" s="444"/>
      <c r="BR6" s="444"/>
      <c r="BS6" s="444"/>
      <c r="BT6" s="444"/>
      <c r="BU6" s="445"/>
      <c r="BV6" s="443">
        <v>414054</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99.8</v>
      </c>
      <c r="CU6" s="481"/>
      <c r="CV6" s="481"/>
      <c r="CW6" s="481"/>
      <c r="CX6" s="481"/>
      <c r="CY6" s="481"/>
      <c r="CZ6" s="481"/>
      <c r="DA6" s="482"/>
      <c r="DB6" s="480">
        <v>97.5</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0</v>
      </c>
      <c r="BO7" s="444"/>
      <c r="BP7" s="444"/>
      <c r="BQ7" s="444"/>
      <c r="BR7" s="444"/>
      <c r="BS7" s="444"/>
      <c r="BT7" s="444"/>
      <c r="BU7" s="445"/>
      <c r="BV7" s="443">
        <v>613</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25193281</v>
      </c>
      <c r="CU7" s="444"/>
      <c r="CV7" s="444"/>
      <c r="CW7" s="444"/>
      <c r="CX7" s="444"/>
      <c r="CY7" s="444"/>
      <c r="CZ7" s="444"/>
      <c r="DA7" s="445"/>
      <c r="DB7" s="443">
        <v>24799776</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262554</v>
      </c>
      <c r="BO8" s="444"/>
      <c r="BP8" s="444"/>
      <c r="BQ8" s="444"/>
      <c r="BR8" s="444"/>
      <c r="BS8" s="444"/>
      <c r="BT8" s="444"/>
      <c r="BU8" s="445"/>
      <c r="BV8" s="443">
        <v>413441</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0.38</v>
      </c>
      <c r="CU8" s="484"/>
      <c r="CV8" s="484"/>
      <c r="CW8" s="484"/>
      <c r="CX8" s="484"/>
      <c r="CY8" s="484"/>
      <c r="CZ8" s="484"/>
      <c r="DA8" s="485"/>
      <c r="DB8" s="483">
        <v>0.38</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79306</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-150887</v>
      </c>
      <c r="BO9" s="444"/>
      <c r="BP9" s="444"/>
      <c r="BQ9" s="444"/>
      <c r="BR9" s="444"/>
      <c r="BS9" s="444"/>
      <c r="BT9" s="444"/>
      <c r="BU9" s="445"/>
      <c r="BV9" s="443">
        <v>39882</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18</v>
      </c>
      <c r="CU9" s="441"/>
      <c r="CV9" s="441"/>
      <c r="CW9" s="441"/>
      <c r="CX9" s="441"/>
      <c r="CY9" s="441"/>
      <c r="CZ9" s="441"/>
      <c r="DA9" s="442"/>
      <c r="DB9" s="440">
        <v>17.8</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84499</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211984</v>
      </c>
      <c r="BO10" s="444"/>
      <c r="BP10" s="444"/>
      <c r="BQ10" s="444"/>
      <c r="BR10" s="444"/>
      <c r="BS10" s="444"/>
      <c r="BT10" s="444"/>
      <c r="BU10" s="445"/>
      <c r="BV10" s="443">
        <v>187470</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74204</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400000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73843</v>
      </c>
      <c r="S13" s="528"/>
      <c r="T13" s="528"/>
      <c r="U13" s="528"/>
      <c r="V13" s="529"/>
      <c r="W13" s="459" t="s">
        <v>131</v>
      </c>
      <c r="X13" s="460"/>
      <c r="Y13" s="460"/>
      <c r="Z13" s="460"/>
      <c r="AA13" s="460"/>
      <c r="AB13" s="450"/>
      <c r="AC13" s="494">
        <v>2695</v>
      </c>
      <c r="AD13" s="495"/>
      <c r="AE13" s="495"/>
      <c r="AF13" s="495"/>
      <c r="AG13" s="537"/>
      <c r="AH13" s="494">
        <v>3308</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-338903</v>
      </c>
      <c r="BO13" s="444"/>
      <c r="BP13" s="444"/>
      <c r="BQ13" s="444"/>
      <c r="BR13" s="444"/>
      <c r="BS13" s="444"/>
      <c r="BT13" s="444"/>
      <c r="BU13" s="445"/>
      <c r="BV13" s="443">
        <v>227352</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10.8</v>
      </c>
      <c r="CU13" s="441"/>
      <c r="CV13" s="441"/>
      <c r="CW13" s="441"/>
      <c r="CX13" s="441"/>
      <c r="CY13" s="441"/>
      <c r="CZ13" s="441"/>
      <c r="DA13" s="442"/>
      <c r="DB13" s="440">
        <v>10.5</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75522</v>
      </c>
      <c r="S14" s="528"/>
      <c r="T14" s="528"/>
      <c r="U14" s="528"/>
      <c r="V14" s="529"/>
      <c r="W14" s="433"/>
      <c r="X14" s="434"/>
      <c r="Y14" s="434"/>
      <c r="Z14" s="434"/>
      <c r="AA14" s="434"/>
      <c r="AB14" s="423"/>
      <c r="AC14" s="530">
        <v>8.1999999999999993</v>
      </c>
      <c r="AD14" s="531"/>
      <c r="AE14" s="531"/>
      <c r="AF14" s="531"/>
      <c r="AG14" s="532"/>
      <c r="AH14" s="530">
        <v>9.1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80.099999999999994</v>
      </c>
      <c r="CU14" s="542"/>
      <c r="CV14" s="542"/>
      <c r="CW14" s="542"/>
      <c r="CX14" s="542"/>
      <c r="CY14" s="542"/>
      <c r="CZ14" s="542"/>
      <c r="DA14" s="543"/>
      <c r="DB14" s="541">
        <v>77</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75206</v>
      </c>
      <c r="S15" s="528"/>
      <c r="T15" s="528"/>
      <c r="U15" s="528"/>
      <c r="V15" s="529"/>
      <c r="W15" s="459" t="s">
        <v>137</v>
      </c>
      <c r="X15" s="460"/>
      <c r="Y15" s="460"/>
      <c r="Z15" s="460"/>
      <c r="AA15" s="460"/>
      <c r="AB15" s="450"/>
      <c r="AC15" s="494">
        <v>6014</v>
      </c>
      <c r="AD15" s="495"/>
      <c r="AE15" s="495"/>
      <c r="AF15" s="495"/>
      <c r="AG15" s="537"/>
      <c r="AH15" s="494">
        <v>6710</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8756039</v>
      </c>
      <c r="BO15" s="407"/>
      <c r="BP15" s="407"/>
      <c r="BQ15" s="407"/>
      <c r="BR15" s="407"/>
      <c r="BS15" s="407"/>
      <c r="BT15" s="407"/>
      <c r="BU15" s="408"/>
      <c r="BV15" s="406">
        <v>8701724</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18.2</v>
      </c>
      <c r="AD16" s="531"/>
      <c r="AE16" s="531"/>
      <c r="AF16" s="531"/>
      <c r="AG16" s="532"/>
      <c r="AH16" s="530">
        <v>18.399999999999999</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23012440</v>
      </c>
      <c r="BO16" s="444"/>
      <c r="BP16" s="444"/>
      <c r="BQ16" s="444"/>
      <c r="BR16" s="444"/>
      <c r="BS16" s="444"/>
      <c r="BT16" s="444"/>
      <c r="BU16" s="445"/>
      <c r="BV16" s="443">
        <v>22557517</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24329</v>
      </c>
      <c r="AD17" s="495"/>
      <c r="AE17" s="495"/>
      <c r="AF17" s="495"/>
      <c r="AG17" s="537"/>
      <c r="AH17" s="494">
        <v>26484</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10870563</v>
      </c>
      <c r="BO17" s="444"/>
      <c r="BP17" s="444"/>
      <c r="BQ17" s="444"/>
      <c r="BR17" s="444"/>
      <c r="BS17" s="444"/>
      <c r="BT17" s="444"/>
      <c r="BU17" s="445"/>
      <c r="BV17" s="443">
        <v>10803516</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481.02</v>
      </c>
      <c r="M18" s="567"/>
      <c r="N18" s="567"/>
      <c r="O18" s="567"/>
      <c r="P18" s="567"/>
      <c r="Q18" s="567"/>
      <c r="R18" s="568"/>
      <c r="S18" s="568"/>
      <c r="T18" s="568"/>
      <c r="U18" s="568"/>
      <c r="V18" s="569"/>
      <c r="W18" s="461"/>
      <c r="X18" s="462"/>
      <c r="Y18" s="462"/>
      <c r="Z18" s="462"/>
      <c r="AA18" s="462"/>
      <c r="AB18" s="453"/>
      <c r="AC18" s="570">
        <v>73.599999999999994</v>
      </c>
      <c r="AD18" s="571"/>
      <c r="AE18" s="571"/>
      <c r="AF18" s="571"/>
      <c r="AG18" s="572"/>
      <c r="AH18" s="570">
        <v>72.599999999999994</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25384131</v>
      </c>
      <c r="BO18" s="444"/>
      <c r="BP18" s="444"/>
      <c r="BQ18" s="444"/>
      <c r="BR18" s="444"/>
      <c r="BS18" s="444"/>
      <c r="BT18" s="444"/>
      <c r="BU18" s="445"/>
      <c r="BV18" s="443">
        <v>24376135</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165</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30528088</v>
      </c>
      <c r="BO19" s="444"/>
      <c r="BP19" s="444"/>
      <c r="BQ19" s="444"/>
      <c r="BR19" s="444"/>
      <c r="BS19" s="444"/>
      <c r="BT19" s="444"/>
      <c r="BU19" s="445"/>
      <c r="BV19" s="443">
        <v>30132236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35584</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58158007</v>
      </c>
      <c r="BO22" s="407"/>
      <c r="BP22" s="407"/>
      <c r="BQ22" s="407"/>
      <c r="BR22" s="407"/>
      <c r="BS22" s="407"/>
      <c r="BT22" s="407"/>
      <c r="BU22" s="408"/>
      <c r="BV22" s="406">
        <v>60381913</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27876507</v>
      </c>
      <c r="BO23" s="444"/>
      <c r="BP23" s="444"/>
      <c r="BQ23" s="444"/>
      <c r="BR23" s="444"/>
      <c r="BS23" s="444"/>
      <c r="BT23" s="444"/>
      <c r="BU23" s="445"/>
      <c r="BV23" s="443">
        <v>29376213</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9640</v>
      </c>
      <c r="R24" s="495"/>
      <c r="S24" s="495"/>
      <c r="T24" s="495"/>
      <c r="U24" s="495"/>
      <c r="V24" s="537"/>
      <c r="W24" s="589"/>
      <c r="X24" s="590"/>
      <c r="Y24" s="591"/>
      <c r="Z24" s="493" t="s">
        <v>162</v>
      </c>
      <c r="AA24" s="473"/>
      <c r="AB24" s="473"/>
      <c r="AC24" s="473"/>
      <c r="AD24" s="473"/>
      <c r="AE24" s="473"/>
      <c r="AF24" s="473"/>
      <c r="AG24" s="474"/>
      <c r="AH24" s="494">
        <v>454</v>
      </c>
      <c r="AI24" s="495"/>
      <c r="AJ24" s="495"/>
      <c r="AK24" s="495"/>
      <c r="AL24" s="537"/>
      <c r="AM24" s="494">
        <v>1405584</v>
      </c>
      <c r="AN24" s="495"/>
      <c r="AO24" s="495"/>
      <c r="AP24" s="495"/>
      <c r="AQ24" s="495"/>
      <c r="AR24" s="537"/>
      <c r="AS24" s="494">
        <v>3096</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46638332</v>
      </c>
      <c r="BO24" s="444"/>
      <c r="BP24" s="444"/>
      <c r="BQ24" s="444"/>
      <c r="BR24" s="444"/>
      <c r="BS24" s="444"/>
      <c r="BT24" s="444"/>
      <c r="BU24" s="445"/>
      <c r="BV24" s="443">
        <v>47664707</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2</v>
      </c>
      <c r="M25" s="495"/>
      <c r="N25" s="495"/>
      <c r="O25" s="495"/>
      <c r="P25" s="537"/>
      <c r="Q25" s="494">
        <v>7550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10548991</v>
      </c>
      <c r="BO25" s="407"/>
      <c r="BP25" s="407"/>
      <c r="BQ25" s="407"/>
      <c r="BR25" s="407"/>
      <c r="BS25" s="407"/>
      <c r="BT25" s="407"/>
      <c r="BU25" s="408"/>
      <c r="BV25" s="406">
        <v>10869483</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6500</v>
      </c>
      <c r="R26" s="495"/>
      <c r="S26" s="495"/>
      <c r="T26" s="495"/>
      <c r="U26" s="495"/>
      <c r="V26" s="537"/>
      <c r="W26" s="589"/>
      <c r="X26" s="590"/>
      <c r="Y26" s="591"/>
      <c r="Z26" s="493" t="s">
        <v>168</v>
      </c>
      <c r="AA26" s="595"/>
      <c r="AB26" s="595"/>
      <c r="AC26" s="595"/>
      <c r="AD26" s="595"/>
      <c r="AE26" s="595"/>
      <c r="AF26" s="595"/>
      <c r="AG26" s="596"/>
      <c r="AH26" s="494">
        <v>3</v>
      </c>
      <c r="AI26" s="495"/>
      <c r="AJ26" s="495"/>
      <c r="AK26" s="495"/>
      <c r="AL26" s="537"/>
      <c r="AM26" s="494">
        <v>8343</v>
      </c>
      <c r="AN26" s="495"/>
      <c r="AO26" s="495"/>
      <c r="AP26" s="495"/>
      <c r="AQ26" s="495"/>
      <c r="AR26" s="537"/>
      <c r="AS26" s="494">
        <v>2781</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4700</v>
      </c>
      <c r="R27" s="495"/>
      <c r="S27" s="495"/>
      <c r="T27" s="495"/>
      <c r="U27" s="495"/>
      <c r="V27" s="537"/>
      <c r="W27" s="589"/>
      <c r="X27" s="590"/>
      <c r="Y27" s="591"/>
      <c r="Z27" s="493" t="s">
        <v>171</v>
      </c>
      <c r="AA27" s="473"/>
      <c r="AB27" s="473"/>
      <c r="AC27" s="473"/>
      <c r="AD27" s="473"/>
      <c r="AE27" s="473"/>
      <c r="AF27" s="473"/>
      <c r="AG27" s="474"/>
      <c r="AH27" s="494">
        <v>45</v>
      </c>
      <c r="AI27" s="495"/>
      <c r="AJ27" s="495"/>
      <c r="AK27" s="495"/>
      <c r="AL27" s="537"/>
      <c r="AM27" s="494">
        <v>176107</v>
      </c>
      <c r="AN27" s="495"/>
      <c r="AO27" s="495"/>
      <c r="AP27" s="495"/>
      <c r="AQ27" s="495"/>
      <c r="AR27" s="537"/>
      <c r="AS27" s="494">
        <v>3913</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v>1840550</v>
      </c>
      <c r="BO27" s="563"/>
      <c r="BP27" s="563"/>
      <c r="BQ27" s="563"/>
      <c r="BR27" s="563"/>
      <c r="BS27" s="563"/>
      <c r="BT27" s="563"/>
      <c r="BU27" s="564"/>
      <c r="BV27" s="562">
        <v>1839299</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4150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4585196</v>
      </c>
      <c r="BO28" s="407"/>
      <c r="BP28" s="407"/>
      <c r="BQ28" s="407"/>
      <c r="BR28" s="407"/>
      <c r="BS28" s="407"/>
      <c r="BT28" s="407"/>
      <c r="BU28" s="408"/>
      <c r="BV28" s="406">
        <v>4773212</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20</v>
      </c>
      <c r="M29" s="495"/>
      <c r="N29" s="495"/>
      <c r="O29" s="495"/>
      <c r="P29" s="537"/>
      <c r="Q29" s="494">
        <v>3840</v>
      </c>
      <c r="R29" s="495"/>
      <c r="S29" s="495"/>
      <c r="T29" s="495"/>
      <c r="U29" s="495"/>
      <c r="V29" s="537"/>
      <c r="W29" s="592"/>
      <c r="X29" s="593"/>
      <c r="Y29" s="594"/>
      <c r="Z29" s="493" t="s">
        <v>177</v>
      </c>
      <c r="AA29" s="473"/>
      <c r="AB29" s="473"/>
      <c r="AC29" s="473"/>
      <c r="AD29" s="473"/>
      <c r="AE29" s="473"/>
      <c r="AF29" s="473"/>
      <c r="AG29" s="474"/>
      <c r="AH29" s="494">
        <v>499</v>
      </c>
      <c r="AI29" s="495"/>
      <c r="AJ29" s="495"/>
      <c r="AK29" s="495"/>
      <c r="AL29" s="537"/>
      <c r="AM29" s="494">
        <v>1581691</v>
      </c>
      <c r="AN29" s="495"/>
      <c r="AO29" s="495"/>
      <c r="AP29" s="495"/>
      <c r="AQ29" s="495"/>
      <c r="AR29" s="537"/>
      <c r="AS29" s="494">
        <v>3170</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468948</v>
      </c>
      <c r="BO29" s="444"/>
      <c r="BP29" s="444"/>
      <c r="BQ29" s="444"/>
      <c r="BR29" s="444"/>
      <c r="BS29" s="444"/>
      <c r="BT29" s="444"/>
      <c r="BU29" s="445"/>
      <c r="BV29" s="443">
        <v>569434</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99.2</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4748322</v>
      </c>
      <c r="BO30" s="563"/>
      <c r="BP30" s="563"/>
      <c r="BQ30" s="563"/>
      <c r="BR30" s="563"/>
      <c r="BS30" s="563"/>
      <c r="BT30" s="563"/>
      <c r="BU30" s="564"/>
      <c r="BV30" s="562">
        <v>5689396</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3</v>
      </c>
      <c r="V34" s="633"/>
      <c r="W34" s="634" t="str">
        <f>IF('各会計、関係団体の財政状況及び健全化判断比率'!B28="","",'各会計、関係団体の財政状況及び健全化判断比率'!B28)</f>
        <v>国民健康保険費会計</v>
      </c>
      <c r="X34" s="634"/>
      <c r="Y34" s="634"/>
      <c r="Z34" s="634"/>
      <c r="AA34" s="634"/>
      <c r="AB34" s="634"/>
      <c r="AC34" s="634"/>
      <c r="AD34" s="634"/>
      <c r="AE34" s="634"/>
      <c r="AF34" s="634"/>
      <c r="AG34" s="634"/>
      <c r="AH34" s="634"/>
      <c r="AI34" s="634"/>
      <c r="AJ34" s="634"/>
      <c r="AK34" s="634"/>
      <c r="AL34" s="169"/>
      <c r="AM34" s="633">
        <f>IF(AO34="","",MAX(C34:D43,U34:V43)+1)</f>
        <v>6</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f>IF(BG34="","",MAX(C34:D43,U34:V43,AM34:AN43)+1)</f>
        <v>9</v>
      </c>
      <c r="BF34" s="633"/>
      <c r="BG34" s="634" t="str">
        <f>IF('各会計、関係団体の財政状況及び健全化判断比率'!B34="","",'各会計、関係団体の財政状況及び健全化判断比率'!B34)</f>
        <v>公設卸売市場費会計</v>
      </c>
      <c r="BH34" s="634"/>
      <c r="BI34" s="634"/>
      <c r="BJ34" s="634"/>
      <c r="BK34" s="634"/>
      <c r="BL34" s="634"/>
      <c r="BM34" s="634"/>
      <c r="BN34" s="634"/>
      <c r="BO34" s="634"/>
      <c r="BP34" s="634"/>
      <c r="BQ34" s="634"/>
      <c r="BR34" s="634"/>
      <c r="BS34" s="634"/>
      <c r="BT34" s="634"/>
      <c r="BU34" s="634"/>
      <c r="BV34" s="169"/>
      <c r="BW34" s="633">
        <f>IF(BY34="","",MAX(C34:D43,U34:V43,AM34:AN43,BE34:BF43)+1)</f>
        <v>12</v>
      </c>
      <c r="BX34" s="633"/>
      <c r="BY34" s="634" t="str">
        <f>IF('各会計、関係団体の財政状況及び健全化判断比率'!B68="","",'各会計、関係団体の財政状況及び健全化判断比率'!B68)</f>
        <v>空知教育センター組合</v>
      </c>
      <c r="BZ34" s="634"/>
      <c r="CA34" s="634"/>
      <c r="CB34" s="634"/>
      <c r="CC34" s="634"/>
      <c r="CD34" s="634"/>
      <c r="CE34" s="634"/>
      <c r="CF34" s="634"/>
      <c r="CG34" s="634"/>
      <c r="CH34" s="634"/>
      <c r="CI34" s="634"/>
      <c r="CJ34" s="634"/>
      <c r="CK34" s="634"/>
      <c r="CL34" s="634"/>
      <c r="CM34" s="634"/>
      <c r="CN34" s="169"/>
      <c r="CO34" s="633">
        <f>IF(CQ34="","",MAX(C34:D43,U34:V43,AM34:AN43,BE34:BF43,BW34:BX43)+1)</f>
        <v>16</v>
      </c>
      <c r="CP34" s="633"/>
      <c r="CQ34" s="634" t="str">
        <f>IF('各会計、関係団体の財政状況及び健全化判断比率'!BS7="","",'各会計、関係団体の財政状況及び健全化判断比率'!BS7)</f>
        <v>（一財）岩見沢振興公社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高等学校費会計</v>
      </c>
      <c r="F35" s="634"/>
      <c r="G35" s="634"/>
      <c r="H35" s="634"/>
      <c r="I35" s="634"/>
      <c r="J35" s="634"/>
      <c r="K35" s="634"/>
      <c r="L35" s="634"/>
      <c r="M35" s="634"/>
      <c r="N35" s="634"/>
      <c r="O35" s="634"/>
      <c r="P35" s="634"/>
      <c r="Q35" s="634"/>
      <c r="R35" s="634"/>
      <c r="S35" s="634"/>
      <c r="T35" s="169"/>
      <c r="U35" s="633">
        <f>IF(W35="","",U34+1)</f>
        <v>4</v>
      </c>
      <c r="V35" s="633"/>
      <c r="W35" s="634" t="str">
        <f>IF('各会計、関係団体の財政状況及び健全化判断比率'!B29="","",'各会計、関係団体の財政状況及び健全化判断比率'!B29)</f>
        <v>介護保険費会計</v>
      </c>
      <c r="X35" s="634"/>
      <c r="Y35" s="634"/>
      <c r="Z35" s="634"/>
      <c r="AA35" s="634"/>
      <c r="AB35" s="634"/>
      <c r="AC35" s="634"/>
      <c r="AD35" s="634"/>
      <c r="AE35" s="634"/>
      <c r="AF35" s="634"/>
      <c r="AG35" s="634"/>
      <c r="AH35" s="634"/>
      <c r="AI35" s="634"/>
      <c r="AJ35" s="634"/>
      <c r="AK35" s="634"/>
      <c r="AL35" s="169"/>
      <c r="AM35" s="633">
        <f t="shared" ref="AM35:AM43" si="0">IF(AO35="","",AM34+1)</f>
        <v>7</v>
      </c>
      <c r="AN35" s="633"/>
      <c r="AO35" s="634" t="str">
        <f>IF('各会計、関係団体の財政状況及び健全化判断比率'!B32="","",'各会計、関係団体の財政状況及び健全化判断比率'!B32)</f>
        <v>病院事業会計</v>
      </c>
      <c r="AP35" s="634"/>
      <c r="AQ35" s="634"/>
      <c r="AR35" s="634"/>
      <c r="AS35" s="634"/>
      <c r="AT35" s="634"/>
      <c r="AU35" s="634"/>
      <c r="AV35" s="634"/>
      <c r="AW35" s="634"/>
      <c r="AX35" s="634"/>
      <c r="AY35" s="634"/>
      <c r="AZ35" s="634"/>
      <c r="BA35" s="634"/>
      <c r="BB35" s="634"/>
      <c r="BC35" s="634"/>
      <c r="BD35" s="169"/>
      <c r="BE35" s="633">
        <f t="shared" ref="BE35:BE43" si="1">IF(BG35="","",BE34+1)</f>
        <v>10</v>
      </c>
      <c r="BF35" s="633"/>
      <c r="BG35" s="634" t="str">
        <f>IF('各会計、関係団体の財政状況及び健全化判断比率'!B35="","",'各会計、関係団体の財政状況及び健全化判断比率'!B35)</f>
        <v>公共用地等造成費会計</v>
      </c>
      <c r="BH35" s="634"/>
      <c r="BI35" s="634"/>
      <c r="BJ35" s="634"/>
      <c r="BK35" s="634"/>
      <c r="BL35" s="634"/>
      <c r="BM35" s="634"/>
      <c r="BN35" s="634"/>
      <c r="BO35" s="634"/>
      <c r="BP35" s="634"/>
      <c r="BQ35" s="634"/>
      <c r="BR35" s="634"/>
      <c r="BS35" s="634"/>
      <c r="BT35" s="634"/>
      <c r="BU35" s="634"/>
      <c r="BV35" s="169"/>
      <c r="BW35" s="633">
        <f t="shared" ref="BW35:BW43" si="2">IF(BY35="","",BW34+1)</f>
        <v>13</v>
      </c>
      <c r="BX35" s="633"/>
      <c r="BY35" s="634" t="str">
        <f>IF('各会計、関係団体の財政状況及び健全化判断比率'!B69="","",'各会計、関係団体の財政状況及び健全化判断比率'!B69)</f>
        <v>岩見沢地区消防事務組合</v>
      </c>
      <c r="BZ35" s="634"/>
      <c r="CA35" s="634"/>
      <c r="CB35" s="634"/>
      <c r="CC35" s="634"/>
      <c r="CD35" s="634"/>
      <c r="CE35" s="634"/>
      <c r="CF35" s="634"/>
      <c r="CG35" s="634"/>
      <c r="CH35" s="634"/>
      <c r="CI35" s="634"/>
      <c r="CJ35" s="634"/>
      <c r="CK35" s="634"/>
      <c r="CL35" s="634"/>
      <c r="CM35" s="634"/>
      <c r="CN35" s="169"/>
      <c r="CO35" s="633">
        <f t="shared" ref="CO35:CO43" si="3">IF(CQ35="","",CO34+1)</f>
        <v>17</v>
      </c>
      <c r="CP35" s="633"/>
      <c r="CQ35" s="634" t="str">
        <f>IF('各会計、関係団体の財政状況及び健全化判断比率'!BS8="","",'各会計、関係団体の財政状況及び健全化判断比率'!BS8)</f>
        <v>（一財）いわみざわ地域交流センター</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5</v>
      </c>
      <c r="V36" s="633"/>
      <c r="W36" s="634" t="str">
        <f>IF('各会計、関係団体の財政状況及び健全化判断比率'!B30="","",'各会計、関係団体の財政状況及び健全化判断比率'!B30)</f>
        <v>後期高齢者医療費会計</v>
      </c>
      <c r="X36" s="634"/>
      <c r="Y36" s="634"/>
      <c r="Z36" s="634"/>
      <c r="AA36" s="634"/>
      <c r="AB36" s="634"/>
      <c r="AC36" s="634"/>
      <c r="AD36" s="634"/>
      <c r="AE36" s="634"/>
      <c r="AF36" s="634"/>
      <c r="AG36" s="634"/>
      <c r="AH36" s="634"/>
      <c r="AI36" s="634"/>
      <c r="AJ36" s="634"/>
      <c r="AK36" s="634"/>
      <c r="AL36" s="169"/>
      <c r="AM36" s="633">
        <f t="shared" si="0"/>
        <v>8</v>
      </c>
      <c r="AN36" s="633"/>
      <c r="AO36" s="634" t="str">
        <f>IF('各会計、関係団体の財政状況及び健全化判断比率'!B33="","",'各会計、関係団体の財政状況及び健全化判断比率'!B33)</f>
        <v>下水道事業会計</v>
      </c>
      <c r="AP36" s="634"/>
      <c r="AQ36" s="634"/>
      <c r="AR36" s="634"/>
      <c r="AS36" s="634"/>
      <c r="AT36" s="634"/>
      <c r="AU36" s="634"/>
      <c r="AV36" s="634"/>
      <c r="AW36" s="634"/>
      <c r="AX36" s="634"/>
      <c r="AY36" s="634"/>
      <c r="AZ36" s="634"/>
      <c r="BA36" s="634"/>
      <c r="BB36" s="634"/>
      <c r="BC36" s="634"/>
      <c r="BD36" s="169"/>
      <c r="BE36" s="633">
        <f t="shared" si="1"/>
        <v>11</v>
      </c>
      <c r="BF36" s="633"/>
      <c r="BG36" s="634" t="str">
        <f>IF('各会計、関係団体の財政状況及び健全化判断比率'!B36="","",'各会計、関係団体の財政状況及び健全化判断比率'!B36)</f>
        <v>企業用地造成費会計</v>
      </c>
      <c r="BH36" s="634"/>
      <c r="BI36" s="634"/>
      <c r="BJ36" s="634"/>
      <c r="BK36" s="634"/>
      <c r="BL36" s="634"/>
      <c r="BM36" s="634"/>
      <c r="BN36" s="634"/>
      <c r="BO36" s="634"/>
      <c r="BP36" s="634"/>
      <c r="BQ36" s="634"/>
      <c r="BR36" s="634"/>
      <c r="BS36" s="634"/>
      <c r="BT36" s="634"/>
      <c r="BU36" s="634"/>
      <c r="BV36" s="169"/>
      <c r="BW36" s="633">
        <f t="shared" si="2"/>
        <v>14</v>
      </c>
      <c r="BX36" s="633"/>
      <c r="BY36" s="634" t="str">
        <f>IF('各会計、関係団体の財政状況及び健全化判断比率'!B70="","",'各会計、関係団体の財政状況及び健全化判断比率'!B70)</f>
        <v>南空知ふるさと市町村圏組合</v>
      </c>
      <c r="BZ36" s="634"/>
      <c r="CA36" s="634"/>
      <c r="CB36" s="634"/>
      <c r="CC36" s="634"/>
      <c r="CD36" s="634"/>
      <c r="CE36" s="634"/>
      <c r="CF36" s="634"/>
      <c r="CG36" s="634"/>
      <c r="CH36" s="634"/>
      <c r="CI36" s="634"/>
      <c r="CJ36" s="634"/>
      <c r="CK36" s="634"/>
      <c r="CL36" s="634"/>
      <c r="CM36" s="634"/>
      <c r="CN36" s="169"/>
      <c r="CO36" s="633">
        <f t="shared" si="3"/>
        <v>18</v>
      </c>
      <c r="CP36" s="633"/>
      <c r="CQ36" s="634" t="str">
        <f>IF('各会計、関係団体の財政状況及び健全化判断比率'!BS9="","",'各会計、関係団体の財政状況及び健全化判断比率'!BS9)</f>
        <v>（株）コミュニティエフエムはまなす</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15</v>
      </c>
      <c r="BX37" s="633"/>
      <c r="BY37" s="634" t="str">
        <f>IF('各会計、関係団体の財政状況及び健全化判断比率'!B71="","",'各会計、関係団体の財政状況及び健全化判断比率'!B71)</f>
        <v>桂沢水道企業団</v>
      </c>
      <c r="BZ37" s="634"/>
      <c r="CA37" s="634"/>
      <c r="CB37" s="634"/>
      <c r="CC37" s="634"/>
      <c r="CD37" s="634"/>
      <c r="CE37" s="634"/>
      <c r="CF37" s="634"/>
      <c r="CG37" s="634"/>
      <c r="CH37" s="634"/>
      <c r="CI37" s="634"/>
      <c r="CJ37" s="634"/>
      <c r="CK37" s="634"/>
      <c r="CL37" s="634"/>
      <c r="CM37" s="634"/>
      <c r="CN37" s="169"/>
      <c r="CO37" s="633">
        <f t="shared" si="3"/>
        <v>19</v>
      </c>
      <c r="CP37" s="633"/>
      <c r="CQ37" s="634" t="str">
        <f>IF('各会計、関係団体の財政状況及び健全化判断比率'!BS10="","",'各会計、関係団体の財政状況及び健全化判断比率'!BS10)</f>
        <v>（株）振興いわみざわ</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UUF3mUs1uisVS0E6YileMeEnHGRy4mITRLR91hE2ADGR8+1hbAKi3hefF0SFsb1yhfdZLlfFB4Xj4jPwrj3eUQ==" saltValue="7LmKbCPD4lHbGuLV0nSRv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8332821</v>
      </c>
      <c r="S5" s="649"/>
      <c r="T5" s="649"/>
      <c r="U5" s="649"/>
      <c r="V5" s="649"/>
      <c r="W5" s="649"/>
      <c r="X5" s="649"/>
      <c r="Y5" s="650"/>
      <c r="Z5" s="651">
        <v>16.899999999999999</v>
      </c>
      <c r="AA5" s="651"/>
      <c r="AB5" s="651"/>
      <c r="AC5" s="651"/>
      <c r="AD5" s="652">
        <v>7847631</v>
      </c>
      <c r="AE5" s="652"/>
      <c r="AF5" s="652"/>
      <c r="AG5" s="652"/>
      <c r="AH5" s="652"/>
      <c r="AI5" s="652"/>
      <c r="AJ5" s="652"/>
      <c r="AK5" s="652"/>
      <c r="AL5" s="653">
        <v>30.8</v>
      </c>
      <c r="AM5" s="654"/>
      <c r="AN5" s="654"/>
      <c r="AO5" s="655"/>
      <c r="AP5" s="645" t="s">
        <v>216</v>
      </c>
      <c r="AQ5" s="646"/>
      <c r="AR5" s="646"/>
      <c r="AS5" s="646"/>
      <c r="AT5" s="646"/>
      <c r="AU5" s="646"/>
      <c r="AV5" s="646"/>
      <c r="AW5" s="646"/>
      <c r="AX5" s="646"/>
      <c r="AY5" s="646"/>
      <c r="AZ5" s="646"/>
      <c r="BA5" s="646"/>
      <c r="BB5" s="646"/>
      <c r="BC5" s="646"/>
      <c r="BD5" s="646"/>
      <c r="BE5" s="646"/>
      <c r="BF5" s="647"/>
      <c r="BG5" s="659">
        <v>7826933</v>
      </c>
      <c r="BH5" s="660"/>
      <c r="BI5" s="660"/>
      <c r="BJ5" s="660"/>
      <c r="BK5" s="660"/>
      <c r="BL5" s="660"/>
      <c r="BM5" s="660"/>
      <c r="BN5" s="661"/>
      <c r="BO5" s="662">
        <v>93.9</v>
      </c>
      <c r="BP5" s="662"/>
      <c r="BQ5" s="662"/>
      <c r="BR5" s="662"/>
      <c r="BS5" s="663">
        <v>165198</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454484</v>
      </c>
      <c r="S6" s="660"/>
      <c r="T6" s="660"/>
      <c r="U6" s="660"/>
      <c r="V6" s="660"/>
      <c r="W6" s="660"/>
      <c r="X6" s="660"/>
      <c r="Y6" s="661"/>
      <c r="Z6" s="662">
        <v>0.9</v>
      </c>
      <c r="AA6" s="662"/>
      <c r="AB6" s="662"/>
      <c r="AC6" s="662"/>
      <c r="AD6" s="663">
        <v>454484</v>
      </c>
      <c r="AE6" s="663"/>
      <c r="AF6" s="663"/>
      <c r="AG6" s="663"/>
      <c r="AH6" s="663"/>
      <c r="AI6" s="663"/>
      <c r="AJ6" s="663"/>
      <c r="AK6" s="663"/>
      <c r="AL6" s="664">
        <v>1.8</v>
      </c>
      <c r="AM6" s="665"/>
      <c r="AN6" s="665"/>
      <c r="AO6" s="666"/>
      <c r="AP6" s="656" t="s">
        <v>221</v>
      </c>
      <c r="AQ6" s="657"/>
      <c r="AR6" s="657"/>
      <c r="AS6" s="657"/>
      <c r="AT6" s="657"/>
      <c r="AU6" s="657"/>
      <c r="AV6" s="657"/>
      <c r="AW6" s="657"/>
      <c r="AX6" s="657"/>
      <c r="AY6" s="657"/>
      <c r="AZ6" s="657"/>
      <c r="BA6" s="657"/>
      <c r="BB6" s="657"/>
      <c r="BC6" s="657"/>
      <c r="BD6" s="657"/>
      <c r="BE6" s="657"/>
      <c r="BF6" s="658"/>
      <c r="BG6" s="659">
        <v>7826933</v>
      </c>
      <c r="BH6" s="660"/>
      <c r="BI6" s="660"/>
      <c r="BJ6" s="660"/>
      <c r="BK6" s="660"/>
      <c r="BL6" s="660"/>
      <c r="BM6" s="660"/>
      <c r="BN6" s="661"/>
      <c r="BO6" s="662">
        <v>93.9</v>
      </c>
      <c r="BP6" s="662"/>
      <c r="BQ6" s="662"/>
      <c r="BR6" s="662"/>
      <c r="BS6" s="663">
        <v>165198</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259027</v>
      </c>
      <c r="CS6" s="660"/>
      <c r="CT6" s="660"/>
      <c r="CU6" s="660"/>
      <c r="CV6" s="660"/>
      <c r="CW6" s="660"/>
      <c r="CX6" s="660"/>
      <c r="CY6" s="661"/>
      <c r="CZ6" s="653">
        <v>0.5</v>
      </c>
      <c r="DA6" s="654"/>
      <c r="DB6" s="654"/>
      <c r="DC6" s="670"/>
      <c r="DD6" s="668" t="s">
        <v>122</v>
      </c>
      <c r="DE6" s="660"/>
      <c r="DF6" s="660"/>
      <c r="DG6" s="660"/>
      <c r="DH6" s="660"/>
      <c r="DI6" s="660"/>
      <c r="DJ6" s="660"/>
      <c r="DK6" s="660"/>
      <c r="DL6" s="660"/>
      <c r="DM6" s="660"/>
      <c r="DN6" s="660"/>
      <c r="DO6" s="660"/>
      <c r="DP6" s="661"/>
      <c r="DQ6" s="668">
        <v>259027</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3932</v>
      </c>
      <c r="S7" s="660"/>
      <c r="T7" s="660"/>
      <c r="U7" s="660"/>
      <c r="V7" s="660"/>
      <c r="W7" s="660"/>
      <c r="X7" s="660"/>
      <c r="Y7" s="661"/>
      <c r="Z7" s="662">
        <v>0</v>
      </c>
      <c r="AA7" s="662"/>
      <c r="AB7" s="662"/>
      <c r="AC7" s="662"/>
      <c r="AD7" s="663">
        <v>3932</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3681654</v>
      </c>
      <c r="BH7" s="660"/>
      <c r="BI7" s="660"/>
      <c r="BJ7" s="660"/>
      <c r="BK7" s="660"/>
      <c r="BL7" s="660"/>
      <c r="BM7" s="660"/>
      <c r="BN7" s="661"/>
      <c r="BO7" s="662">
        <v>44.2</v>
      </c>
      <c r="BP7" s="662"/>
      <c r="BQ7" s="662"/>
      <c r="BR7" s="662"/>
      <c r="BS7" s="663">
        <v>165198</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4769230</v>
      </c>
      <c r="CS7" s="660"/>
      <c r="CT7" s="660"/>
      <c r="CU7" s="660"/>
      <c r="CV7" s="660"/>
      <c r="CW7" s="660"/>
      <c r="CX7" s="660"/>
      <c r="CY7" s="661"/>
      <c r="CZ7" s="662">
        <v>9.6999999999999993</v>
      </c>
      <c r="DA7" s="662"/>
      <c r="DB7" s="662"/>
      <c r="DC7" s="662"/>
      <c r="DD7" s="668">
        <v>371097</v>
      </c>
      <c r="DE7" s="660"/>
      <c r="DF7" s="660"/>
      <c r="DG7" s="660"/>
      <c r="DH7" s="660"/>
      <c r="DI7" s="660"/>
      <c r="DJ7" s="660"/>
      <c r="DK7" s="660"/>
      <c r="DL7" s="660"/>
      <c r="DM7" s="660"/>
      <c r="DN7" s="660"/>
      <c r="DO7" s="660"/>
      <c r="DP7" s="661"/>
      <c r="DQ7" s="668">
        <v>3613136</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37404</v>
      </c>
      <c r="S8" s="660"/>
      <c r="T8" s="660"/>
      <c r="U8" s="660"/>
      <c r="V8" s="660"/>
      <c r="W8" s="660"/>
      <c r="X8" s="660"/>
      <c r="Y8" s="661"/>
      <c r="Z8" s="662">
        <v>0.1</v>
      </c>
      <c r="AA8" s="662"/>
      <c r="AB8" s="662"/>
      <c r="AC8" s="662"/>
      <c r="AD8" s="663">
        <v>37404</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109840</v>
      </c>
      <c r="BH8" s="660"/>
      <c r="BI8" s="660"/>
      <c r="BJ8" s="660"/>
      <c r="BK8" s="660"/>
      <c r="BL8" s="660"/>
      <c r="BM8" s="660"/>
      <c r="BN8" s="661"/>
      <c r="BO8" s="662">
        <v>1.3</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16899409</v>
      </c>
      <c r="CS8" s="660"/>
      <c r="CT8" s="660"/>
      <c r="CU8" s="660"/>
      <c r="CV8" s="660"/>
      <c r="CW8" s="660"/>
      <c r="CX8" s="660"/>
      <c r="CY8" s="661"/>
      <c r="CZ8" s="662">
        <v>34.5</v>
      </c>
      <c r="DA8" s="662"/>
      <c r="DB8" s="662"/>
      <c r="DC8" s="662"/>
      <c r="DD8" s="668">
        <v>21409</v>
      </c>
      <c r="DE8" s="660"/>
      <c r="DF8" s="660"/>
      <c r="DG8" s="660"/>
      <c r="DH8" s="660"/>
      <c r="DI8" s="660"/>
      <c r="DJ8" s="660"/>
      <c r="DK8" s="660"/>
      <c r="DL8" s="660"/>
      <c r="DM8" s="660"/>
      <c r="DN8" s="660"/>
      <c r="DO8" s="660"/>
      <c r="DP8" s="661"/>
      <c r="DQ8" s="668">
        <v>8061641</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57641</v>
      </c>
      <c r="S9" s="660"/>
      <c r="T9" s="660"/>
      <c r="U9" s="660"/>
      <c r="V9" s="660"/>
      <c r="W9" s="660"/>
      <c r="X9" s="660"/>
      <c r="Y9" s="661"/>
      <c r="Z9" s="662">
        <v>0.1</v>
      </c>
      <c r="AA9" s="662"/>
      <c r="AB9" s="662"/>
      <c r="AC9" s="662"/>
      <c r="AD9" s="663">
        <v>57641</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2998790</v>
      </c>
      <c r="BH9" s="660"/>
      <c r="BI9" s="660"/>
      <c r="BJ9" s="660"/>
      <c r="BK9" s="660"/>
      <c r="BL9" s="660"/>
      <c r="BM9" s="660"/>
      <c r="BN9" s="661"/>
      <c r="BO9" s="662">
        <v>36</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4096165</v>
      </c>
      <c r="CS9" s="660"/>
      <c r="CT9" s="660"/>
      <c r="CU9" s="660"/>
      <c r="CV9" s="660"/>
      <c r="CW9" s="660"/>
      <c r="CX9" s="660"/>
      <c r="CY9" s="661"/>
      <c r="CZ9" s="662">
        <v>8.4</v>
      </c>
      <c r="DA9" s="662"/>
      <c r="DB9" s="662"/>
      <c r="DC9" s="662"/>
      <c r="DD9" s="668">
        <v>42716</v>
      </c>
      <c r="DE9" s="660"/>
      <c r="DF9" s="660"/>
      <c r="DG9" s="660"/>
      <c r="DH9" s="660"/>
      <c r="DI9" s="660"/>
      <c r="DJ9" s="660"/>
      <c r="DK9" s="660"/>
      <c r="DL9" s="660"/>
      <c r="DM9" s="660"/>
      <c r="DN9" s="660"/>
      <c r="DO9" s="660"/>
      <c r="DP9" s="661"/>
      <c r="DQ9" s="668">
        <v>3350895</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272239</v>
      </c>
      <c r="BH10" s="660"/>
      <c r="BI10" s="660"/>
      <c r="BJ10" s="660"/>
      <c r="BK10" s="660"/>
      <c r="BL10" s="660"/>
      <c r="BM10" s="660"/>
      <c r="BN10" s="661"/>
      <c r="BO10" s="662">
        <v>3.3</v>
      </c>
      <c r="BP10" s="662"/>
      <c r="BQ10" s="662"/>
      <c r="BR10" s="662"/>
      <c r="BS10" s="663">
        <v>78484</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28999</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28944</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2121292</v>
      </c>
      <c r="S11" s="660"/>
      <c r="T11" s="660"/>
      <c r="U11" s="660"/>
      <c r="V11" s="660"/>
      <c r="W11" s="660"/>
      <c r="X11" s="660"/>
      <c r="Y11" s="661"/>
      <c r="Z11" s="664">
        <v>4.3</v>
      </c>
      <c r="AA11" s="665"/>
      <c r="AB11" s="665"/>
      <c r="AC11" s="671"/>
      <c r="AD11" s="668">
        <v>2121292</v>
      </c>
      <c r="AE11" s="660"/>
      <c r="AF11" s="660"/>
      <c r="AG11" s="660"/>
      <c r="AH11" s="660"/>
      <c r="AI11" s="660"/>
      <c r="AJ11" s="660"/>
      <c r="AK11" s="661"/>
      <c r="AL11" s="664">
        <v>8.3000000000000007</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300785</v>
      </c>
      <c r="BH11" s="660"/>
      <c r="BI11" s="660"/>
      <c r="BJ11" s="660"/>
      <c r="BK11" s="660"/>
      <c r="BL11" s="660"/>
      <c r="BM11" s="660"/>
      <c r="BN11" s="661"/>
      <c r="BO11" s="662">
        <v>3.6</v>
      </c>
      <c r="BP11" s="662"/>
      <c r="BQ11" s="662"/>
      <c r="BR11" s="662"/>
      <c r="BS11" s="663">
        <v>86714</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2206125</v>
      </c>
      <c r="CS11" s="660"/>
      <c r="CT11" s="660"/>
      <c r="CU11" s="660"/>
      <c r="CV11" s="660"/>
      <c r="CW11" s="660"/>
      <c r="CX11" s="660"/>
      <c r="CY11" s="661"/>
      <c r="CZ11" s="662">
        <v>4.5</v>
      </c>
      <c r="DA11" s="662"/>
      <c r="DB11" s="662"/>
      <c r="DC11" s="662"/>
      <c r="DD11" s="668">
        <v>452528</v>
      </c>
      <c r="DE11" s="660"/>
      <c r="DF11" s="660"/>
      <c r="DG11" s="660"/>
      <c r="DH11" s="660"/>
      <c r="DI11" s="660"/>
      <c r="DJ11" s="660"/>
      <c r="DK11" s="660"/>
      <c r="DL11" s="660"/>
      <c r="DM11" s="660"/>
      <c r="DN11" s="660"/>
      <c r="DO11" s="660"/>
      <c r="DP11" s="661"/>
      <c r="DQ11" s="668">
        <v>690232</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14597</v>
      </c>
      <c r="S12" s="660"/>
      <c r="T12" s="660"/>
      <c r="U12" s="660"/>
      <c r="V12" s="660"/>
      <c r="W12" s="660"/>
      <c r="X12" s="660"/>
      <c r="Y12" s="661"/>
      <c r="Z12" s="662">
        <v>0</v>
      </c>
      <c r="AA12" s="662"/>
      <c r="AB12" s="662"/>
      <c r="AC12" s="662"/>
      <c r="AD12" s="663">
        <v>14597</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3204391</v>
      </c>
      <c r="BH12" s="660"/>
      <c r="BI12" s="660"/>
      <c r="BJ12" s="660"/>
      <c r="BK12" s="660"/>
      <c r="BL12" s="660"/>
      <c r="BM12" s="660"/>
      <c r="BN12" s="661"/>
      <c r="BO12" s="662">
        <v>38.5</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1790310</v>
      </c>
      <c r="CS12" s="660"/>
      <c r="CT12" s="660"/>
      <c r="CU12" s="660"/>
      <c r="CV12" s="660"/>
      <c r="CW12" s="660"/>
      <c r="CX12" s="660"/>
      <c r="CY12" s="661"/>
      <c r="CZ12" s="662">
        <v>3.7</v>
      </c>
      <c r="DA12" s="662"/>
      <c r="DB12" s="662"/>
      <c r="DC12" s="662"/>
      <c r="DD12" s="668">
        <v>40477</v>
      </c>
      <c r="DE12" s="660"/>
      <c r="DF12" s="660"/>
      <c r="DG12" s="660"/>
      <c r="DH12" s="660"/>
      <c r="DI12" s="660"/>
      <c r="DJ12" s="660"/>
      <c r="DK12" s="660"/>
      <c r="DL12" s="660"/>
      <c r="DM12" s="660"/>
      <c r="DN12" s="660"/>
      <c r="DO12" s="660"/>
      <c r="DP12" s="661"/>
      <c r="DQ12" s="668">
        <v>469752</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3173862</v>
      </c>
      <c r="BH13" s="660"/>
      <c r="BI13" s="660"/>
      <c r="BJ13" s="660"/>
      <c r="BK13" s="660"/>
      <c r="BL13" s="660"/>
      <c r="BM13" s="660"/>
      <c r="BN13" s="661"/>
      <c r="BO13" s="662">
        <v>38.1</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6908019</v>
      </c>
      <c r="CS13" s="660"/>
      <c r="CT13" s="660"/>
      <c r="CU13" s="660"/>
      <c r="CV13" s="660"/>
      <c r="CW13" s="660"/>
      <c r="CX13" s="660"/>
      <c r="CY13" s="661"/>
      <c r="CZ13" s="662">
        <v>14.1</v>
      </c>
      <c r="DA13" s="662"/>
      <c r="DB13" s="662"/>
      <c r="DC13" s="662"/>
      <c r="DD13" s="668">
        <v>2545963</v>
      </c>
      <c r="DE13" s="660"/>
      <c r="DF13" s="660"/>
      <c r="DG13" s="660"/>
      <c r="DH13" s="660"/>
      <c r="DI13" s="660"/>
      <c r="DJ13" s="660"/>
      <c r="DK13" s="660"/>
      <c r="DL13" s="660"/>
      <c r="DM13" s="660"/>
      <c r="DN13" s="660"/>
      <c r="DO13" s="660"/>
      <c r="DP13" s="661"/>
      <c r="DQ13" s="668">
        <v>3772284</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244398</v>
      </c>
      <c r="BH14" s="660"/>
      <c r="BI14" s="660"/>
      <c r="BJ14" s="660"/>
      <c r="BK14" s="660"/>
      <c r="BL14" s="660"/>
      <c r="BM14" s="660"/>
      <c r="BN14" s="661"/>
      <c r="BO14" s="662">
        <v>2.9</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1337488</v>
      </c>
      <c r="CS14" s="660"/>
      <c r="CT14" s="660"/>
      <c r="CU14" s="660"/>
      <c r="CV14" s="660"/>
      <c r="CW14" s="660"/>
      <c r="CX14" s="660"/>
      <c r="CY14" s="661"/>
      <c r="CZ14" s="662">
        <v>2.7</v>
      </c>
      <c r="DA14" s="662"/>
      <c r="DB14" s="662"/>
      <c r="DC14" s="662"/>
      <c r="DD14" s="668" t="s">
        <v>122</v>
      </c>
      <c r="DE14" s="660"/>
      <c r="DF14" s="660"/>
      <c r="DG14" s="660"/>
      <c r="DH14" s="660"/>
      <c r="DI14" s="660"/>
      <c r="DJ14" s="660"/>
      <c r="DK14" s="660"/>
      <c r="DL14" s="660"/>
      <c r="DM14" s="660"/>
      <c r="DN14" s="660"/>
      <c r="DO14" s="660"/>
      <c r="DP14" s="661"/>
      <c r="DQ14" s="668">
        <v>1335688</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48092</v>
      </c>
      <c r="S15" s="660"/>
      <c r="T15" s="660"/>
      <c r="U15" s="660"/>
      <c r="V15" s="660"/>
      <c r="W15" s="660"/>
      <c r="X15" s="660"/>
      <c r="Y15" s="661"/>
      <c r="Z15" s="662">
        <v>0.1</v>
      </c>
      <c r="AA15" s="662"/>
      <c r="AB15" s="662"/>
      <c r="AC15" s="662"/>
      <c r="AD15" s="663">
        <v>48092</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696490</v>
      </c>
      <c r="BH15" s="660"/>
      <c r="BI15" s="660"/>
      <c r="BJ15" s="660"/>
      <c r="BK15" s="660"/>
      <c r="BL15" s="660"/>
      <c r="BM15" s="660"/>
      <c r="BN15" s="661"/>
      <c r="BO15" s="662">
        <v>8.4</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4989562</v>
      </c>
      <c r="CS15" s="660"/>
      <c r="CT15" s="660"/>
      <c r="CU15" s="660"/>
      <c r="CV15" s="660"/>
      <c r="CW15" s="660"/>
      <c r="CX15" s="660"/>
      <c r="CY15" s="661"/>
      <c r="CZ15" s="662">
        <v>10.199999999999999</v>
      </c>
      <c r="DA15" s="662"/>
      <c r="DB15" s="662"/>
      <c r="DC15" s="662"/>
      <c r="DD15" s="668">
        <v>1050171</v>
      </c>
      <c r="DE15" s="660"/>
      <c r="DF15" s="660"/>
      <c r="DG15" s="660"/>
      <c r="DH15" s="660"/>
      <c r="DI15" s="660"/>
      <c r="DJ15" s="660"/>
      <c r="DK15" s="660"/>
      <c r="DL15" s="660"/>
      <c r="DM15" s="660"/>
      <c r="DN15" s="660"/>
      <c r="DO15" s="660"/>
      <c r="DP15" s="661"/>
      <c r="DQ15" s="668">
        <v>3184970</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160519</v>
      </c>
      <c r="S16" s="660"/>
      <c r="T16" s="660"/>
      <c r="U16" s="660"/>
      <c r="V16" s="660"/>
      <c r="W16" s="660"/>
      <c r="X16" s="660"/>
      <c r="Y16" s="661"/>
      <c r="Z16" s="662">
        <v>0.3</v>
      </c>
      <c r="AA16" s="662"/>
      <c r="AB16" s="662"/>
      <c r="AC16" s="662"/>
      <c r="AD16" s="663">
        <v>160519</v>
      </c>
      <c r="AE16" s="663"/>
      <c r="AF16" s="663"/>
      <c r="AG16" s="663"/>
      <c r="AH16" s="663"/>
      <c r="AI16" s="663"/>
      <c r="AJ16" s="663"/>
      <c r="AK16" s="663"/>
      <c r="AL16" s="664">
        <v>0.6</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360814</v>
      </c>
      <c r="S17" s="660"/>
      <c r="T17" s="660"/>
      <c r="U17" s="660"/>
      <c r="V17" s="660"/>
      <c r="W17" s="660"/>
      <c r="X17" s="660"/>
      <c r="Y17" s="661"/>
      <c r="Z17" s="662">
        <v>0.7</v>
      </c>
      <c r="AA17" s="662"/>
      <c r="AB17" s="662"/>
      <c r="AC17" s="662"/>
      <c r="AD17" s="663">
        <v>360814</v>
      </c>
      <c r="AE17" s="663"/>
      <c r="AF17" s="663"/>
      <c r="AG17" s="663"/>
      <c r="AH17" s="663"/>
      <c r="AI17" s="663"/>
      <c r="AJ17" s="663"/>
      <c r="AK17" s="663"/>
      <c r="AL17" s="664">
        <v>1.4</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5709633</v>
      </c>
      <c r="CS17" s="660"/>
      <c r="CT17" s="660"/>
      <c r="CU17" s="660"/>
      <c r="CV17" s="660"/>
      <c r="CW17" s="660"/>
      <c r="CX17" s="660"/>
      <c r="CY17" s="661"/>
      <c r="CZ17" s="662">
        <v>11.7</v>
      </c>
      <c r="DA17" s="662"/>
      <c r="DB17" s="662"/>
      <c r="DC17" s="662"/>
      <c r="DD17" s="668" t="s">
        <v>122</v>
      </c>
      <c r="DE17" s="660"/>
      <c r="DF17" s="660"/>
      <c r="DG17" s="660"/>
      <c r="DH17" s="660"/>
      <c r="DI17" s="660"/>
      <c r="DJ17" s="660"/>
      <c r="DK17" s="660"/>
      <c r="DL17" s="660"/>
      <c r="DM17" s="660"/>
      <c r="DN17" s="660"/>
      <c r="DO17" s="660"/>
      <c r="DP17" s="661"/>
      <c r="DQ17" s="668">
        <v>5498965</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50341</v>
      </c>
      <c r="S18" s="660"/>
      <c r="T18" s="660"/>
      <c r="U18" s="660"/>
      <c r="V18" s="660"/>
      <c r="W18" s="660"/>
      <c r="X18" s="660"/>
      <c r="Y18" s="661"/>
      <c r="Z18" s="662">
        <v>0.1</v>
      </c>
      <c r="AA18" s="662"/>
      <c r="AB18" s="662"/>
      <c r="AC18" s="662"/>
      <c r="AD18" s="663">
        <v>50341</v>
      </c>
      <c r="AE18" s="663"/>
      <c r="AF18" s="663"/>
      <c r="AG18" s="663"/>
      <c r="AH18" s="663"/>
      <c r="AI18" s="663"/>
      <c r="AJ18" s="663"/>
      <c r="AK18" s="663"/>
      <c r="AL18" s="664">
        <v>0.2</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306854</v>
      </c>
      <c r="S19" s="660"/>
      <c r="T19" s="660"/>
      <c r="U19" s="660"/>
      <c r="V19" s="660"/>
      <c r="W19" s="660"/>
      <c r="X19" s="660"/>
      <c r="Y19" s="661"/>
      <c r="Z19" s="662">
        <v>0.6</v>
      </c>
      <c r="AA19" s="662"/>
      <c r="AB19" s="662"/>
      <c r="AC19" s="662"/>
      <c r="AD19" s="663">
        <v>306854</v>
      </c>
      <c r="AE19" s="663"/>
      <c r="AF19" s="663"/>
      <c r="AG19" s="663"/>
      <c r="AH19" s="663"/>
      <c r="AI19" s="663"/>
      <c r="AJ19" s="663"/>
      <c r="AK19" s="663"/>
      <c r="AL19" s="664">
        <v>1.2</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505888</v>
      </c>
      <c r="BH19" s="660"/>
      <c r="BI19" s="660"/>
      <c r="BJ19" s="660"/>
      <c r="BK19" s="660"/>
      <c r="BL19" s="660"/>
      <c r="BM19" s="660"/>
      <c r="BN19" s="661"/>
      <c r="BO19" s="662">
        <v>6.1</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3619</v>
      </c>
      <c r="S20" s="660"/>
      <c r="T20" s="660"/>
      <c r="U20" s="660"/>
      <c r="V20" s="660"/>
      <c r="W20" s="660"/>
      <c r="X20" s="660"/>
      <c r="Y20" s="661"/>
      <c r="Z20" s="662">
        <v>0</v>
      </c>
      <c r="AA20" s="662"/>
      <c r="AB20" s="662"/>
      <c r="AC20" s="662"/>
      <c r="AD20" s="663">
        <v>3619</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505888</v>
      </c>
      <c r="BH20" s="660"/>
      <c r="BI20" s="660"/>
      <c r="BJ20" s="660"/>
      <c r="BK20" s="660"/>
      <c r="BL20" s="660"/>
      <c r="BM20" s="660"/>
      <c r="BN20" s="661"/>
      <c r="BO20" s="662">
        <v>6.1</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48993967</v>
      </c>
      <c r="CS20" s="660"/>
      <c r="CT20" s="660"/>
      <c r="CU20" s="660"/>
      <c r="CV20" s="660"/>
      <c r="CW20" s="660"/>
      <c r="CX20" s="660"/>
      <c r="CY20" s="661"/>
      <c r="CZ20" s="662">
        <v>100</v>
      </c>
      <c r="DA20" s="662"/>
      <c r="DB20" s="662"/>
      <c r="DC20" s="662"/>
      <c r="DD20" s="668">
        <v>4524361</v>
      </c>
      <c r="DE20" s="660"/>
      <c r="DF20" s="660"/>
      <c r="DG20" s="660"/>
      <c r="DH20" s="660"/>
      <c r="DI20" s="660"/>
      <c r="DJ20" s="660"/>
      <c r="DK20" s="660"/>
      <c r="DL20" s="660"/>
      <c r="DM20" s="660"/>
      <c r="DN20" s="660"/>
      <c r="DO20" s="660"/>
      <c r="DP20" s="661"/>
      <c r="DQ20" s="668">
        <v>30265534</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16233931</v>
      </c>
      <c r="S21" s="660"/>
      <c r="T21" s="660"/>
      <c r="U21" s="660"/>
      <c r="V21" s="660"/>
      <c r="W21" s="660"/>
      <c r="X21" s="660"/>
      <c r="Y21" s="661"/>
      <c r="Z21" s="662">
        <v>33</v>
      </c>
      <c r="AA21" s="662"/>
      <c r="AB21" s="662"/>
      <c r="AC21" s="662"/>
      <c r="AD21" s="663">
        <v>14256398</v>
      </c>
      <c r="AE21" s="663"/>
      <c r="AF21" s="663"/>
      <c r="AG21" s="663"/>
      <c r="AH21" s="663"/>
      <c r="AI21" s="663"/>
      <c r="AJ21" s="663"/>
      <c r="AK21" s="663"/>
      <c r="AL21" s="664">
        <v>56</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v>20698</v>
      </c>
      <c r="BH21" s="660"/>
      <c r="BI21" s="660"/>
      <c r="BJ21" s="660"/>
      <c r="BK21" s="660"/>
      <c r="BL21" s="660"/>
      <c r="BM21" s="660"/>
      <c r="BN21" s="661"/>
      <c r="BO21" s="662">
        <v>0.2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14256398</v>
      </c>
      <c r="S22" s="660"/>
      <c r="T22" s="660"/>
      <c r="U22" s="660"/>
      <c r="V22" s="660"/>
      <c r="W22" s="660"/>
      <c r="X22" s="660"/>
      <c r="Y22" s="661"/>
      <c r="Z22" s="662">
        <v>28.9</v>
      </c>
      <c r="AA22" s="662"/>
      <c r="AB22" s="662"/>
      <c r="AC22" s="662"/>
      <c r="AD22" s="663">
        <v>14256398</v>
      </c>
      <c r="AE22" s="663"/>
      <c r="AF22" s="663"/>
      <c r="AG22" s="663"/>
      <c r="AH22" s="663"/>
      <c r="AI22" s="663"/>
      <c r="AJ22" s="663"/>
      <c r="AK22" s="663"/>
      <c r="AL22" s="664">
        <v>56</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1977533</v>
      </c>
      <c r="S23" s="660"/>
      <c r="T23" s="660"/>
      <c r="U23" s="660"/>
      <c r="V23" s="660"/>
      <c r="W23" s="660"/>
      <c r="X23" s="660"/>
      <c r="Y23" s="661"/>
      <c r="Z23" s="662">
        <v>4</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485190</v>
      </c>
      <c r="BH23" s="660"/>
      <c r="BI23" s="660"/>
      <c r="BJ23" s="660"/>
      <c r="BK23" s="660"/>
      <c r="BL23" s="660"/>
      <c r="BM23" s="660"/>
      <c r="BN23" s="661"/>
      <c r="BO23" s="662">
        <v>5.8</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23336198</v>
      </c>
      <c r="CS24" s="649"/>
      <c r="CT24" s="649"/>
      <c r="CU24" s="649"/>
      <c r="CV24" s="649"/>
      <c r="CW24" s="649"/>
      <c r="CX24" s="649"/>
      <c r="CY24" s="650"/>
      <c r="CZ24" s="653">
        <v>47.6</v>
      </c>
      <c r="DA24" s="654"/>
      <c r="DB24" s="654"/>
      <c r="DC24" s="670"/>
      <c r="DD24" s="689">
        <v>14552179</v>
      </c>
      <c r="DE24" s="649"/>
      <c r="DF24" s="649"/>
      <c r="DG24" s="649"/>
      <c r="DH24" s="649"/>
      <c r="DI24" s="649"/>
      <c r="DJ24" s="649"/>
      <c r="DK24" s="650"/>
      <c r="DL24" s="689">
        <v>13071758</v>
      </c>
      <c r="DM24" s="649"/>
      <c r="DN24" s="649"/>
      <c r="DO24" s="649"/>
      <c r="DP24" s="649"/>
      <c r="DQ24" s="649"/>
      <c r="DR24" s="649"/>
      <c r="DS24" s="649"/>
      <c r="DT24" s="649"/>
      <c r="DU24" s="649"/>
      <c r="DV24" s="650"/>
      <c r="DW24" s="653">
        <v>51.2</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27825527</v>
      </c>
      <c r="S25" s="660"/>
      <c r="T25" s="660"/>
      <c r="U25" s="660"/>
      <c r="V25" s="660"/>
      <c r="W25" s="660"/>
      <c r="X25" s="660"/>
      <c r="Y25" s="661"/>
      <c r="Z25" s="662">
        <v>56.5</v>
      </c>
      <c r="AA25" s="662"/>
      <c r="AB25" s="662"/>
      <c r="AC25" s="662"/>
      <c r="AD25" s="663">
        <v>25362804</v>
      </c>
      <c r="AE25" s="663"/>
      <c r="AF25" s="663"/>
      <c r="AG25" s="663"/>
      <c r="AH25" s="663"/>
      <c r="AI25" s="663"/>
      <c r="AJ25" s="663"/>
      <c r="AK25" s="663"/>
      <c r="AL25" s="664">
        <v>99.7</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5765502</v>
      </c>
      <c r="CS25" s="692"/>
      <c r="CT25" s="692"/>
      <c r="CU25" s="692"/>
      <c r="CV25" s="692"/>
      <c r="CW25" s="692"/>
      <c r="CX25" s="692"/>
      <c r="CY25" s="693"/>
      <c r="CZ25" s="664">
        <v>11.8</v>
      </c>
      <c r="DA25" s="690"/>
      <c r="DB25" s="690"/>
      <c r="DC25" s="694"/>
      <c r="DD25" s="668">
        <v>5113247</v>
      </c>
      <c r="DE25" s="692"/>
      <c r="DF25" s="692"/>
      <c r="DG25" s="692"/>
      <c r="DH25" s="692"/>
      <c r="DI25" s="692"/>
      <c r="DJ25" s="692"/>
      <c r="DK25" s="693"/>
      <c r="DL25" s="668">
        <v>4859175</v>
      </c>
      <c r="DM25" s="692"/>
      <c r="DN25" s="692"/>
      <c r="DO25" s="692"/>
      <c r="DP25" s="692"/>
      <c r="DQ25" s="692"/>
      <c r="DR25" s="692"/>
      <c r="DS25" s="692"/>
      <c r="DT25" s="692"/>
      <c r="DU25" s="692"/>
      <c r="DV25" s="693"/>
      <c r="DW25" s="664">
        <v>19</v>
      </c>
      <c r="DX25" s="690"/>
      <c r="DY25" s="690"/>
      <c r="DZ25" s="690"/>
      <c r="EA25" s="690"/>
      <c r="EB25" s="690"/>
      <c r="EC25" s="691"/>
    </row>
    <row r="26" spans="2:133" ht="11.25" customHeight="1" x14ac:dyDescent="0.15">
      <c r="B26" s="656" t="s">
        <v>283</v>
      </c>
      <c r="C26" s="657"/>
      <c r="D26" s="657"/>
      <c r="E26" s="657"/>
      <c r="F26" s="657"/>
      <c r="G26" s="657"/>
      <c r="H26" s="657"/>
      <c r="I26" s="657"/>
      <c r="J26" s="657"/>
      <c r="K26" s="657"/>
      <c r="L26" s="657"/>
      <c r="M26" s="657"/>
      <c r="N26" s="657"/>
      <c r="O26" s="657"/>
      <c r="P26" s="657"/>
      <c r="Q26" s="658"/>
      <c r="R26" s="659">
        <v>10550</v>
      </c>
      <c r="S26" s="660"/>
      <c r="T26" s="660"/>
      <c r="U26" s="660"/>
      <c r="V26" s="660"/>
      <c r="W26" s="660"/>
      <c r="X26" s="660"/>
      <c r="Y26" s="661"/>
      <c r="Z26" s="662">
        <v>0</v>
      </c>
      <c r="AA26" s="662"/>
      <c r="AB26" s="662"/>
      <c r="AC26" s="662"/>
      <c r="AD26" s="663">
        <v>10550</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2962106</v>
      </c>
      <c r="CS26" s="660"/>
      <c r="CT26" s="660"/>
      <c r="CU26" s="660"/>
      <c r="CV26" s="660"/>
      <c r="CW26" s="660"/>
      <c r="CX26" s="660"/>
      <c r="CY26" s="661"/>
      <c r="CZ26" s="664">
        <v>6</v>
      </c>
      <c r="DA26" s="690"/>
      <c r="DB26" s="690"/>
      <c r="DC26" s="694"/>
      <c r="DD26" s="668">
        <v>2634994</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90"/>
      <c r="DY26" s="690"/>
      <c r="DZ26" s="690"/>
      <c r="EA26" s="690"/>
      <c r="EB26" s="690"/>
      <c r="EC26" s="691"/>
    </row>
    <row r="27" spans="2:133" ht="11.25" customHeight="1" x14ac:dyDescent="0.15">
      <c r="B27" s="656" t="s">
        <v>286</v>
      </c>
      <c r="C27" s="657"/>
      <c r="D27" s="657"/>
      <c r="E27" s="657"/>
      <c r="F27" s="657"/>
      <c r="G27" s="657"/>
      <c r="H27" s="657"/>
      <c r="I27" s="657"/>
      <c r="J27" s="657"/>
      <c r="K27" s="657"/>
      <c r="L27" s="657"/>
      <c r="M27" s="657"/>
      <c r="N27" s="657"/>
      <c r="O27" s="657"/>
      <c r="P27" s="657"/>
      <c r="Q27" s="658"/>
      <c r="R27" s="659">
        <v>528581</v>
      </c>
      <c r="S27" s="660"/>
      <c r="T27" s="660"/>
      <c r="U27" s="660"/>
      <c r="V27" s="660"/>
      <c r="W27" s="660"/>
      <c r="X27" s="660"/>
      <c r="Y27" s="661"/>
      <c r="Z27" s="662">
        <v>1.1000000000000001</v>
      </c>
      <c r="AA27" s="662"/>
      <c r="AB27" s="662"/>
      <c r="AC27" s="662"/>
      <c r="AD27" s="663">
        <v>240</v>
      </c>
      <c r="AE27" s="663"/>
      <c r="AF27" s="663"/>
      <c r="AG27" s="663"/>
      <c r="AH27" s="663"/>
      <c r="AI27" s="663"/>
      <c r="AJ27" s="663"/>
      <c r="AK27" s="663"/>
      <c r="AL27" s="664">
        <v>0</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8332821</v>
      </c>
      <c r="BH27" s="660"/>
      <c r="BI27" s="660"/>
      <c r="BJ27" s="660"/>
      <c r="BK27" s="660"/>
      <c r="BL27" s="660"/>
      <c r="BM27" s="660"/>
      <c r="BN27" s="661"/>
      <c r="BO27" s="662">
        <v>100</v>
      </c>
      <c r="BP27" s="662"/>
      <c r="BQ27" s="662"/>
      <c r="BR27" s="662"/>
      <c r="BS27" s="663">
        <v>165198</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11861063</v>
      </c>
      <c r="CS27" s="692"/>
      <c r="CT27" s="692"/>
      <c r="CU27" s="692"/>
      <c r="CV27" s="692"/>
      <c r="CW27" s="692"/>
      <c r="CX27" s="692"/>
      <c r="CY27" s="693"/>
      <c r="CZ27" s="664">
        <v>24.2</v>
      </c>
      <c r="DA27" s="690"/>
      <c r="DB27" s="690"/>
      <c r="DC27" s="694"/>
      <c r="DD27" s="668">
        <v>3939967</v>
      </c>
      <c r="DE27" s="692"/>
      <c r="DF27" s="692"/>
      <c r="DG27" s="692"/>
      <c r="DH27" s="692"/>
      <c r="DI27" s="692"/>
      <c r="DJ27" s="692"/>
      <c r="DK27" s="693"/>
      <c r="DL27" s="668">
        <v>2713618</v>
      </c>
      <c r="DM27" s="692"/>
      <c r="DN27" s="692"/>
      <c r="DO27" s="692"/>
      <c r="DP27" s="692"/>
      <c r="DQ27" s="692"/>
      <c r="DR27" s="692"/>
      <c r="DS27" s="692"/>
      <c r="DT27" s="692"/>
      <c r="DU27" s="692"/>
      <c r="DV27" s="693"/>
      <c r="DW27" s="664">
        <v>10.6</v>
      </c>
      <c r="DX27" s="690"/>
      <c r="DY27" s="690"/>
      <c r="DZ27" s="690"/>
      <c r="EA27" s="690"/>
      <c r="EB27" s="690"/>
      <c r="EC27" s="691"/>
    </row>
    <row r="28" spans="2:133" ht="11.25" customHeight="1" x14ac:dyDescent="0.15">
      <c r="B28" s="656" t="s">
        <v>289</v>
      </c>
      <c r="C28" s="657"/>
      <c r="D28" s="657"/>
      <c r="E28" s="657"/>
      <c r="F28" s="657"/>
      <c r="G28" s="657"/>
      <c r="H28" s="657"/>
      <c r="I28" s="657"/>
      <c r="J28" s="657"/>
      <c r="K28" s="657"/>
      <c r="L28" s="657"/>
      <c r="M28" s="657"/>
      <c r="N28" s="657"/>
      <c r="O28" s="657"/>
      <c r="P28" s="657"/>
      <c r="Q28" s="658"/>
      <c r="R28" s="659">
        <v>519641</v>
      </c>
      <c r="S28" s="660"/>
      <c r="T28" s="660"/>
      <c r="U28" s="660"/>
      <c r="V28" s="660"/>
      <c r="W28" s="660"/>
      <c r="X28" s="660"/>
      <c r="Y28" s="661"/>
      <c r="Z28" s="662">
        <v>1.1000000000000001</v>
      </c>
      <c r="AA28" s="662"/>
      <c r="AB28" s="662"/>
      <c r="AC28" s="662"/>
      <c r="AD28" s="663">
        <v>24842</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5709633</v>
      </c>
      <c r="CS28" s="660"/>
      <c r="CT28" s="660"/>
      <c r="CU28" s="660"/>
      <c r="CV28" s="660"/>
      <c r="CW28" s="660"/>
      <c r="CX28" s="660"/>
      <c r="CY28" s="661"/>
      <c r="CZ28" s="664">
        <v>11.7</v>
      </c>
      <c r="DA28" s="690"/>
      <c r="DB28" s="690"/>
      <c r="DC28" s="694"/>
      <c r="DD28" s="668">
        <v>5498965</v>
      </c>
      <c r="DE28" s="660"/>
      <c r="DF28" s="660"/>
      <c r="DG28" s="660"/>
      <c r="DH28" s="660"/>
      <c r="DI28" s="660"/>
      <c r="DJ28" s="660"/>
      <c r="DK28" s="661"/>
      <c r="DL28" s="668">
        <v>5498965</v>
      </c>
      <c r="DM28" s="660"/>
      <c r="DN28" s="660"/>
      <c r="DO28" s="660"/>
      <c r="DP28" s="660"/>
      <c r="DQ28" s="660"/>
      <c r="DR28" s="660"/>
      <c r="DS28" s="660"/>
      <c r="DT28" s="660"/>
      <c r="DU28" s="660"/>
      <c r="DV28" s="661"/>
      <c r="DW28" s="664">
        <v>21.6</v>
      </c>
      <c r="DX28" s="690"/>
      <c r="DY28" s="690"/>
      <c r="DZ28" s="690"/>
      <c r="EA28" s="690"/>
      <c r="EB28" s="690"/>
      <c r="EC28" s="691"/>
    </row>
    <row r="29" spans="2:133" ht="11.25" customHeight="1" x14ac:dyDescent="0.15">
      <c r="B29" s="656" t="s">
        <v>291</v>
      </c>
      <c r="C29" s="657"/>
      <c r="D29" s="657"/>
      <c r="E29" s="657"/>
      <c r="F29" s="657"/>
      <c r="G29" s="657"/>
      <c r="H29" s="657"/>
      <c r="I29" s="657"/>
      <c r="J29" s="657"/>
      <c r="K29" s="657"/>
      <c r="L29" s="657"/>
      <c r="M29" s="657"/>
      <c r="N29" s="657"/>
      <c r="O29" s="657"/>
      <c r="P29" s="657"/>
      <c r="Q29" s="658"/>
      <c r="R29" s="659">
        <v>306274</v>
      </c>
      <c r="S29" s="660"/>
      <c r="T29" s="660"/>
      <c r="U29" s="660"/>
      <c r="V29" s="660"/>
      <c r="W29" s="660"/>
      <c r="X29" s="660"/>
      <c r="Y29" s="661"/>
      <c r="Z29" s="662">
        <v>0.6</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5706497</v>
      </c>
      <c r="CS29" s="692"/>
      <c r="CT29" s="692"/>
      <c r="CU29" s="692"/>
      <c r="CV29" s="692"/>
      <c r="CW29" s="692"/>
      <c r="CX29" s="692"/>
      <c r="CY29" s="693"/>
      <c r="CZ29" s="664">
        <v>11.6</v>
      </c>
      <c r="DA29" s="690"/>
      <c r="DB29" s="690"/>
      <c r="DC29" s="694"/>
      <c r="DD29" s="668">
        <v>5495829</v>
      </c>
      <c r="DE29" s="692"/>
      <c r="DF29" s="692"/>
      <c r="DG29" s="692"/>
      <c r="DH29" s="692"/>
      <c r="DI29" s="692"/>
      <c r="DJ29" s="692"/>
      <c r="DK29" s="693"/>
      <c r="DL29" s="668">
        <v>5495829</v>
      </c>
      <c r="DM29" s="692"/>
      <c r="DN29" s="692"/>
      <c r="DO29" s="692"/>
      <c r="DP29" s="692"/>
      <c r="DQ29" s="692"/>
      <c r="DR29" s="692"/>
      <c r="DS29" s="692"/>
      <c r="DT29" s="692"/>
      <c r="DU29" s="692"/>
      <c r="DV29" s="693"/>
      <c r="DW29" s="664">
        <v>21.5</v>
      </c>
      <c r="DX29" s="690"/>
      <c r="DY29" s="690"/>
      <c r="DZ29" s="690"/>
      <c r="EA29" s="690"/>
      <c r="EB29" s="690"/>
      <c r="EC29" s="691"/>
    </row>
    <row r="30" spans="2:133" ht="11.25" customHeight="1" x14ac:dyDescent="0.15">
      <c r="B30" s="656" t="s">
        <v>293</v>
      </c>
      <c r="C30" s="657"/>
      <c r="D30" s="657"/>
      <c r="E30" s="657"/>
      <c r="F30" s="657"/>
      <c r="G30" s="657"/>
      <c r="H30" s="657"/>
      <c r="I30" s="657"/>
      <c r="J30" s="657"/>
      <c r="K30" s="657"/>
      <c r="L30" s="657"/>
      <c r="M30" s="657"/>
      <c r="N30" s="657"/>
      <c r="O30" s="657"/>
      <c r="P30" s="657"/>
      <c r="Q30" s="658"/>
      <c r="R30" s="659">
        <v>8838100</v>
      </c>
      <c r="S30" s="660"/>
      <c r="T30" s="660"/>
      <c r="U30" s="660"/>
      <c r="V30" s="660"/>
      <c r="W30" s="660"/>
      <c r="X30" s="660"/>
      <c r="Y30" s="661"/>
      <c r="Z30" s="662">
        <v>17.899999999999999</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5420006</v>
      </c>
      <c r="CS30" s="660"/>
      <c r="CT30" s="660"/>
      <c r="CU30" s="660"/>
      <c r="CV30" s="660"/>
      <c r="CW30" s="660"/>
      <c r="CX30" s="660"/>
      <c r="CY30" s="661"/>
      <c r="CZ30" s="664">
        <v>11.1</v>
      </c>
      <c r="DA30" s="690"/>
      <c r="DB30" s="690"/>
      <c r="DC30" s="694"/>
      <c r="DD30" s="668">
        <v>5234711</v>
      </c>
      <c r="DE30" s="660"/>
      <c r="DF30" s="660"/>
      <c r="DG30" s="660"/>
      <c r="DH30" s="660"/>
      <c r="DI30" s="660"/>
      <c r="DJ30" s="660"/>
      <c r="DK30" s="661"/>
      <c r="DL30" s="668">
        <v>5234711</v>
      </c>
      <c r="DM30" s="660"/>
      <c r="DN30" s="660"/>
      <c r="DO30" s="660"/>
      <c r="DP30" s="660"/>
      <c r="DQ30" s="660"/>
      <c r="DR30" s="660"/>
      <c r="DS30" s="660"/>
      <c r="DT30" s="660"/>
      <c r="DU30" s="660"/>
      <c r="DV30" s="661"/>
      <c r="DW30" s="664">
        <v>20.5</v>
      </c>
      <c r="DX30" s="690"/>
      <c r="DY30" s="690"/>
      <c r="DZ30" s="690"/>
      <c r="EA30" s="690"/>
      <c r="EB30" s="690"/>
      <c r="EC30" s="691"/>
    </row>
    <row r="31" spans="2:133" ht="11.25" customHeight="1" x14ac:dyDescent="0.15">
      <c r="B31" s="672" t="s">
        <v>297</v>
      </c>
      <c r="C31" s="673"/>
      <c r="D31" s="673"/>
      <c r="E31" s="673"/>
      <c r="F31" s="673"/>
      <c r="G31" s="673"/>
      <c r="H31" s="673"/>
      <c r="I31" s="673"/>
      <c r="J31" s="673"/>
      <c r="K31" s="673"/>
      <c r="L31" s="673"/>
      <c r="M31" s="673"/>
      <c r="N31" s="673"/>
      <c r="O31" s="673"/>
      <c r="P31" s="673"/>
      <c r="Q31" s="674"/>
      <c r="R31" s="659">
        <v>409</v>
      </c>
      <c r="S31" s="660"/>
      <c r="T31" s="660"/>
      <c r="U31" s="660"/>
      <c r="V31" s="660"/>
      <c r="W31" s="660"/>
      <c r="X31" s="660"/>
      <c r="Y31" s="661"/>
      <c r="Z31" s="662">
        <v>0</v>
      </c>
      <c r="AA31" s="662"/>
      <c r="AB31" s="662"/>
      <c r="AC31" s="662"/>
      <c r="AD31" s="663">
        <v>409</v>
      </c>
      <c r="AE31" s="663"/>
      <c r="AF31" s="663"/>
      <c r="AG31" s="663"/>
      <c r="AH31" s="663"/>
      <c r="AI31" s="663"/>
      <c r="AJ31" s="663"/>
      <c r="AK31" s="663"/>
      <c r="AL31" s="664">
        <v>0</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99.3</v>
      </c>
      <c r="BH31" s="703"/>
      <c r="BI31" s="703"/>
      <c r="BJ31" s="703"/>
      <c r="BK31" s="703"/>
      <c r="BL31" s="703"/>
      <c r="BM31" s="654">
        <v>97</v>
      </c>
      <c r="BN31" s="703"/>
      <c r="BO31" s="703"/>
      <c r="BP31" s="703"/>
      <c r="BQ31" s="704"/>
      <c r="BR31" s="715">
        <v>99.3</v>
      </c>
      <c r="BS31" s="703"/>
      <c r="BT31" s="703"/>
      <c r="BU31" s="703"/>
      <c r="BV31" s="703"/>
      <c r="BW31" s="703"/>
      <c r="BX31" s="654">
        <v>97.3</v>
      </c>
      <c r="BY31" s="703"/>
      <c r="BZ31" s="703"/>
      <c r="CA31" s="703"/>
      <c r="CB31" s="704"/>
      <c r="CD31" s="697"/>
      <c r="CE31" s="698"/>
      <c r="CF31" s="656" t="s">
        <v>300</v>
      </c>
      <c r="CG31" s="657"/>
      <c r="CH31" s="657"/>
      <c r="CI31" s="657"/>
      <c r="CJ31" s="657"/>
      <c r="CK31" s="657"/>
      <c r="CL31" s="657"/>
      <c r="CM31" s="657"/>
      <c r="CN31" s="657"/>
      <c r="CO31" s="657"/>
      <c r="CP31" s="657"/>
      <c r="CQ31" s="658"/>
      <c r="CR31" s="659">
        <v>286491</v>
      </c>
      <c r="CS31" s="692"/>
      <c r="CT31" s="692"/>
      <c r="CU31" s="692"/>
      <c r="CV31" s="692"/>
      <c r="CW31" s="692"/>
      <c r="CX31" s="692"/>
      <c r="CY31" s="693"/>
      <c r="CZ31" s="664">
        <v>0.6</v>
      </c>
      <c r="DA31" s="690"/>
      <c r="DB31" s="690"/>
      <c r="DC31" s="694"/>
      <c r="DD31" s="668">
        <v>261118</v>
      </c>
      <c r="DE31" s="692"/>
      <c r="DF31" s="692"/>
      <c r="DG31" s="692"/>
      <c r="DH31" s="692"/>
      <c r="DI31" s="692"/>
      <c r="DJ31" s="692"/>
      <c r="DK31" s="693"/>
      <c r="DL31" s="668">
        <v>261118</v>
      </c>
      <c r="DM31" s="692"/>
      <c r="DN31" s="692"/>
      <c r="DO31" s="692"/>
      <c r="DP31" s="692"/>
      <c r="DQ31" s="692"/>
      <c r="DR31" s="692"/>
      <c r="DS31" s="692"/>
      <c r="DT31" s="692"/>
      <c r="DU31" s="692"/>
      <c r="DV31" s="693"/>
      <c r="DW31" s="664">
        <v>1</v>
      </c>
      <c r="DX31" s="690"/>
      <c r="DY31" s="690"/>
      <c r="DZ31" s="690"/>
      <c r="EA31" s="690"/>
      <c r="EB31" s="690"/>
      <c r="EC31" s="691"/>
    </row>
    <row r="32" spans="2:133" ht="11.25" customHeight="1" x14ac:dyDescent="0.15">
      <c r="B32" s="656" t="s">
        <v>301</v>
      </c>
      <c r="C32" s="657"/>
      <c r="D32" s="657"/>
      <c r="E32" s="657"/>
      <c r="F32" s="657"/>
      <c r="G32" s="657"/>
      <c r="H32" s="657"/>
      <c r="I32" s="657"/>
      <c r="J32" s="657"/>
      <c r="K32" s="657"/>
      <c r="L32" s="657"/>
      <c r="M32" s="657"/>
      <c r="N32" s="657"/>
      <c r="O32" s="657"/>
      <c r="P32" s="657"/>
      <c r="Q32" s="658"/>
      <c r="R32" s="659">
        <v>3932971</v>
      </c>
      <c r="S32" s="660"/>
      <c r="T32" s="660"/>
      <c r="U32" s="660"/>
      <c r="V32" s="660"/>
      <c r="W32" s="660"/>
      <c r="X32" s="660"/>
      <c r="Y32" s="661"/>
      <c r="Z32" s="662">
        <v>8</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99.1</v>
      </c>
      <c r="BH32" s="692"/>
      <c r="BI32" s="692"/>
      <c r="BJ32" s="692"/>
      <c r="BK32" s="692"/>
      <c r="BL32" s="692"/>
      <c r="BM32" s="665">
        <v>97.1</v>
      </c>
      <c r="BN32" s="692"/>
      <c r="BO32" s="692"/>
      <c r="BP32" s="692"/>
      <c r="BQ32" s="714"/>
      <c r="BR32" s="716">
        <v>99</v>
      </c>
      <c r="BS32" s="692"/>
      <c r="BT32" s="692"/>
      <c r="BU32" s="692"/>
      <c r="BV32" s="692"/>
      <c r="BW32" s="692"/>
      <c r="BX32" s="665">
        <v>97.4</v>
      </c>
      <c r="BY32" s="692"/>
      <c r="BZ32" s="692"/>
      <c r="CA32" s="692"/>
      <c r="CB32" s="714"/>
      <c r="CD32" s="699"/>
      <c r="CE32" s="700"/>
      <c r="CF32" s="656" t="s">
        <v>304</v>
      </c>
      <c r="CG32" s="657"/>
      <c r="CH32" s="657"/>
      <c r="CI32" s="657"/>
      <c r="CJ32" s="657"/>
      <c r="CK32" s="657"/>
      <c r="CL32" s="657"/>
      <c r="CM32" s="657"/>
      <c r="CN32" s="657"/>
      <c r="CO32" s="657"/>
      <c r="CP32" s="657"/>
      <c r="CQ32" s="658"/>
      <c r="CR32" s="659">
        <v>3136</v>
      </c>
      <c r="CS32" s="660"/>
      <c r="CT32" s="660"/>
      <c r="CU32" s="660"/>
      <c r="CV32" s="660"/>
      <c r="CW32" s="660"/>
      <c r="CX32" s="660"/>
      <c r="CY32" s="661"/>
      <c r="CZ32" s="664">
        <v>0</v>
      </c>
      <c r="DA32" s="690"/>
      <c r="DB32" s="690"/>
      <c r="DC32" s="694"/>
      <c r="DD32" s="668">
        <v>3136</v>
      </c>
      <c r="DE32" s="660"/>
      <c r="DF32" s="660"/>
      <c r="DG32" s="660"/>
      <c r="DH32" s="660"/>
      <c r="DI32" s="660"/>
      <c r="DJ32" s="660"/>
      <c r="DK32" s="661"/>
      <c r="DL32" s="668">
        <v>3136</v>
      </c>
      <c r="DM32" s="660"/>
      <c r="DN32" s="660"/>
      <c r="DO32" s="660"/>
      <c r="DP32" s="660"/>
      <c r="DQ32" s="660"/>
      <c r="DR32" s="660"/>
      <c r="DS32" s="660"/>
      <c r="DT32" s="660"/>
      <c r="DU32" s="660"/>
      <c r="DV32" s="661"/>
      <c r="DW32" s="664">
        <v>0</v>
      </c>
      <c r="DX32" s="690"/>
      <c r="DY32" s="690"/>
      <c r="DZ32" s="690"/>
      <c r="EA32" s="690"/>
      <c r="EB32" s="690"/>
      <c r="EC32" s="691"/>
    </row>
    <row r="33" spans="2:133" ht="11.25" customHeight="1" x14ac:dyDescent="0.15">
      <c r="B33" s="656" t="s">
        <v>305</v>
      </c>
      <c r="C33" s="657"/>
      <c r="D33" s="657"/>
      <c r="E33" s="657"/>
      <c r="F33" s="657"/>
      <c r="G33" s="657"/>
      <c r="H33" s="657"/>
      <c r="I33" s="657"/>
      <c r="J33" s="657"/>
      <c r="K33" s="657"/>
      <c r="L33" s="657"/>
      <c r="M33" s="657"/>
      <c r="N33" s="657"/>
      <c r="O33" s="657"/>
      <c r="P33" s="657"/>
      <c r="Q33" s="658"/>
      <c r="R33" s="659">
        <v>127872</v>
      </c>
      <c r="S33" s="660"/>
      <c r="T33" s="660"/>
      <c r="U33" s="660"/>
      <c r="V33" s="660"/>
      <c r="W33" s="660"/>
      <c r="X33" s="660"/>
      <c r="Y33" s="661"/>
      <c r="Z33" s="662">
        <v>0.3</v>
      </c>
      <c r="AA33" s="662"/>
      <c r="AB33" s="662"/>
      <c r="AC33" s="662"/>
      <c r="AD33" s="663">
        <v>41412</v>
      </c>
      <c r="AE33" s="663"/>
      <c r="AF33" s="663"/>
      <c r="AG33" s="663"/>
      <c r="AH33" s="663"/>
      <c r="AI33" s="663"/>
      <c r="AJ33" s="663"/>
      <c r="AK33" s="663"/>
      <c r="AL33" s="664">
        <v>0.2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99.4</v>
      </c>
      <c r="BH33" s="718"/>
      <c r="BI33" s="718"/>
      <c r="BJ33" s="718"/>
      <c r="BK33" s="718"/>
      <c r="BL33" s="718"/>
      <c r="BM33" s="719">
        <v>96.4</v>
      </c>
      <c r="BN33" s="718"/>
      <c r="BO33" s="718"/>
      <c r="BP33" s="718"/>
      <c r="BQ33" s="720"/>
      <c r="BR33" s="717">
        <v>99.4</v>
      </c>
      <c r="BS33" s="718"/>
      <c r="BT33" s="718"/>
      <c r="BU33" s="718"/>
      <c r="BV33" s="718"/>
      <c r="BW33" s="718"/>
      <c r="BX33" s="719">
        <v>96.7</v>
      </c>
      <c r="BY33" s="718"/>
      <c r="BZ33" s="718"/>
      <c r="CA33" s="718"/>
      <c r="CB33" s="720"/>
      <c r="CD33" s="656" t="s">
        <v>307</v>
      </c>
      <c r="CE33" s="657"/>
      <c r="CF33" s="657"/>
      <c r="CG33" s="657"/>
      <c r="CH33" s="657"/>
      <c r="CI33" s="657"/>
      <c r="CJ33" s="657"/>
      <c r="CK33" s="657"/>
      <c r="CL33" s="657"/>
      <c r="CM33" s="657"/>
      <c r="CN33" s="657"/>
      <c r="CO33" s="657"/>
      <c r="CP33" s="657"/>
      <c r="CQ33" s="658"/>
      <c r="CR33" s="659">
        <v>21133408</v>
      </c>
      <c r="CS33" s="692"/>
      <c r="CT33" s="692"/>
      <c r="CU33" s="692"/>
      <c r="CV33" s="692"/>
      <c r="CW33" s="692"/>
      <c r="CX33" s="692"/>
      <c r="CY33" s="693"/>
      <c r="CZ33" s="664">
        <v>43.1</v>
      </c>
      <c r="DA33" s="690"/>
      <c r="DB33" s="690"/>
      <c r="DC33" s="694"/>
      <c r="DD33" s="668">
        <v>15436999</v>
      </c>
      <c r="DE33" s="692"/>
      <c r="DF33" s="692"/>
      <c r="DG33" s="692"/>
      <c r="DH33" s="692"/>
      <c r="DI33" s="692"/>
      <c r="DJ33" s="692"/>
      <c r="DK33" s="693"/>
      <c r="DL33" s="668">
        <v>12312373</v>
      </c>
      <c r="DM33" s="692"/>
      <c r="DN33" s="692"/>
      <c r="DO33" s="692"/>
      <c r="DP33" s="692"/>
      <c r="DQ33" s="692"/>
      <c r="DR33" s="692"/>
      <c r="DS33" s="692"/>
      <c r="DT33" s="692"/>
      <c r="DU33" s="692"/>
      <c r="DV33" s="693"/>
      <c r="DW33" s="664">
        <v>48.3</v>
      </c>
      <c r="DX33" s="690"/>
      <c r="DY33" s="690"/>
      <c r="DZ33" s="690"/>
      <c r="EA33" s="690"/>
      <c r="EB33" s="690"/>
      <c r="EC33" s="691"/>
    </row>
    <row r="34" spans="2:133" ht="11.25" customHeight="1" x14ac:dyDescent="0.15">
      <c r="B34" s="656" t="s">
        <v>308</v>
      </c>
      <c r="C34" s="657"/>
      <c r="D34" s="657"/>
      <c r="E34" s="657"/>
      <c r="F34" s="657"/>
      <c r="G34" s="657"/>
      <c r="H34" s="657"/>
      <c r="I34" s="657"/>
      <c r="J34" s="657"/>
      <c r="K34" s="657"/>
      <c r="L34" s="657"/>
      <c r="M34" s="657"/>
      <c r="N34" s="657"/>
      <c r="O34" s="657"/>
      <c r="P34" s="657"/>
      <c r="Q34" s="658"/>
      <c r="R34" s="659">
        <v>210174</v>
      </c>
      <c r="S34" s="660"/>
      <c r="T34" s="660"/>
      <c r="U34" s="660"/>
      <c r="V34" s="660"/>
      <c r="W34" s="660"/>
      <c r="X34" s="660"/>
      <c r="Y34" s="661"/>
      <c r="Z34" s="662">
        <v>0.4</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7165978</v>
      </c>
      <c r="CS34" s="660"/>
      <c r="CT34" s="660"/>
      <c r="CU34" s="660"/>
      <c r="CV34" s="660"/>
      <c r="CW34" s="660"/>
      <c r="CX34" s="660"/>
      <c r="CY34" s="661"/>
      <c r="CZ34" s="664">
        <v>14.6</v>
      </c>
      <c r="DA34" s="690"/>
      <c r="DB34" s="690"/>
      <c r="DC34" s="694"/>
      <c r="DD34" s="668">
        <v>5543065</v>
      </c>
      <c r="DE34" s="660"/>
      <c r="DF34" s="660"/>
      <c r="DG34" s="660"/>
      <c r="DH34" s="660"/>
      <c r="DI34" s="660"/>
      <c r="DJ34" s="660"/>
      <c r="DK34" s="661"/>
      <c r="DL34" s="668">
        <v>4665794</v>
      </c>
      <c r="DM34" s="660"/>
      <c r="DN34" s="660"/>
      <c r="DO34" s="660"/>
      <c r="DP34" s="660"/>
      <c r="DQ34" s="660"/>
      <c r="DR34" s="660"/>
      <c r="DS34" s="660"/>
      <c r="DT34" s="660"/>
      <c r="DU34" s="660"/>
      <c r="DV34" s="661"/>
      <c r="DW34" s="664">
        <v>18.3</v>
      </c>
      <c r="DX34" s="690"/>
      <c r="DY34" s="690"/>
      <c r="DZ34" s="690"/>
      <c r="EA34" s="690"/>
      <c r="EB34" s="690"/>
      <c r="EC34" s="691"/>
    </row>
    <row r="35" spans="2:133" ht="11.25" customHeight="1" x14ac:dyDescent="0.15">
      <c r="B35" s="656" t="s">
        <v>310</v>
      </c>
      <c r="C35" s="657"/>
      <c r="D35" s="657"/>
      <c r="E35" s="657"/>
      <c r="F35" s="657"/>
      <c r="G35" s="657"/>
      <c r="H35" s="657"/>
      <c r="I35" s="657"/>
      <c r="J35" s="657"/>
      <c r="K35" s="657"/>
      <c r="L35" s="657"/>
      <c r="M35" s="657"/>
      <c r="N35" s="657"/>
      <c r="O35" s="657"/>
      <c r="P35" s="657"/>
      <c r="Q35" s="658"/>
      <c r="R35" s="659">
        <v>1701905</v>
      </c>
      <c r="S35" s="660"/>
      <c r="T35" s="660"/>
      <c r="U35" s="660"/>
      <c r="V35" s="660"/>
      <c r="W35" s="660"/>
      <c r="X35" s="660"/>
      <c r="Y35" s="661"/>
      <c r="Z35" s="662">
        <v>3.5</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2262389</v>
      </c>
      <c r="CS35" s="692"/>
      <c r="CT35" s="692"/>
      <c r="CU35" s="692"/>
      <c r="CV35" s="692"/>
      <c r="CW35" s="692"/>
      <c r="CX35" s="692"/>
      <c r="CY35" s="693"/>
      <c r="CZ35" s="664">
        <v>4.5999999999999996</v>
      </c>
      <c r="DA35" s="690"/>
      <c r="DB35" s="690"/>
      <c r="DC35" s="694"/>
      <c r="DD35" s="668">
        <v>1795475</v>
      </c>
      <c r="DE35" s="692"/>
      <c r="DF35" s="692"/>
      <c r="DG35" s="692"/>
      <c r="DH35" s="692"/>
      <c r="DI35" s="692"/>
      <c r="DJ35" s="692"/>
      <c r="DK35" s="693"/>
      <c r="DL35" s="668">
        <v>1121528</v>
      </c>
      <c r="DM35" s="692"/>
      <c r="DN35" s="692"/>
      <c r="DO35" s="692"/>
      <c r="DP35" s="692"/>
      <c r="DQ35" s="692"/>
      <c r="DR35" s="692"/>
      <c r="DS35" s="692"/>
      <c r="DT35" s="692"/>
      <c r="DU35" s="692"/>
      <c r="DV35" s="693"/>
      <c r="DW35" s="664">
        <v>4.4000000000000004</v>
      </c>
      <c r="DX35" s="690"/>
      <c r="DY35" s="690"/>
      <c r="DZ35" s="690"/>
      <c r="EA35" s="690"/>
      <c r="EB35" s="690"/>
      <c r="EC35" s="691"/>
    </row>
    <row r="36" spans="2:133" ht="11.25" customHeight="1" x14ac:dyDescent="0.15">
      <c r="B36" s="656" t="s">
        <v>314</v>
      </c>
      <c r="C36" s="657"/>
      <c r="D36" s="657"/>
      <c r="E36" s="657"/>
      <c r="F36" s="657"/>
      <c r="G36" s="657"/>
      <c r="H36" s="657"/>
      <c r="I36" s="657"/>
      <c r="J36" s="657"/>
      <c r="K36" s="657"/>
      <c r="L36" s="657"/>
      <c r="M36" s="657"/>
      <c r="N36" s="657"/>
      <c r="O36" s="657"/>
      <c r="P36" s="657"/>
      <c r="Q36" s="658"/>
      <c r="R36" s="659">
        <v>414054</v>
      </c>
      <c r="S36" s="660"/>
      <c r="T36" s="660"/>
      <c r="U36" s="660"/>
      <c r="V36" s="660"/>
      <c r="W36" s="660"/>
      <c r="X36" s="660"/>
      <c r="Y36" s="661"/>
      <c r="Z36" s="662">
        <v>0.8</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6314371</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12309</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5944121</v>
      </c>
      <c r="CS36" s="660"/>
      <c r="CT36" s="660"/>
      <c r="CU36" s="660"/>
      <c r="CV36" s="660"/>
      <c r="CW36" s="660"/>
      <c r="CX36" s="660"/>
      <c r="CY36" s="661"/>
      <c r="CZ36" s="664">
        <v>12.1</v>
      </c>
      <c r="DA36" s="690"/>
      <c r="DB36" s="690"/>
      <c r="DC36" s="694"/>
      <c r="DD36" s="668">
        <v>4626061</v>
      </c>
      <c r="DE36" s="660"/>
      <c r="DF36" s="660"/>
      <c r="DG36" s="660"/>
      <c r="DH36" s="660"/>
      <c r="DI36" s="660"/>
      <c r="DJ36" s="660"/>
      <c r="DK36" s="661"/>
      <c r="DL36" s="668">
        <v>3610646</v>
      </c>
      <c r="DM36" s="660"/>
      <c r="DN36" s="660"/>
      <c r="DO36" s="660"/>
      <c r="DP36" s="660"/>
      <c r="DQ36" s="660"/>
      <c r="DR36" s="660"/>
      <c r="DS36" s="660"/>
      <c r="DT36" s="660"/>
      <c r="DU36" s="660"/>
      <c r="DV36" s="661"/>
      <c r="DW36" s="664">
        <v>14.2</v>
      </c>
      <c r="DX36" s="690"/>
      <c r="DY36" s="690"/>
      <c r="DZ36" s="690"/>
      <c r="EA36" s="690"/>
      <c r="EB36" s="690"/>
      <c r="EC36" s="691"/>
    </row>
    <row r="37" spans="2:133" ht="11.25" customHeight="1" x14ac:dyDescent="0.15">
      <c r="B37" s="656" t="s">
        <v>318</v>
      </c>
      <c r="C37" s="657"/>
      <c r="D37" s="657"/>
      <c r="E37" s="657"/>
      <c r="F37" s="657"/>
      <c r="G37" s="657"/>
      <c r="H37" s="657"/>
      <c r="I37" s="657"/>
      <c r="J37" s="657"/>
      <c r="K37" s="657"/>
      <c r="L37" s="657"/>
      <c r="M37" s="657"/>
      <c r="N37" s="657"/>
      <c r="O37" s="657"/>
      <c r="P37" s="657"/>
      <c r="Q37" s="658"/>
      <c r="R37" s="659">
        <v>1644363</v>
      </c>
      <c r="S37" s="660"/>
      <c r="T37" s="660"/>
      <c r="U37" s="660"/>
      <c r="V37" s="660"/>
      <c r="W37" s="660"/>
      <c r="X37" s="660"/>
      <c r="Y37" s="661"/>
      <c r="Z37" s="662">
        <v>3.3</v>
      </c>
      <c r="AA37" s="662"/>
      <c r="AB37" s="662"/>
      <c r="AC37" s="662"/>
      <c r="AD37" s="663">
        <v>1007</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1516000</v>
      </c>
      <c r="BA37" s="660"/>
      <c r="BB37" s="660"/>
      <c r="BC37" s="660"/>
      <c r="BD37" s="692"/>
      <c r="BE37" s="692"/>
      <c r="BF37" s="714"/>
      <c r="BG37" s="656" t="s">
        <v>320</v>
      </c>
      <c r="BH37" s="657"/>
      <c r="BI37" s="657"/>
      <c r="BJ37" s="657"/>
      <c r="BK37" s="657"/>
      <c r="BL37" s="657"/>
      <c r="BM37" s="657"/>
      <c r="BN37" s="657"/>
      <c r="BO37" s="657"/>
      <c r="BP37" s="657"/>
      <c r="BQ37" s="657"/>
      <c r="BR37" s="657"/>
      <c r="BS37" s="657"/>
      <c r="BT37" s="657"/>
      <c r="BU37" s="658"/>
      <c r="BV37" s="659">
        <v>-148287</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1283484</v>
      </c>
      <c r="CS37" s="692"/>
      <c r="CT37" s="692"/>
      <c r="CU37" s="692"/>
      <c r="CV37" s="692"/>
      <c r="CW37" s="692"/>
      <c r="CX37" s="692"/>
      <c r="CY37" s="693"/>
      <c r="CZ37" s="664">
        <v>2.6</v>
      </c>
      <c r="DA37" s="690"/>
      <c r="DB37" s="690"/>
      <c r="DC37" s="694"/>
      <c r="DD37" s="668">
        <v>1283484</v>
      </c>
      <c r="DE37" s="692"/>
      <c r="DF37" s="692"/>
      <c r="DG37" s="692"/>
      <c r="DH37" s="692"/>
      <c r="DI37" s="692"/>
      <c r="DJ37" s="692"/>
      <c r="DK37" s="693"/>
      <c r="DL37" s="668">
        <v>1283484</v>
      </c>
      <c r="DM37" s="692"/>
      <c r="DN37" s="692"/>
      <c r="DO37" s="692"/>
      <c r="DP37" s="692"/>
      <c r="DQ37" s="692"/>
      <c r="DR37" s="692"/>
      <c r="DS37" s="692"/>
      <c r="DT37" s="692"/>
      <c r="DU37" s="692"/>
      <c r="DV37" s="693"/>
      <c r="DW37" s="664">
        <v>5</v>
      </c>
      <c r="DX37" s="690"/>
      <c r="DY37" s="690"/>
      <c r="DZ37" s="690"/>
      <c r="EA37" s="690"/>
      <c r="EB37" s="690"/>
      <c r="EC37" s="691"/>
    </row>
    <row r="38" spans="2:133" ht="11.25" customHeight="1" x14ac:dyDescent="0.15">
      <c r="B38" s="656" t="s">
        <v>322</v>
      </c>
      <c r="C38" s="657"/>
      <c r="D38" s="657"/>
      <c r="E38" s="657"/>
      <c r="F38" s="657"/>
      <c r="G38" s="657"/>
      <c r="H38" s="657"/>
      <c r="I38" s="657"/>
      <c r="J38" s="657"/>
      <c r="K38" s="657"/>
      <c r="L38" s="657"/>
      <c r="M38" s="657"/>
      <c r="N38" s="657"/>
      <c r="O38" s="657"/>
      <c r="P38" s="657"/>
      <c r="Q38" s="658"/>
      <c r="R38" s="659">
        <v>3196100</v>
      </c>
      <c r="S38" s="660"/>
      <c r="T38" s="660"/>
      <c r="U38" s="660"/>
      <c r="V38" s="660"/>
      <c r="W38" s="660"/>
      <c r="X38" s="660"/>
      <c r="Y38" s="661"/>
      <c r="Z38" s="662">
        <v>6.5</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750000</v>
      </c>
      <c r="BA38" s="660"/>
      <c r="BB38" s="660"/>
      <c r="BC38" s="660"/>
      <c r="BD38" s="692"/>
      <c r="BE38" s="692"/>
      <c r="BF38" s="714"/>
      <c r="BG38" s="656" t="s">
        <v>324</v>
      </c>
      <c r="BH38" s="657"/>
      <c r="BI38" s="657"/>
      <c r="BJ38" s="657"/>
      <c r="BK38" s="657"/>
      <c r="BL38" s="657"/>
      <c r="BM38" s="657"/>
      <c r="BN38" s="657"/>
      <c r="BO38" s="657"/>
      <c r="BP38" s="657"/>
      <c r="BQ38" s="657"/>
      <c r="BR38" s="657"/>
      <c r="BS38" s="657"/>
      <c r="BT38" s="657"/>
      <c r="BU38" s="658"/>
      <c r="BV38" s="659">
        <v>9430</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3865371</v>
      </c>
      <c r="CS38" s="660"/>
      <c r="CT38" s="660"/>
      <c r="CU38" s="660"/>
      <c r="CV38" s="660"/>
      <c r="CW38" s="660"/>
      <c r="CX38" s="660"/>
      <c r="CY38" s="661"/>
      <c r="CZ38" s="664">
        <v>7.9</v>
      </c>
      <c r="DA38" s="690"/>
      <c r="DB38" s="690"/>
      <c r="DC38" s="694"/>
      <c r="DD38" s="668">
        <v>3110715</v>
      </c>
      <c r="DE38" s="660"/>
      <c r="DF38" s="660"/>
      <c r="DG38" s="660"/>
      <c r="DH38" s="660"/>
      <c r="DI38" s="660"/>
      <c r="DJ38" s="660"/>
      <c r="DK38" s="661"/>
      <c r="DL38" s="668">
        <v>2914405</v>
      </c>
      <c r="DM38" s="660"/>
      <c r="DN38" s="660"/>
      <c r="DO38" s="660"/>
      <c r="DP38" s="660"/>
      <c r="DQ38" s="660"/>
      <c r="DR38" s="660"/>
      <c r="DS38" s="660"/>
      <c r="DT38" s="660"/>
      <c r="DU38" s="660"/>
      <c r="DV38" s="661"/>
      <c r="DW38" s="664">
        <v>11.4</v>
      </c>
      <c r="DX38" s="690"/>
      <c r="DY38" s="690"/>
      <c r="DZ38" s="690"/>
      <c r="EA38" s="690"/>
      <c r="EB38" s="690"/>
      <c r="EC38" s="691"/>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183000</v>
      </c>
      <c r="BA39" s="660"/>
      <c r="BB39" s="660"/>
      <c r="BC39" s="660"/>
      <c r="BD39" s="692"/>
      <c r="BE39" s="692"/>
      <c r="BF39" s="714"/>
      <c r="BG39" s="656" t="s">
        <v>328</v>
      </c>
      <c r="BH39" s="657"/>
      <c r="BI39" s="657"/>
      <c r="BJ39" s="657"/>
      <c r="BK39" s="657"/>
      <c r="BL39" s="657"/>
      <c r="BM39" s="657"/>
      <c r="BN39" s="657"/>
      <c r="BO39" s="657"/>
      <c r="BP39" s="657"/>
      <c r="BQ39" s="657"/>
      <c r="BR39" s="657"/>
      <c r="BS39" s="657"/>
      <c r="BT39" s="657"/>
      <c r="BU39" s="658"/>
      <c r="BV39" s="659">
        <v>13566</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472329</v>
      </c>
      <c r="CS39" s="692"/>
      <c r="CT39" s="692"/>
      <c r="CU39" s="692"/>
      <c r="CV39" s="692"/>
      <c r="CW39" s="692"/>
      <c r="CX39" s="692"/>
      <c r="CY39" s="693"/>
      <c r="CZ39" s="664">
        <v>1</v>
      </c>
      <c r="DA39" s="690"/>
      <c r="DB39" s="690"/>
      <c r="DC39" s="694"/>
      <c r="DD39" s="668">
        <v>361683</v>
      </c>
      <c r="DE39" s="692"/>
      <c r="DF39" s="692"/>
      <c r="DG39" s="692"/>
      <c r="DH39" s="692"/>
      <c r="DI39" s="692"/>
      <c r="DJ39" s="692"/>
      <c r="DK39" s="693"/>
      <c r="DL39" s="668" t="s">
        <v>122</v>
      </c>
      <c r="DM39" s="692"/>
      <c r="DN39" s="692"/>
      <c r="DO39" s="692"/>
      <c r="DP39" s="692"/>
      <c r="DQ39" s="692"/>
      <c r="DR39" s="692"/>
      <c r="DS39" s="692"/>
      <c r="DT39" s="692"/>
      <c r="DU39" s="692"/>
      <c r="DV39" s="693"/>
      <c r="DW39" s="664" t="s">
        <v>122</v>
      </c>
      <c r="DX39" s="690"/>
      <c r="DY39" s="690"/>
      <c r="DZ39" s="690"/>
      <c r="EA39" s="690"/>
      <c r="EB39" s="690"/>
      <c r="EC39" s="691"/>
    </row>
    <row r="40" spans="2:133" ht="11.25" customHeight="1" x14ac:dyDescent="0.15">
      <c r="B40" s="656" t="s">
        <v>330</v>
      </c>
      <c r="C40" s="657"/>
      <c r="D40" s="657"/>
      <c r="E40" s="657"/>
      <c r="F40" s="657"/>
      <c r="G40" s="657"/>
      <c r="H40" s="657"/>
      <c r="I40" s="657"/>
      <c r="J40" s="657"/>
      <c r="K40" s="657"/>
      <c r="L40" s="657"/>
      <c r="M40" s="657"/>
      <c r="N40" s="657"/>
      <c r="O40" s="657"/>
      <c r="P40" s="657"/>
      <c r="Q40" s="658"/>
      <c r="R40" s="659">
        <v>66300</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33700</v>
      </c>
      <c r="BA40" s="660"/>
      <c r="BB40" s="660"/>
      <c r="BC40" s="660"/>
      <c r="BD40" s="692"/>
      <c r="BE40" s="692"/>
      <c r="BF40" s="714"/>
      <c r="BG40" s="707" t="s">
        <v>332</v>
      </c>
      <c r="BH40" s="708"/>
      <c r="BI40" s="708"/>
      <c r="BJ40" s="708"/>
      <c r="BK40" s="708"/>
      <c r="BL40" s="211"/>
      <c r="BM40" s="657" t="s">
        <v>333</v>
      </c>
      <c r="BN40" s="657"/>
      <c r="BO40" s="657"/>
      <c r="BP40" s="657"/>
      <c r="BQ40" s="657"/>
      <c r="BR40" s="657"/>
      <c r="BS40" s="657"/>
      <c r="BT40" s="657"/>
      <c r="BU40" s="658"/>
      <c r="BV40" s="659">
        <v>99</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1423220</v>
      </c>
      <c r="CS40" s="660"/>
      <c r="CT40" s="660"/>
      <c r="CU40" s="660"/>
      <c r="CV40" s="660"/>
      <c r="CW40" s="660"/>
      <c r="CX40" s="660"/>
      <c r="CY40" s="661"/>
      <c r="CZ40" s="664">
        <v>2.9</v>
      </c>
      <c r="DA40" s="690"/>
      <c r="DB40" s="690"/>
      <c r="DC40" s="694"/>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90"/>
      <c r="DY40" s="690"/>
      <c r="DZ40" s="690"/>
      <c r="EA40" s="690"/>
      <c r="EB40" s="690"/>
      <c r="EC40" s="691"/>
    </row>
    <row r="41" spans="2:133" ht="11.25" customHeight="1" x14ac:dyDescent="0.15">
      <c r="B41" s="680" t="s">
        <v>335</v>
      </c>
      <c r="C41" s="681"/>
      <c r="D41" s="681"/>
      <c r="E41" s="681"/>
      <c r="F41" s="681"/>
      <c r="G41" s="681"/>
      <c r="H41" s="681"/>
      <c r="I41" s="681"/>
      <c r="J41" s="681"/>
      <c r="K41" s="681"/>
      <c r="L41" s="681"/>
      <c r="M41" s="681"/>
      <c r="N41" s="681"/>
      <c r="O41" s="681"/>
      <c r="P41" s="681"/>
      <c r="Q41" s="682"/>
      <c r="R41" s="731">
        <v>49256521</v>
      </c>
      <c r="S41" s="732"/>
      <c r="T41" s="732"/>
      <c r="U41" s="732"/>
      <c r="V41" s="732"/>
      <c r="W41" s="732"/>
      <c r="X41" s="732"/>
      <c r="Y41" s="736"/>
      <c r="Z41" s="737">
        <v>100</v>
      </c>
      <c r="AA41" s="737"/>
      <c r="AB41" s="737"/>
      <c r="AC41" s="737"/>
      <c r="AD41" s="738">
        <v>25441264</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804590</v>
      </c>
      <c r="BA41" s="660"/>
      <c r="BB41" s="660"/>
      <c r="BC41" s="660"/>
      <c r="BD41" s="692"/>
      <c r="BE41" s="692"/>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2"/>
      <c r="CT41" s="692"/>
      <c r="CU41" s="692"/>
      <c r="CV41" s="692"/>
      <c r="CW41" s="692"/>
      <c r="CX41" s="692"/>
      <c r="CY41" s="693"/>
      <c r="CZ41" s="664" t="s">
        <v>122</v>
      </c>
      <c r="DA41" s="690"/>
      <c r="DB41" s="690"/>
      <c r="DC41" s="694"/>
      <c r="DD41" s="668" t="s">
        <v>122</v>
      </c>
      <c r="DE41" s="692"/>
      <c r="DF41" s="692"/>
      <c r="DG41" s="692"/>
      <c r="DH41" s="692"/>
      <c r="DI41" s="692"/>
      <c r="DJ41" s="692"/>
      <c r="DK41" s="693"/>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3027081</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439</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4524361</v>
      </c>
      <c r="CS42" s="692"/>
      <c r="CT42" s="692"/>
      <c r="CU42" s="692"/>
      <c r="CV42" s="692"/>
      <c r="CW42" s="692"/>
      <c r="CX42" s="692"/>
      <c r="CY42" s="693"/>
      <c r="CZ42" s="664">
        <v>9.1999999999999993</v>
      </c>
      <c r="DA42" s="690"/>
      <c r="DB42" s="690"/>
      <c r="DC42" s="694"/>
      <c r="DD42" s="668">
        <v>276356</v>
      </c>
      <c r="DE42" s="692"/>
      <c r="DF42" s="692"/>
      <c r="DG42" s="692"/>
      <c r="DH42" s="692"/>
      <c r="DI42" s="692"/>
      <c r="DJ42" s="692"/>
      <c r="DK42" s="693"/>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61876</v>
      </c>
      <c r="CS43" s="692"/>
      <c r="CT43" s="692"/>
      <c r="CU43" s="692"/>
      <c r="CV43" s="692"/>
      <c r="CW43" s="692"/>
      <c r="CX43" s="692"/>
      <c r="CY43" s="693"/>
      <c r="CZ43" s="664">
        <v>0.1</v>
      </c>
      <c r="DA43" s="690"/>
      <c r="DB43" s="690"/>
      <c r="DC43" s="694"/>
      <c r="DD43" s="668">
        <v>31010</v>
      </c>
      <c r="DE43" s="692"/>
      <c r="DF43" s="692"/>
      <c r="DG43" s="692"/>
      <c r="DH43" s="692"/>
      <c r="DI43" s="692"/>
      <c r="DJ43" s="692"/>
      <c r="DK43" s="693"/>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4524361</v>
      </c>
      <c r="CS44" s="660"/>
      <c r="CT44" s="660"/>
      <c r="CU44" s="660"/>
      <c r="CV44" s="660"/>
      <c r="CW44" s="660"/>
      <c r="CX44" s="660"/>
      <c r="CY44" s="661"/>
      <c r="CZ44" s="664">
        <v>9.1999999999999993</v>
      </c>
      <c r="DA44" s="665"/>
      <c r="DB44" s="665"/>
      <c r="DC44" s="671"/>
      <c r="DD44" s="668">
        <v>276356</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1790594</v>
      </c>
      <c r="CS45" s="692"/>
      <c r="CT45" s="692"/>
      <c r="CU45" s="692"/>
      <c r="CV45" s="692"/>
      <c r="CW45" s="692"/>
      <c r="CX45" s="692"/>
      <c r="CY45" s="693"/>
      <c r="CZ45" s="664">
        <v>3.7</v>
      </c>
      <c r="DA45" s="690"/>
      <c r="DB45" s="690"/>
      <c r="DC45" s="694"/>
      <c r="DD45" s="668">
        <v>53043</v>
      </c>
      <c r="DE45" s="692"/>
      <c r="DF45" s="692"/>
      <c r="DG45" s="692"/>
      <c r="DH45" s="692"/>
      <c r="DI45" s="692"/>
      <c r="DJ45" s="692"/>
      <c r="DK45" s="693"/>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2722397</v>
      </c>
      <c r="CS46" s="660"/>
      <c r="CT46" s="660"/>
      <c r="CU46" s="660"/>
      <c r="CV46" s="660"/>
      <c r="CW46" s="660"/>
      <c r="CX46" s="660"/>
      <c r="CY46" s="661"/>
      <c r="CZ46" s="664">
        <v>5.6</v>
      </c>
      <c r="DA46" s="665"/>
      <c r="DB46" s="665"/>
      <c r="DC46" s="671"/>
      <c r="DD46" s="668">
        <v>222773</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t="s">
        <v>122</v>
      </c>
      <c r="CS47" s="692"/>
      <c r="CT47" s="692"/>
      <c r="CU47" s="692"/>
      <c r="CV47" s="692"/>
      <c r="CW47" s="692"/>
      <c r="CX47" s="692"/>
      <c r="CY47" s="693"/>
      <c r="CZ47" s="664" t="s">
        <v>122</v>
      </c>
      <c r="DA47" s="690"/>
      <c r="DB47" s="690"/>
      <c r="DC47" s="694"/>
      <c r="DD47" s="668" t="s">
        <v>122</v>
      </c>
      <c r="DE47" s="692"/>
      <c r="DF47" s="692"/>
      <c r="DG47" s="692"/>
      <c r="DH47" s="692"/>
      <c r="DI47" s="692"/>
      <c r="DJ47" s="692"/>
      <c r="DK47" s="693"/>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48993967</v>
      </c>
      <c r="CS49" s="718"/>
      <c r="CT49" s="718"/>
      <c r="CU49" s="718"/>
      <c r="CV49" s="718"/>
      <c r="CW49" s="718"/>
      <c r="CX49" s="718"/>
      <c r="CY49" s="747"/>
      <c r="CZ49" s="739">
        <v>100</v>
      </c>
      <c r="DA49" s="748"/>
      <c r="DB49" s="748"/>
      <c r="DC49" s="749"/>
      <c r="DD49" s="750">
        <v>30265534</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n4AO3y4rZ0uYXDTvcthC+w631ZsA39idXkmJWFi9H8xOZX22wiK7yZdANPYIMCQ7iwVuy0R7LVoBjxWoOJF4Uw==" saltValue="AbmSQ1EvMeDEDu9ec9XLY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49146</v>
      </c>
      <c r="R7" s="789"/>
      <c r="S7" s="789"/>
      <c r="T7" s="789"/>
      <c r="U7" s="789"/>
      <c r="V7" s="789">
        <v>48884</v>
      </c>
      <c r="W7" s="789"/>
      <c r="X7" s="789"/>
      <c r="Y7" s="789"/>
      <c r="Z7" s="789"/>
      <c r="AA7" s="789">
        <v>262</v>
      </c>
      <c r="AB7" s="789"/>
      <c r="AC7" s="789"/>
      <c r="AD7" s="789"/>
      <c r="AE7" s="790"/>
      <c r="AF7" s="791">
        <v>262</v>
      </c>
      <c r="AG7" s="792"/>
      <c r="AH7" s="792"/>
      <c r="AI7" s="792"/>
      <c r="AJ7" s="793"/>
      <c r="AK7" s="794">
        <v>1702</v>
      </c>
      <c r="AL7" s="795"/>
      <c r="AM7" s="795"/>
      <c r="AN7" s="795"/>
      <c r="AO7" s="795"/>
      <c r="AP7" s="795">
        <v>58058</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555</v>
      </c>
      <c r="BT7" s="783"/>
      <c r="BU7" s="783"/>
      <c r="BV7" s="783"/>
      <c r="BW7" s="783"/>
      <c r="BX7" s="783"/>
      <c r="BY7" s="783"/>
      <c r="BZ7" s="783"/>
      <c r="CA7" s="783"/>
      <c r="CB7" s="783"/>
      <c r="CC7" s="783"/>
      <c r="CD7" s="783"/>
      <c r="CE7" s="783"/>
      <c r="CF7" s="783"/>
      <c r="CG7" s="798"/>
      <c r="CH7" s="779">
        <v>-5</v>
      </c>
      <c r="CI7" s="780"/>
      <c r="CJ7" s="780"/>
      <c r="CK7" s="780"/>
      <c r="CL7" s="781"/>
      <c r="CM7" s="779">
        <v>6</v>
      </c>
      <c r="CN7" s="780"/>
      <c r="CO7" s="780"/>
      <c r="CP7" s="780"/>
      <c r="CQ7" s="781"/>
      <c r="CR7" s="779">
        <v>3</v>
      </c>
      <c r="CS7" s="780"/>
      <c r="CT7" s="780"/>
      <c r="CU7" s="780"/>
      <c r="CV7" s="781"/>
      <c r="CW7" s="779" t="s">
        <v>554</v>
      </c>
      <c r="CX7" s="780"/>
      <c r="CY7" s="780"/>
      <c r="CZ7" s="780"/>
      <c r="DA7" s="781"/>
      <c r="DB7" s="779" t="s">
        <v>554</v>
      </c>
      <c r="DC7" s="780"/>
      <c r="DD7" s="780"/>
      <c r="DE7" s="780"/>
      <c r="DF7" s="781"/>
      <c r="DG7" s="779" t="s">
        <v>554</v>
      </c>
      <c r="DH7" s="780"/>
      <c r="DI7" s="780"/>
      <c r="DJ7" s="780"/>
      <c r="DK7" s="781"/>
      <c r="DL7" s="779">
        <v>252</v>
      </c>
      <c r="DM7" s="780"/>
      <c r="DN7" s="780"/>
      <c r="DO7" s="780"/>
      <c r="DP7" s="781"/>
      <c r="DQ7" s="779">
        <v>227</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605</v>
      </c>
      <c r="R8" s="820"/>
      <c r="S8" s="820"/>
      <c r="T8" s="820"/>
      <c r="U8" s="820"/>
      <c r="V8" s="820">
        <v>604</v>
      </c>
      <c r="W8" s="820"/>
      <c r="X8" s="820"/>
      <c r="Y8" s="820"/>
      <c r="Z8" s="820"/>
      <c r="AA8" s="820">
        <v>1</v>
      </c>
      <c r="AB8" s="820"/>
      <c r="AC8" s="820"/>
      <c r="AD8" s="820"/>
      <c r="AE8" s="821"/>
      <c r="AF8" s="822">
        <v>1</v>
      </c>
      <c r="AG8" s="823"/>
      <c r="AH8" s="823"/>
      <c r="AI8" s="823"/>
      <c r="AJ8" s="824"/>
      <c r="AK8" s="805">
        <v>495</v>
      </c>
      <c r="AL8" s="806"/>
      <c r="AM8" s="806"/>
      <c r="AN8" s="806"/>
      <c r="AO8" s="806"/>
      <c r="AP8" s="806">
        <v>100</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556</v>
      </c>
      <c r="BT8" s="810"/>
      <c r="BU8" s="810"/>
      <c r="BV8" s="810"/>
      <c r="BW8" s="810"/>
      <c r="BX8" s="810"/>
      <c r="BY8" s="810"/>
      <c r="BZ8" s="810"/>
      <c r="CA8" s="810"/>
      <c r="CB8" s="810"/>
      <c r="CC8" s="810"/>
      <c r="CD8" s="810"/>
      <c r="CE8" s="810"/>
      <c r="CF8" s="810"/>
      <c r="CG8" s="811"/>
      <c r="CH8" s="812">
        <v>0</v>
      </c>
      <c r="CI8" s="813"/>
      <c r="CJ8" s="813"/>
      <c r="CK8" s="813"/>
      <c r="CL8" s="814"/>
      <c r="CM8" s="812">
        <v>49</v>
      </c>
      <c r="CN8" s="813"/>
      <c r="CO8" s="813"/>
      <c r="CP8" s="813"/>
      <c r="CQ8" s="814"/>
      <c r="CR8" s="812">
        <v>1</v>
      </c>
      <c r="CS8" s="813"/>
      <c r="CT8" s="813"/>
      <c r="CU8" s="813"/>
      <c r="CV8" s="814"/>
      <c r="CW8" s="812" t="s">
        <v>554</v>
      </c>
      <c r="CX8" s="813"/>
      <c r="CY8" s="813"/>
      <c r="CZ8" s="813"/>
      <c r="DA8" s="814"/>
      <c r="DB8" s="812" t="s">
        <v>554</v>
      </c>
      <c r="DC8" s="813"/>
      <c r="DD8" s="813"/>
      <c r="DE8" s="813"/>
      <c r="DF8" s="814"/>
      <c r="DG8" s="812" t="s">
        <v>554</v>
      </c>
      <c r="DH8" s="813"/>
      <c r="DI8" s="813"/>
      <c r="DJ8" s="813"/>
      <c r="DK8" s="814"/>
      <c r="DL8" s="812" t="s">
        <v>554</v>
      </c>
      <c r="DM8" s="813"/>
      <c r="DN8" s="813"/>
      <c r="DO8" s="813"/>
      <c r="DP8" s="814"/>
      <c r="DQ8" s="812" t="s">
        <v>554</v>
      </c>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t="s">
        <v>557</v>
      </c>
      <c r="BT9" s="810"/>
      <c r="BU9" s="810"/>
      <c r="BV9" s="810"/>
      <c r="BW9" s="810"/>
      <c r="BX9" s="810"/>
      <c r="BY9" s="810"/>
      <c r="BZ9" s="810"/>
      <c r="CA9" s="810"/>
      <c r="CB9" s="810"/>
      <c r="CC9" s="810"/>
      <c r="CD9" s="810"/>
      <c r="CE9" s="810"/>
      <c r="CF9" s="810"/>
      <c r="CG9" s="811"/>
      <c r="CH9" s="812">
        <v>2</v>
      </c>
      <c r="CI9" s="813"/>
      <c r="CJ9" s="813"/>
      <c r="CK9" s="813"/>
      <c r="CL9" s="814"/>
      <c r="CM9" s="812">
        <v>52</v>
      </c>
      <c r="CN9" s="813"/>
      <c r="CO9" s="813"/>
      <c r="CP9" s="813"/>
      <c r="CQ9" s="814"/>
      <c r="CR9" s="812">
        <v>10</v>
      </c>
      <c r="CS9" s="813"/>
      <c r="CT9" s="813"/>
      <c r="CU9" s="813"/>
      <c r="CV9" s="814"/>
      <c r="CW9" s="812" t="s">
        <v>554</v>
      </c>
      <c r="CX9" s="813"/>
      <c r="CY9" s="813"/>
      <c r="CZ9" s="813"/>
      <c r="DA9" s="814"/>
      <c r="DB9" s="812" t="s">
        <v>554</v>
      </c>
      <c r="DC9" s="813"/>
      <c r="DD9" s="813"/>
      <c r="DE9" s="813"/>
      <c r="DF9" s="814"/>
      <c r="DG9" s="812" t="s">
        <v>554</v>
      </c>
      <c r="DH9" s="813"/>
      <c r="DI9" s="813"/>
      <c r="DJ9" s="813"/>
      <c r="DK9" s="814"/>
      <c r="DL9" s="812" t="s">
        <v>554</v>
      </c>
      <c r="DM9" s="813"/>
      <c r="DN9" s="813"/>
      <c r="DO9" s="813"/>
      <c r="DP9" s="814"/>
      <c r="DQ9" s="812" t="s">
        <v>554</v>
      </c>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t="s">
        <v>558</v>
      </c>
      <c r="BT10" s="810"/>
      <c r="BU10" s="810"/>
      <c r="BV10" s="810"/>
      <c r="BW10" s="810"/>
      <c r="BX10" s="810"/>
      <c r="BY10" s="810"/>
      <c r="BZ10" s="810"/>
      <c r="CA10" s="810"/>
      <c r="CB10" s="810"/>
      <c r="CC10" s="810"/>
      <c r="CD10" s="810"/>
      <c r="CE10" s="810"/>
      <c r="CF10" s="810"/>
      <c r="CG10" s="811"/>
      <c r="CH10" s="812">
        <v>-2</v>
      </c>
      <c r="CI10" s="813"/>
      <c r="CJ10" s="813"/>
      <c r="CK10" s="813"/>
      <c r="CL10" s="814"/>
      <c r="CM10" s="812">
        <v>82</v>
      </c>
      <c r="CN10" s="813"/>
      <c r="CO10" s="813"/>
      <c r="CP10" s="813"/>
      <c r="CQ10" s="814"/>
      <c r="CR10" s="812">
        <v>4</v>
      </c>
      <c r="CS10" s="813"/>
      <c r="CT10" s="813"/>
      <c r="CU10" s="813"/>
      <c r="CV10" s="814"/>
      <c r="CW10" s="812">
        <v>5</v>
      </c>
      <c r="CX10" s="813"/>
      <c r="CY10" s="813"/>
      <c r="CZ10" s="813"/>
      <c r="DA10" s="814"/>
      <c r="DB10" s="812" t="s">
        <v>554</v>
      </c>
      <c r="DC10" s="813"/>
      <c r="DD10" s="813"/>
      <c r="DE10" s="813"/>
      <c r="DF10" s="814"/>
      <c r="DG10" s="812" t="s">
        <v>554</v>
      </c>
      <c r="DH10" s="813"/>
      <c r="DI10" s="813"/>
      <c r="DJ10" s="813"/>
      <c r="DK10" s="814"/>
      <c r="DL10" s="812" t="s">
        <v>554</v>
      </c>
      <c r="DM10" s="813"/>
      <c r="DN10" s="813"/>
      <c r="DO10" s="813"/>
      <c r="DP10" s="814"/>
      <c r="DQ10" s="812" t="s">
        <v>554</v>
      </c>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376</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377</v>
      </c>
      <c r="B23" s="825" t="s">
        <v>378</v>
      </c>
      <c r="C23" s="826"/>
      <c r="D23" s="826"/>
      <c r="E23" s="826"/>
      <c r="F23" s="826"/>
      <c r="G23" s="826"/>
      <c r="H23" s="826"/>
      <c r="I23" s="826"/>
      <c r="J23" s="826"/>
      <c r="K23" s="826"/>
      <c r="L23" s="826"/>
      <c r="M23" s="826"/>
      <c r="N23" s="826"/>
      <c r="O23" s="826"/>
      <c r="P23" s="827"/>
      <c r="Q23" s="828">
        <v>49751</v>
      </c>
      <c r="R23" s="829"/>
      <c r="S23" s="829"/>
      <c r="T23" s="829"/>
      <c r="U23" s="829"/>
      <c r="V23" s="829">
        <v>49488</v>
      </c>
      <c r="W23" s="829"/>
      <c r="X23" s="829"/>
      <c r="Y23" s="829"/>
      <c r="Z23" s="829"/>
      <c r="AA23" s="829">
        <v>263</v>
      </c>
      <c r="AB23" s="829"/>
      <c r="AC23" s="829"/>
      <c r="AD23" s="829"/>
      <c r="AE23" s="830"/>
      <c r="AF23" s="831">
        <v>263</v>
      </c>
      <c r="AG23" s="829"/>
      <c r="AH23" s="829"/>
      <c r="AI23" s="829"/>
      <c r="AJ23" s="832"/>
      <c r="AK23" s="833"/>
      <c r="AL23" s="834"/>
      <c r="AM23" s="834"/>
      <c r="AN23" s="834"/>
      <c r="AO23" s="834"/>
      <c r="AP23" s="829">
        <v>58158</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379</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380</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381</v>
      </c>
      <c r="R26" s="770"/>
      <c r="S26" s="770"/>
      <c r="T26" s="770"/>
      <c r="U26" s="771"/>
      <c r="V26" s="769" t="s">
        <v>382</v>
      </c>
      <c r="W26" s="770"/>
      <c r="X26" s="770"/>
      <c r="Y26" s="770"/>
      <c r="Z26" s="771"/>
      <c r="AA26" s="769" t="s">
        <v>383</v>
      </c>
      <c r="AB26" s="770"/>
      <c r="AC26" s="770"/>
      <c r="AD26" s="770"/>
      <c r="AE26" s="770"/>
      <c r="AF26" s="850" t="s">
        <v>384</v>
      </c>
      <c r="AG26" s="851"/>
      <c r="AH26" s="851"/>
      <c r="AI26" s="851"/>
      <c r="AJ26" s="852"/>
      <c r="AK26" s="770" t="s">
        <v>385</v>
      </c>
      <c r="AL26" s="770"/>
      <c r="AM26" s="770"/>
      <c r="AN26" s="770"/>
      <c r="AO26" s="771"/>
      <c r="AP26" s="769" t="s">
        <v>386</v>
      </c>
      <c r="AQ26" s="770"/>
      <c r="AR26" s="770"/>
      <c r="AS26" s="770"/>
      <c r="AT26" s="771"/>
      <c r="AU26" s="769" t="s">
        <v>387</v>
      </c>
      <c r="AV26" s="770"/>
      <c r="AW26" s="770"/>
      <c r="AX26" s="770"/>
      <c r="AY26" s="771"/>
      <c r="AZ26" s="769" t="s">
        <v>388</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389</v>
      </c>
      <c r="C28" s="786"/>
      <c r="D28" s="786"/>
      <c r="E28" s="786"/>
      <c r="F28" s="786"/>
      <c r="G28" s="786"/>
      <c r="H28" s="786"/>
      <c r="I28" s="786"/>
      <c r="J28" s="786"/>
      <c r="K28" s="786"/>
      <c r="L28" s="786"/>
      <c r="M28" s="786"/>
      <c r="N28" s="786"/>
      <c r="O28" s="786"/>
      <c r="P28" s="787"/>
      <c r="Q28" s="858">
        <v>8410</v>
      </c>
      <c r="R28" s="859"/>
      <c r="S28" s="859"/>
      <c r="T28" s="859"/>
      <c r="U28" s="859"/>
      <c r="V28" s="859">
        <v>8398</v>
      </c>
      <c r="W28" s="859"/>
      <c r="X28" s="859"/>
      <c r="Y28" s="859"/>
      <c r="Z28" s="859"/>
      <c r="AA28" s="859">
        <v>12</v>
      </c>
      <c r="AB28" s="859"/>
      <c r="AC28" s="859"/>
      <c r="AD28" s="859"/>
      <c r="AE28" s="860"/>
      <c r="AF28" s="861">
        <v>12</v>
      </c>
      <c r="AG28" s="859"/>
      <c r="AH28" s="859"/>
      <c r="AI28" s="859"/>
      <c r="AJ28" s="862"/>
      <c r="AK28" s="863">
        <v>805</v>
      </c>
      <c r="AL28" s="864"/>
      <c r="AM28" s="864"/>
      <c r="AN28" s="864"/>
      <c r="AO28" s="864"/>
      <c r="AP28" s="864" t="s">
        <v>554</v>
      </c>
      <c r="AQ28" s="864"/>
      <c r="AR28" s="864"/>
      <c r="AS28" s="864"/>
      <c r="AT28" s="864"/>
      <c r="AU28" s="864" t="s">
        <v>554</v>
      </c>
      <c r="AV28" s="864"/>
      <c r="AW28" s="864"/>
      <c r="AX28" s="864"/>
      <c r="AY28" s="864"/>
      <c r="AZ28" s="865" t="s">
        <v>554</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390</v>
      </c>
      <c r="C29" s="817"/>
      <c r="D29" s="817"/>
      <c r="E29" s="817"/>
      <c r="F29" s="817"/>
      <c r="G29" s="817"/>
      <c r="H29" s="817"/>
      <c r="I29" s="817"/>
      <c r="J29" s="817"/>
      <c r="K29" s="817"/>
      <c r="L29" s="817"/>
      <c r="M29" s="817"/>
      <c r="N29" s="817"/>
      <c r="O29" s="817"/>
      <c r="P29" s="818"/>
      <c r="Q29" s="819">
        <v>9336</v>
      </c>
      <c r="R29" s="820"/>
      <c r="S29" s="820"/>
      <c r="T29" s="820"/>
      <c r="U29" s="820"/>
      <c r="V29" s="820">
        <v>9090</v>
      </c>
      <c r="W29" s="820"/>
      <c r="X29" s="820"/>
      <c r="Y29" s="820"/>
      <c r="Z29" s="820"/>
      <c r="AA29" s="820">
        <v>246</v>
      </c>
      <c r="AB29" s="820"/>
      <c r="AC29" s="820"/>
      <c r="AD29" s="820"/>
      <c r="AE29" s="821"/>
      <c r="AF29" s="822">
        <v>246</v>
      </c>
      <c r="AG29" s="823"/>
      <c r="AH29" s="823"/>
      <c r="AI29" s="823"/>
      <c r="AJ29" s="824"/>
      <c r="AK29" s="870">
        <v>1338</v>
      </c>
      <c r="AL29" s="866"/>
      <c r="AM29" s="866"/>
      <c r="AN29" s="866"/>
      <c r="AO29" s="866"/>
      <c r="AP29" s="866" t="s">
        <v>554</v>
      </c>
      <c r="AQ29" s="866"/>
      <c r="AR29" s="866"/>
      <c r="AS29" s="866"/>
      <c r="AT29" s="866"/>
      <c r="AU29" s="866" t="s">
        <v>554</v>
      </c>
      <c r="AV29" s="866"/>
      <c r="AW29" s="866"/>
      <c r="AX29" s="866"/>
      <c r="AY29" s="866"/>
      <c r="AZ29" s="867" t="s">
        <v>554</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391</v>
      </c>
      <c r="C30" s="817"/>
      <c r="D30" s="817"/>
      <c r="E30" s="817"/>
      <c r="F30" s="817"/>
      <c r="G30" s="817"/>
      <c r="H30" s="817"/>
      <c r="I30" s="817"/>
      <c r="J30" s="817"/>
      <c r="K30" s="817"/>
      <c r="L30" s="817"/>
      <c r="M30" s="817"/>
      <c r="N30" s="817"/>
      <c r="O30" s="817"/>
      <c r="P30" s="818"/>
      <c r="Q30" s="819">
        <v>1607</v>
      </c>
      <c r="R30" s="820"/>
      <c r="S30" s="820"/>
      <c r="T30" s="820"/>
      <c r="U30" s="820"/>
      <c r="V30" s="820">
        <v>1606</v>
      </c>
      <c r="W30" s="820"/>
      <c r="X30" s="820"/>
      <c r="Y30" s="820"/>
      <c r="Z30" s="820"/>
      <c r="AA30" s="820">
        <v>1</v>
      </c>
      <c r="AB30" s="820"/>
      <c r="AC30" s="820"/>
      <c r="AD30" s="820"/>
      <c r="AE30" s="821"/>
      <c r="AF30" s="822">
        <v>1</v>
      </c>
      <c r="AG30" s="823"/>
      <c r="AH30" s="823"/>
      <c r="AI30" s="823"/>
      <c r="AJ30" s="824"/>
      <c r="AK30" s="870">
        <v>432</v>
      </c>
      <c r="AL30" s="866"/>
      <c r="AM30" s="866"/>
      <c r="AN30" s="866"/>
      <c r="AO30" s="866"/>
      <c r="AP30" s="866" t="s">
        <v>554</v>
      </c>
      <c r="AQ30" s="866"/>
      <c r="AR30" s="866"/>
      <c r="AS30" s="866"/>
      <c r="AT30" s="866"/>
      <c r="AU30" s="866" t="s">
        <v>554</v>
      </c>
      <c r="AV30" s="866"/>
      <c r="AW30" s="866"/>
      <c r="AX30" s="866"/>
      <c r="AY30" s="866"/>
      <c r="AZ30" s="867" t="s">
        <v>554</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392</v>
      </c>
      <c r="C31" s="817"/>
      <c r="D31" s="817"/>
      <c r="E31" s="817"/>
      <c r="F31" s="817"/>
      <c r="G31" s="817"/>
      <c r="H31" s="817"/>
      <c r="I31" s="817"/>
      <c r="J31" s="817"/>
      <c r="K31" s="817"/>
      <c r="L31" s="817"/>
      <c r="M31" s="817"/>
      <c r="N31" s="817"/>
      <c r="O31" s="817"/>
      <c r="P31" s="818"/>
      <c r="Q31" s="819">
        <v>2094</v>
      </c>
      <c r="R31" s="820"/>
      <c r="S31" s="820"/>
      <c r="T31" s="820"/>
      <c r="U31" s="820"/>
      <c r="V31" s="820">
        <v>1807</v>
      </c>
      <c r="W31" s="820"/>
      <c r="X31" s="820"/>
      <c r="Y31" s="820"/>
      <c r="Z31" s="820"/>
      <c r="AA31" s="820">
        <v>287</v>
      </c>
      <c r="AB31" s="820"/>
      <c r="AC31" s="820"/>
      <c r="AD31" s="820"/>
      <c r="AE31" s="821"/>
      <c r="AF31" s="822">
        <v>1219</v>
      </c>
      <c r="AG31" s="823"/>
      <c r="AH31" s="823"/>
      <c r="AI31" s="823"/>
      <c r="AJ31" s="824"/>
      <c r="AK31" s="870">
        <v>183</v>
      </c>
      <c r="AL31" s="866"/>
      <c r="AM31" s="866"/>
      <c r="AN31" s="866"/>
      <c r="AO31" s="866"/>
      <c r="AP31" s="866">
        <v>7557</v>
      </c>
      <c r="AQ31" s="866"/>
      <c r="AR31" s="866"/>
      <c r="AS31" s="866"/>
      <c r="AT31" s="866"/>
      <c r="AU31" s="866">
        <v>1254</v>
      </c>
      <c r="AV31" s="866"/>
      <c r="AW31" s="866"/>
      <c r="AX31" s="866"/>
      <c r="AY31" s="866"/>
      <c r="AZ31" s="867" t="s">
        <v>554</v>
      </c>
      <c r="BA31" s="867"/>
      <c r="BB31" s="867"/>
      <c r="BC31" s="867"/>
      <c r="BD31" s="867"/>
      <c r="BE31" s="868" t="s">
        <v>393</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394</v>
      </c>
      <c r="C32" s="817"/>
      <c r="D32" s="817"/>
      <c r="E32" s="817"/>
      <c r="F32" s="817"/>
      <c r="G32" s="817"/>
      <c r="H32" s="817"/>
      <c r="I32" s="817"/>
      <c r="J32" s="817"/>
      <c r="K32" s="817"/>
      <c r="L32" s="817"/>
      <c r="M32" s="817"/>
      <c r="N32" s="817"/>
      <c r="O32" s="817"/>
      <c r="P32" s="818"/>
      <c r="Q32" s="819">
        <v>12183</v>
      </c>
      <c r="R32" s="820"/>
      <c r="S32" s="820"/>
      <c r="T32" s="820"/>
      <c r="U32" s="820"/>
      <c r="V32" s="820">
        <v>13270</v>
      </c>
      <c r="W32" s="820"/>
      <c r="X32" s="820"/>
      <c r="Y32" s="820"/>
      <c r="Z32" s="820"/>
      <c r="AA32" s="820">
        <v>-1087</v>
      </c>
      <c r="AB32" s="820"/>
      <c r="AC32" s="820"/>
      <c r="AD32" s="820"/>
      <c r="AE32" s="821"/>
      <c r="AF32" s="822">
        <v>1381</v>
      </c>
      <c r="AG32" s="823"/>
      <c r="AH32" s="823"/>
      <c r="AI32" s="823"/>
      <c r="AJ32" s="824"/>
      <c r="AK32" s="870">
        <v>1516</v>
      </c>
      <c r="AL32" s="866"/>
      <c r="AM32" s="866"/>
      <c r="AN32" s="866"/>
      <c r="AO32" s="866"/>
      <c r="AP32" s="866">
        <v>2785</v>
      </c>
      <c r="AQ32" s="866"/>
      <c r="AR32" s="866"/>
      <c r="AS32" s="866"/>
      <c r="AT32" s="866"/>
      <c r="AU32" s="866">
        <v>1526</v>
      </c>
      <c r="AV32" s="866"/>
      <c r="AW32" s="866"/>
      <c r="AX32" s="866"/>
      <c r="AY32" s="866"/>
      <c r="AZ32" s="867" t="s">
        <v>554</v>
      </c>
      <c r="BA32" s="867"/>
      <c r="BB32" s="867"/>
      <c r="BC32" s="867"/>
      <c r="BD32" s="867"/>
      <c r="BE32" s="868" t="s">
        <v>393</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395</v>
      </c>
      <c r="C33" s="817"/>
      <c r="D33" s="817"/>
      <c r="E33" s="817"/>
      <c r="F33" s="817"/>
      <c r="G33" s="817"/>
      <c r="H33" s="817"/>
      <c r="I33" s="817"/>
      <c r="J33" s="817"/>
      <c r="K33" s="817"/>
      <c r="L33" s="817"/>
      <c r="M33" s="817"/>
      <c r="N33" s="817"/>
      <c r="O33" s="817"/>
      <c r="P33" s="818"/>
      <c r="Q33" s="819">
        <v>2687</v>
      </c>
      <c r="R33" s="820"/>
      <c r="S33" s="820"/>
      <c r="T33" s="820"/>
      <c r="U33" s="820"/>
      <c r="V33" s="820">
        <v>2419</v>
      </c>
      <c r="W33" s="820"/>
      <c r="X33" s="820"/>
      <c r="Y33" s="820"/>
      <c r="Z33" s="820"/>
      <c r="AA33" s="820">
        <v>268</v>
      </c>
      <c r="AB33" s="820"/>
      <c r="AC33" s="820"/>
      <c r="AD33" s="820"/>
      <c r="AE33" s="821"/>
      <c r="AF33" s="822">
        <v>2446</v>
      </c>
      <c r="AG33" s="823"/>
      <c r="AH33" s="823"/>
      <c r="AI33" s="823"/>
      <c r="AJ33" s="824"/>
      <c r="AK33" s="870">
        <v>750</v>
      </c>
      <c r="AL33" s="866"/>
      <c r="AM33" s="866"/>
      <c r="AN33" s="866"/>
      <c r="AO33" s="866"/>
      <c r="AP33" s="866">
        <v>5940</v>
      </c>
      <c r="AQ33" s="866"/>
      <c r="AR33" s="866"/>
      <c r="AS33" s="866"/>
      <c r="AT33" s="866"/>
      <c r="AU33" s="866">
        <v>3416</v>
      </c>
      <c r="AV33" s="866"/>
      <c r="AW33" s="866"/>
      <c r="AX33" s="866"/>
      <c r="AY33" s="866"/>
      <c r="AZ33" s="867" t="s">
        <v>554</v>
      </c>
      <c r="BA33" s="867"/>
      <c r="BB33" s="867"/>
      <c r="BC33" s="867"/>
      <c r="BD33" s="867"/>
      <c r="BE33" s="868" t="s">
        <v>393</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396</v>
      </c>
      <c r="C34" s="817"/>
      <c r="D34" s="817"/>
      <c r="E34" s="817"/>
      <c r="F34" s="817"/>
      <c r="G34" s="817"/>
      <c r="H34" s="817"/>
      <c r="I34" s="817"/>
      <c r="J34" s="817"/>
      <c r="K34" s="817"/>
      <c r="L34" s="817"/>
      <c r="M34" s="817"/>
      <c r="N34" s="817"/>
      <c r="O34" s="817"/>
      <c r="P34" s="818"/>
      <c r="Q34" s="819">
        <v>35</v>
      </c>
      <c r="R34" s="820"/>
      <c r="S34" s="820"/>
      <c r="T34" s="820"/>
      <c r="U34" s="820"/>
      <c r="V34" s="820">
        <v>34</v>
      </c>
      <c r="W34" s="820"/>
      <c r="X34" s="820"/>
      <c r="Y34" s="820"/>
      <c r="Z34" s="820"/>
      <c r="AA34" s="820">
        <v>1</v>
      </c>
      <c r="AB34" s="820"/>
      <c r="AC34" s="820"/>
      <c r="AD34" s="820"/>
      <c r="AE34" s="821"/>
      <c r="AF34" s="822">
        <v>1</v>
      </c>
      <c r="AG34" s="823"/>
      <c r="AH34" s="823"/>
      <c r="AI34" s="823"/>
      <c r="AJ34" s="824"/>
      <c r="AK34" s="870">
        <v>34</v>
      </c>
      <c r="AL34" s="866"/>
      <c r="AM34" s="866"/>
      <c r="AN34" s="866"/>
      <c r="AO34" s="866"/>
      <c r="AP34" s="866" t="s">
        <v>554</v>
      </c>
      <c r="AQ34" s="866"/>
      <c r="AR34" s="866"/>
      <c r="AS34" s="866"/>
      <c r="AT34" s="866"/>
      <c r="AU34" s="866" t="s">
        <v>554</v>
      </c>
      <c r="AV34" s="866"/>
      <c r="AW34" s="866"/>
      <c r="AX34" s="866"/>
      <c r="AY34" s="866"/>
      <c r="AZ34" s="867" t="s">
        <v>554</v>
      </c>
      <c r="BA34" s="867"/>
      <c r="BB34" s="867"/>
      <c r="BC34" s="867"/>
      <c r="BD34" s="867"/>
      <c r="BE34" s="868" t="s">
        <v>397</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398</v>
      </c>
      <c r="C35" s="817"/>
      <c r="D35" s="817"/>
      <c r="E35" s="817"/>
      <c r="F35" s="817"/>
      <c r="G35" s="817"/>
      <c r="H35" s="817"/>
      <c r="I35" s="817"/>
      <c r="J35" s="817"/>
      <c r="K35" s="817"/>
      <c r="L35" s="817"/>
      <c r="M35" s="817"/>
      <c r="N35" s="817"/>
      <c r="O35" s="817"/>
      <c r="P35" s="818"/>
      <c r="Q35" s="819">
        <v>7</v>
      </c>
      <c r="R35" s="820"/>
      <c r="S35" s="820"/>
      <c r="T35" s="820"/>
      <c r="U35" s="820"/>
      <c r="V35" s="820">
        <v>131</v>
      </c>
      <c r="W35" s="820"/>
      <c r="X35" s="820"/>
      <c r="Y35" s="820"/>
      <c r="Z35" s="820"/>
      <c r="AA35" s="820">
        <v>-124</v>
      </c>
      <c r="AB35" s="820"/>
      <c r="AC35" s="820"/>
      <c r="AD35" s="820"/>
      <c r="AE35" s="821"/>
      <c r="AF35" s="822">
        <v>12</v>
      </c>
      <c r="AG35" s="823"/>
      <c r="AH35" s="823"/>
      <c r="AI35" s="823"/>
      <c r="AJ35" s="824"/>
      <c r="AK35" s="870">
        <v>3</v>
      </c>
      <c r="AL35" s="866"/>
      <c r="AM35" s="866"/>
      <c r="AN35" s="866"/>
      <c r="AO35" s="866"/>
      <c r="AP35" s="866">
        <v>10</v>
      </c>
      <c r="AQ35" s="866"/>
      <c r="AR35" s="866"/>
      <c r="AS35" s="866"/>
      <c r="AT35" s="866"/>
      <c r="AU35" s="866" t="s">
        <v>554</v>
      </c>
      <c r="AV35" s="866"/>
      <c r="AW35" s="866"/>
      <c r="AX35" s="866"/>
      <c r="AY35" s="866"/>
      <c r="AZ35" s="867" t="s">
        <v>554</v>
      </c>
      <c r="BA35" s="867"/>
      <c r="BB35" s="867"/>
      <c r="BC35" s="867"/>
      <c r="BD35" s="867"/>
      <c r="BE35" s="868" t="s">
        <v>397</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t="s">
        <v>399</v>
      </c>
      <c r="C36" s="817"/>
      <c r="D36" s="817"/>
      <c r="E36" s="817"/>
      <c r="F36" s="817"/>
      <c r="G36" s="817"/>
      <c r="H36" s="817"/>
      <c r="I36" s="817"/>
      <c r="J36" s="817"/>
      <c r="K36" s="817"/>
      <c r="L36" s="817"/>
      <c r="M36" s="817"/>
      <c r="N36" s="817"/>
      <c r="O36" s="817"/>
      <c r="P36" s="818"/>
      <c r="Q36" s="819">
        <v>75</v>
      </c>
      <c r="R36" s="820"/>
      <c r="S36" s="820"/>
      <c r="T36" s="820"/>
      <c r="U36" s="820"/>
      <c r="V36" s="820">
        <v>5</v>
      </c>
      <c r="W36" s="820"/>
      <c r="X36" s="820"/>
      <c r="Y36" s="820"/>
      <c r="Z36" s="820"/>
      <c r="AA36" s="820">
        <v>70</v>
      </c>
      <c r="AB36" s="820"/>
      <c r="AC36" s="820"/>
      <c r="AD36" s="820"/>
      <c r="AE36" s="821"/>
      <c r="AF36" s="822">
        <v>76</v>
      </c>
      <c r="AG36" s="823"/>
      <c r="AH36" s="823"/>
      <c r="AI36" s="823"/>
      <c r="AJ36" s="824"/>
      <c r="AK36" s="870" t="s">
        <v>554</v>
      </c>
      <c r="AL36" s="866"/>
      <c r="AM36" s="866"/>
      <c r="AN36" s="866"/>
      <c r="AO36" s="866"/>
      <c r="AP36" s="866" t="s">
        <v>554</v>
      </c>
      <c r="AQ36" s="866"/>
      <c r="AR36" s="866"/>
      <c r="AS36" s="866"/>
      <c r="AT36" s="866"/>
      <c r="AU36" s="866" t="s">
        <v>554</v>
      </c>
      <c r="AV36" s="866"/>
      <c r="AW36" s="866"/>
      <c r="AX36" s="866"/>
      <c r="AY36" s="866"/>
      <c r="AZ36" s="867" t="s">
        <v>554</v>
      </c>
      <c r="BA36" s="867"/>
      <c r="BB36" s="867"/>
      <c r="BC36" s="867"/>
      <c r="BD36" s="867"/>
      <c r="BE36" s="868" t="s">
        <v>397</v>
      </c>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400</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377</v>
      </c>
      <c r="B63" s="825" t="s">
        <v>401</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5394</v>
      </c>
      <c r="AG63" s="880"/>
      <c r="AH63" s="880"/>
      <c r="AI63" s="880"/>
      <c r="AJ63" s="881"/>
      <c r="AK63" s="882"/>
      <c r="AL63" s="877"/>
      <c r="AM63" s="877"/>
      <c r="AN63" s="877"/>
      <c r="AO63" s="877"/>
      <c r="AP63" s="880">
        <v>16292</v>
      </c>
      <c r="AQ63" s="880"/>
      <c r="AR63" s="880"/>
      <c r="AS63" s="880"/>
      <c r="AT63" s="880"/>
      <c r="AU63" s="880">
        <v>6196</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402</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403</v>
      </c>
      <c r="B66" s="764"/>
      <c r="C66" s="764"/>
      <c r="D66" s="764"/>
      <c r="E66" s="764"/>
      <c r="F66" s="764"/>
      <c r="G66" s="764"/>
      <c r="H66" s="764"/>
      <c r="I66" s="764"/>
      <c r="J66" s="764"/>
      <c r="K66" s="764"/>
      <c r="L66" s="764"/>
      <c r="M66" s="764"/>
      <c r="N66" s="764"/>
      <c r="O66" s="764"/>
      <c r="P66" s="765"/>
      <c r="Q66" s="769" t="s">
        <v>381</v>
      </c>
      <c r="R66" s="770"/>
      <c r="S66" s="770"/>
      <c r="T66" s="770"/>
      <c r="U66" s="771"/>
      <c r="V66" s="769" t="s">
        <v>382</v>
      </c>
      <c r="W66" s="770"/>
      <c r="X66" s="770"/>
      <c r="Y66" s="770"/>
      <c r="Z66" s="771"/>
      <c r="AA66" s="769" t="s">
        <v>383</v>
      </c>
      <c r="AB66" s="770"/>
      <c r="AC66" s="770"/>
      <c r="AD66" s="770"/>
      <c r="AE66" s="771"/>
      <c r="AF66" s="890" t="s">
        <v>384</v>
      </c>
      <c r="AG66" s="851"/>
      <c r="AH66" s="851"/>
      <c r="AI66" s="851"/>
      <c r="AJ66" s="891"/>
      <c r="AK66" s="769" t="s">
        <v>385</v>
      </c>
      <c r="AL66" s="764"/>
      <c r="AM66" s="764"/>
      <c r="AN66" s="764"/>
      <c r="AO66" s="765"/>
      <c r="AP66" s="769" t="s">
        <v>386</v>
      </c>
      <c r="AQ66" s="770"/>
      <c r="AR66" s="770"/>
      <c r="AS66" s="770"/>
      <c r="AT66" s="771"/>
      <c r="AU66" s="769" t="s">
        <v>404</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564</v>
      </c>
      <c r="C68" s="906"/>
      <c r="D68" s="906"/>
      <c r="E68" s="906"/>
      <c r="F68" s="906"/>
      <c r="G68" s="906"/>
      <c r="H68" s="906"/>
      <c r="I68" s="906"/>
      <c r="J68" s="906"/>
      <c r="K68" s="906"/>
      <c r="L68" s="906"/>
      <c r="M68" s="906"/>
      <c r="N68" s="906"/>
      <c r="O68" s="906"/>
      <c r="P68" s="907"/>
      <c r="Q68" s="908">
        <v>20</v>
      </c>
      <c r="R68" s="902"/>
      <c r="S68" s="902"/>
      <c r="T68" s="902"/>
      <c r="U68" s="902"/>
      <c r="V68" s="902">
        <v>20</v>
      </c>
      <c r="W68" s="902"/>
      <c r="X68" s="902"/>
      <c r="Y68" s="902"/>
      <c r="Z68" s="902"/>
      <c r="AA68" s="902">
        <v>0</v>
      </c>
      <c r="AB68" s="902"/>
      <c r="AC68" s="902"/>
      <c r="AD68" s="902"/>
      <c r="AE68" s="902"/>
      <c r="AF68" s="902" t="s">
        <v>554</v>
      </c>
      <c r="AG68" s="902"/>
      <c r="AH68" s="902"/>
      <c r="AI68" s="902"/>
      <c r="AJ68" s="902"/>
      <c r="AK68" s="902" t="s">
        <v>554</v>
      </c>
      <c r="AL68" s="902"/>
      <c r="AM68" s="902"/>
      <c r="AN68" s="902"/>
      <c r="AO68" s="902"/>
      <c r="AP68" s="902" t="s">
        <v>554</v>
      </c>
      <c r="AQ68" s="902"/>
      <c r="AR68" s="902"/>
      <c r="AS68" s="902"/>
      <c r="AT68" s="902"/>
      <c r="AU68" s="902" t="s">
        <v>554</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565</v>
      </c>
      <c r="C69" s="910"/>
      <c r="D69" s="910"/>
      <c r="E69" s="910"/>
      <c r="F69" s="910"/>
      <c r="G69" s="910"/>
      <c r="H69" s="910"/>
      <c r="I69" s="910"/>
      <c r="J69" s="910"/>
      <c r="K69" s="910"/>
      <c r="L69" s="910"/>
      <c r="M69" s="910"/>
      <c r="N69" s="910"/>
      <c r="O69" s="910"/>
      <c r="P69" s="911"/>
      <c r="Q69" s="912">
        <v>1524</v>
      </c>
      <c r="R69" s="866"/>
      <c r="S69" s="866"/>
      <c r="T69" s="866"/>
      <c r="U69" s="866"/>
      <c r="V69" s="866">
        <v>1493</v>
      </c>
      <c r="W69" s="866"/>
      <c r="X69" s="866"/>
      <c r="Y69" s="866"/>
      <c r="Z69" s="866"/>
      <c r="AA69" s="866">
        <v>31</v>
      </c>
      <c r="AB69" s="866"/>
      <c r="AC69" s="866"/>
      <c r="AD69" s="866"/>
      <c r="AE69" s="866"/>
      <c r="AF69" s="866">
        <v>31</v>
      </c>
      <c r="AG69" s="866"/>
      <c r="AH69" s="866"/>
      <c r="AI69" s="866"/>
      <c r="AJ69" s="866"/>
      <c r="AK69" s="866" t="s">
        <v>554</v>
      </c>
      <c r="AL69" s="866"/>
      <c r="AM69" s="866"/>
      <c r="AN69" s="866"/>
      <c r="AO69" s="866"/>
      <c r="AP69" s="866">
        <v>446</v>
      </c>
      <c r="AQ69" s="866"/>
      <c r="AR69" s="866"/>
      <c r="AS69" s="866"/>
      <c r="AT69" s="866"/>
      <c r="AU69" s="866" t="s">
        <v>554</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566</v>
      </c>
      <c r="C70" s="910"/>
      <c r="D70" s="910"/>
      <c r="E70" s="910"/>
      <c r="F70" s="910"/>
      <c r="G70" s="910"/>
      <c r="H70" s="910"/>
      <c r="I70" s="910"/>
      <c r="J70" s="910"/>
      <c r="K70" s="910"/>
      <c r="L70" s="910"/>
      <c r="M70" s="910"/>
      <c r="N70" s="910"/>
      <c r="O70" s="910"/>
      <c r="P70" s="911"/>
      <c r="Q70" s="912">
        <v>88</v>
      </c>
      <c r="R70" s="866"/>
      <c r="S70" s="866"/>
      <c r="T70" s="866"/>
      <c r="U70" s="866"/>
      <c r="V70" s="866">
        <v>39</v>
      </c>
      <c r="W70" s="866"/>
      <c r="X70" s="866"/>
      <c r="Y70" s="866"/>
      <c r="Z70" s="866"/>
      <c r="AA70" s="866">
        <v>49</v>
      </c>
      <c r="AB70" s="866"/>
      <c r="AC70" s="866"/>
      <c r="AD70" s="866"/>
      <c r="AE70" s="866"/>
      <c r="AF70" s="866">
        <v>49</v>
      </c>
      <c r="AG70" s="866"/>
      <c r="AH70" s="866"/>
      <c r="AI70" s="866"/>
      <c r="AJ70" s="866"/>
      <c r="AK70" s="866" t="s">
        <v>554</v>
      </c>
      <c r="AL70" s="866"/>
      <c r="AM70" s="866"/>
      <c r="AN70" s="866"/>
      <c r="AO70" s="866"/>
      <c r="AP70" s="866" t="s">
        <v>554</v>
      </c>
      <c r="AQ70" s="866"/>
      <c r="AR70" s="866"/>
      <c r="AS70" s="866"/>
      <c r="AT70" s="866"/>
      <c r="AU70" s="866" t="s">
        <v>554</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567</v>
      </c>
      <c r="C71" s="910"/>
      <c r="D71" s="910"/>
      <c r="E71" s="910"/>
      <c r="F71" s="910"/>
      <c r="G71" s="910"/>
      <c r="H71" s="910"/>
      <c r="I71" s="910"/>
      <c r="J71" s="910"/>
      <c r="K71" s="910"/>
      <c r="L71" s="910"/>
      <c r="M71" s="910"/>
      <c r="N71" s="910"/>
      <c r="O71" s="910"/>
      <c r="P71" s="911"/>
      <c r="Q71" s="912">
        <v>950</v>
      </c>
      <c r="R71" s="866"/>
      <c r="S71" s="866"/>
      <c r="T71" s="866"/>
      <c r="U71" s="866"/>
      <c r="V71" s="866">
        <v>993</v>
      </c>
      <c r="W71" s="866"/>
      <c r="X71" s="866"/>
      <c r="Y71" s="866"/>
      <c r="Z71" s="866"/>
      <c r="AA71" s="866">
        <v>-43</v>
      </c>
      <c r="AB71" s="866"/>
      <c r="AC71" s="866"/>
      <c r="AD71" s="866"/>
      <c r="AE71" s="866"/>
      <c r="AF71" s="866">
        <v>1258</v>
      </c>
      <c r="AG71" s="866"/>
      <c r="AH71" s="866"/>
      <c r="AI71" s="866"/>
      <c r="AJ71" s="866"/>
      <c r="AK71" s="866" t="s">
        <v>554</v>
      </c>
      <c r="AL71" s="866"/>
      <c r="AM71" s="866"/>
      <c r="AN71" s="866"/>
      <c r="AO71" s="866"/>
      <c r="AP71" s="866">
        <v>7347</v>
      </c>
      <c r="AQ71" s="866"/>
      <c r="AR71" s="866"/>
      <c r="AS71" s="866"/>
      <c r="AT71" s="866"/>
      <c r="AU71" s="866" t="s">
        <v>554</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377</v>
      </c>
      <c r="B88" s="825" t="s">
        <v>405</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c r="AG88" s="880"/>
      <c r="AH88" s="880"/>
      <c r="AI88" s="880"/>
      <c r="AJ88" s="880"/>
      <c r="AK88" s="877"/>
      <c r="AL88" s="877"/>
      <c r="AM88" s="877"/>
      <c r="AN88" s="877"/>
      <c r="AO88" s="877"/>
      <c r="AP88" s="880"/>
      <c r="AQ88" s="880"/>
      <c r="AR88" s="880"/>
      <c r="AS88" s="880"/>
      <c r="AT88" s="880"/>
      <c r="AU88" s="880"/>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825" t="s">
        <v>406</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18</v>
      </c>
      <c r="CS102" s="888"/>
      <c r="CT102" s="888"/>
      <c r="CU102" s="888"/>
      <c r="CV102" s="927"/>
      <c r="CW102" s="926">
        <v>5</v>
      </c>
      <c r="CX102" s="888"/>
      <c r="CY102" s="888"/>
      <c r="CZ102" s="888"/>
      <c r="DA102" s="927"/>
      <c r="DB102" s="926"/>
      <c r="DC102" s="888"/>
      <c r="DD102" s="888"/>
      <c r="DE102" s="888"/>
      <c r="DF102" s="927"/>
      <c r="DG102" s="926"/>
      <c r="DH102" s="888"/>
      <c r="DI102" s="888"/>
      <c r="DJ102" s="888"/>
      <c r="DK102" s="927"/>
      <c r="DL102" s="926">
        <v>252</v>
      </c>
      <c r="DM102" s="888"/>
      <c r="DN102" s="888"/>
      <c r="DO102" s="888"/>
      <c r="DP102" s="927"/>
      <c r="DQ102" s="926">
        <v>227</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407</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408</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409</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410</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411</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412</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413</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414</v>
      </c>
      <c r="AB109" s="929"/>
      <c r="AC109" s="929"/>
      <c r="AD109" s="929"/>
      <c r="AE109" s="930"/>
      <c r="AF109" s="928" t="s">
        <v>415</v>
      </c>
      <c r="AG109" s="929"/>
      <c r="AH109" s="929"/>
      <c r="AI109" s="929"/>
      <c r="AJ109" s="930"/>
      <c r="AK109" s="928" t="s">
        <v>294</v>
      </c>
      <c r="AL109" s="929"/>
      <c r="AM109" s="929"/>
      <c r="AN109" s="929"/>
      <c r="AO109" s="930"/>
      <c r="AP109" s="928" t="s">
        <v>416</v>
      </c>
      <c r="AQ109" s="929"/>
      <c r="AR109" s="929"/>
      <c r="AS109" s="929"/>
      <c r="AT109" s="931"/>
      <c r="AU109" s="948" t="s">
        <v>413</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414</v>
      </c>
      <c r="BR109" s="929"/>
      <c r="BS109" s="929"/>
      <c r="BT109" s="929"/>
      <c r="BU109" s="930"/>
      <c r="BV109" s="928" t="s">
        <v>415</v>
      </c>
      <c r="BW109" s="929"/>
      <c r="BX109" s="929"/>
      <c r="BY109" s="929"/>
      <c r="BZ109" s="930"/>
      <c r="CA109" s="928" t="s">
        <v>294</v>
      </c>
      <c r="CB109" s="929"/>
      <c r="CC109" s="929"/>
      <c r="CD109" s="929"/>
      <c r="CE109" s="930"/>
      <c r="CF109" s="949" t="s">
        <v>416</v>
      </c>
      <c r="CG109" s="949"/>
      <c r="CH109" s="949"/>
      <c r="CI109" s="949"/>
      <c r="CJ109" s="949"/>
      <c r="CK109" s="928" t="s">
        <v>417</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414</v>
      </c>
      <c r="DH109" s="929"/>
      <c r="DI109" s="929"/>
      <c r="DJ109" s="929"/>
      <c r="DK109" s="930"/>
      <c r="DL109" s="928" t="s">
        <v>415</v>
      </c>
      <c r="DM109" s="929"/>
      <c r="DN109" s="929"/>
      <c r="DO109" s="929"/>
      <c r="DP109" s="930"/>
      <c r="DQ109" s="928" t="s">
        <v>294</v>
      </c>
      <c r="DR109" s="929"/>
      <c r="DS109" s="929"/>
      <c r="DT109" s="929"/>
      <c r="DU109" s="930"/>
      <c r="DV109" s="928" t="s">
        <v>416</v>
      </c>
      <c r="DW109" s="929"/>
      <c r="DX109" s="929"/>
      <c r="DY109" s="929"/>
      <c r="DZ109" s="931"/>
    </row>
    <row r="110" spans="1:131" s="218" customFormat="1" ht="26.25" customHeight="1" x14ac:dyDescent="0.15">
      <c r="A110" s="932" t="s">
        <v>418</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5748710</v>
      </c>
      <c r="AB110" s="936"/>
      <c r="AC110" s="936"/>
      <c r="AD110" s="936"/>
      <c r="AE110" s="937"/>
      <c r="AF110" s="938">
        <v>5564792</v>
      </c>
      <c r="AG110" s="936"/>
      <c r="AH110" s="936"/>
      <c r="AI110" s="936"/>
      <c r="AJ110" s="937"/>
      <c r="AK110" s="938">
        <v>5706497</v>
      </c>
      <c r="AL110" s="936"/>
      <c r="AM110" s="936"/>
      <c r="AN110" s="936"/>
      <c r="AO110" s="937"/>
      <c r="AP110" s="939">
        <v>26.3</v>
      </c>
      <c r="AQ110" s="940"/>
      <c r="AR110" s="940"/>
      <c r="AS110" s="940"/>
      <c r="AT110" s="941"/>
      <c r="AU110" s="942" t="s">
        <v>69</v>
      </c>
      <c r="AV110" s="943"/>
      <c r="AW110" s="943"/>
      <c r="AX110" s="943"/>
      <c r="AY110" s="943"/>
      <c r="AZ110" s="965" t="s">
        <v>419</v>
      </c>
      <c r="BA110" s="933"/>
      <c r="BB110" s="933"/>
      <c r="BC110" s="933"/>
      <c r="BD110" s="933"/>
      <c r="BE110" s="933"/>
      <c r="BF110" s="933"/>
      <c r="BG110" s="933"/>
      <c r="BH110" s="933"/>
      <c r="BI110" s="933"/>
      <c r="BJ110" s="933"/>
      <c r="BK110" s="933"/>
      <c r="BL110" s="933"/>
      <c r="BM110" s="933"/>
      <c r="BN110" s="933"/>
      <c r="BO110" s="933"/>
      <c r="BP110" s="934"/>
      <c r="BQ110" s="966">
        <v>62218609</v>
      </c>
      <c r="BR110" s="967"/>
      <c r="BS110" s="967"/>
      <c r="BT110" s="967"/>
      <c r="BU110" s="967"/>
      <c r="BV110" s="967">
        <v>60381913</v>
      </c>
      <c r="BW110" s="967"/>
      <c r="BX110" s="967"/>
      <c r="BY110" s="967"/>
      <c r="BZ110" s="967"/>
      <c r="CA110" s="967">
        <v>58158007</v>
      </c>
      <c r="CB110" s="967"/>
      <c r="CC110" s="967"/>
      <c r="CD110" s="967"/>
      <c r="CE110" s="967"/>
      <c r="CF110" s="980">
        <v>268</v>
      </c>
      <c r="CG110" s="981"/>
      <c r="CH110" s="981"/>
      <c r="CI110" s="981"/>
      <c r="CJ110" s="981"/>
      <c r="CK110" s="982" t="s">
        <v>420</v>
      </c>
      <c r="CL110" s="983"/>
      <c r="CM110" s="965" t="s">
        <v>421</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422</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423</v>
      </c>
      <c r="BA111" s="959"/>
      <c r="BB111" s="959"/>
      <c r="BC111" s="959"/>
      <c r="BD111" s="959"/>
      <c r="BE111" s="959"/>
      <c r="BF111" s="959"/>
      <c r="BG111" s="959"/>
      <c r="BH111" s="959"/>
      <c r="BI111" s="959"/>
      <c r="BJ111" s="959"/>
      <c r="BK111" s="959"/>
      <c r="BL111" s="959"/>
      <c r="BM111" s="959"/>
      <c r="BN111" s="959"/>
      <c r="BO111" s="959"/>
      <c r="BP111" s="960"/>
      <c r="BQ111" s="961">
        <v>290550</v>
      </c>
      <c r="BR111" s="962"/>
      <c r="BS111" s="962"/>
      <c r="BT111" s="962"/>
      <c r="BU111" s="962"/>
      <c r="BV111" s="962">
        <v>269053</v>
      </c>
      <c r="BW111" s="962"/>
      <c r="BX111" s="962"/>
      <c r="BY111" s="962"/>
      <c r="BZ111" s="962"/>
      <c r="CA111" s="962">
        <v>247644</v>
      </c>
      <c r="CB111" s="962"/>
      <c r="CC111" s="962"/>
      <c r="CD111" s="962"/>
      <c r="CE111" s="962"/>
      <c r="CF111" s="956">
        <v>1.1000000000000001</v>
      </c>
      <c r="CG111" s="957"/>
      <c r="CH111" s="957"/>
      <c r="CI111" s="957"/>
      <c r="CJ111" s="957"/>
      <c r="CK111" s="984"/>
      <c r="CL111" s="985"/>
      <c r="CM111" s="958" t="s">
        <v>424</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425</v>
      </c>
      <c r="B112" s="989"/>
      <c r="C112" s="959" t="s">
        <v>426</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427</v>
      </c>
      <c r="BA112" s="959"/>
      <c r="BB112" s="959"/>
      <c r="BC112" s="959"/>
      <c r="BD112" s="959"/>
      <c r="BE112" s="959"/>
      <c r="BF112" s="959"/>
      <c r="BG112" s="959"/>
      <c r="BH112" s="959"/>
      <c r="BI112" s="959"/>
      <c r="BJ112" s="959"/>
      <c r="BK112" s="959"/>
      <c r="BL112" s="959"/>
      <c r="BM112" s="959"/>
      <c r="BN112" s="959"/>
      <c r="BO112" s="959"/>
      <c r="BP112" s="960"/>
      <c r="BQ112" s="961">
        <v>6034534</v>
      </c>
      <c r="BR112" s="962"/>
      <c r="BS112" s="962"/>
      <c r="BT112" s="962"/>
      <c r="BU112" s="962"/>
      <c r="BV112" s="962">
        <v>5930679</v>
      </c>
      <c r="BW112" s="962"/>
      <c r="BX112" s="962"/>
      <c r="BY112" s="962"/>
      <c r="BZ112" s="962"/>
      <c r="CA112" s="962">
        <v>6196380</v>
      </c>
      <c r="CB112" s="962"/>
      <c r="CC112" s="962"/>
      <c r="CD112" s="962"/>
      <c r="CE112" s="962"/>
      <c r="CF112" s="956">
        <v>28.6</v>
      </c>
      <c r="CG112" s="957"/>
      <c r="CH112" s="957"/>
      <c r="CI112" s="957"/>
      <c r="CJ112" s="957"/>
      <c r="CK112" s="984"/>
      <c r="CL112" s="985"/>
      <c r="CM112" s="958" t="s">
        <v>428</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429</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895650</v>
      </c>
      <c r="AB113" s="974"/>
      <c r="AC113" s="974"/>
      <c r="AD113" s="974"/>
      <c r="AE113" s="975"/>
      <c r="AF113" s="976">
        <v>770634</v>
      </c>
      <c r="AG113" s="974"/>
      <c r="AH113" s="974"/>
      <c r="AI113" s="974"/>
      <c r="AJ113" s="975"/>
      <c r="AK113" s="976">
        <v>805971</v>
      </c>
      <c r="AL113" s="974"/>
      <c r="AM113" s="974"/>
      <c r="AN113" s="974"/>
      <c r="AO113" s="975"/>
      <c r="AP113" s="977">
        <v>3.7</v>
      </c>
      <c r="AQ113" s="978"/>
      <c r="AR113" s="978"/>
      <c r="AS113" s="978"/>
      <c r="AT113" s="979"/>
      <c r="AU113" s="944"/>
      <c r="AV113" s="945"/>
      <c r="AW113" s="945"/>
      <c r="AX113" s="945"/>
      <c r="AY113" s="945"/>
      <c r="AZ113" s="958" t="s">
        <v>430</v>
      </c>
      <c r="BA113" s="959"/>
      <c r="BB113" s="959"/>
      <c r="BC113" s="959"/>
      <c r="BD113" s="959"/>
      <c r="BE113" s="959"/>
      <c r="BF113" s="959"/>
      <c r="BG113" s="959"/>
      <c r="BH113" s="959"/>
      <c r="BI113" s="959"/>
      <c r="BJ113" s="959"/>
      <c r="BK113" s="959"/>
      <c r="BL113" s="959"/>
      <c r="BM113" s="959"/>
      <c r="BN113" s="959"/>
      <c r="BO113" s="959"/>
      <c r="BP113" s="960"/>
      <c r="BQ113" s="961">
        <v>561084</v>
      </c>
      <c r="BR113" s="962"/>
      <c r="BS113" s="962"/>
      <c r="BT113" s="962"/>
      <c r="BU113" s="962"/>
      <c r="BV113" s="962">
        <v>473948</v>
      </c>
      <c r="BW113" s="962"/>
      <c r="BX113" s="962"/>
      <c r="BY113" s="962"/>
      <c r="BZ113" s="962"/>
      <c r="CA113" s="962">
        <v>436900</v>
      </c>
      <c r="CB113" s="962"/>
      <c r="CC113" s="962"/>
      <c r="CD113" s="962"/>
      <c r="CE113" s="962"/>
      <c r="CF113" s="956">
        <v>2</v>
      </c>
      <c r="CG113" s="957"/>
      <c r="CH113" s="957"/>
      <c r="CI113" s="957"/>
      <c r="CJ113" s="957"/>
      <c r="CK113" s="984"/>
      <c r="CL113" s="985"/>
      <c r="CM113" s="958" t="s">
        <v>431</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432</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81358</v>
      </c>
      <c r="AB114" s="995"/>
      <c r="AC114" s="995"/>
      <c r="AD114" s="995"/>
      <c r="AE114" s="996"/>
      <c r="AF114" s="997">
        <v>86996</v>
      </c>
      <c r="AG114" s="995"/>
      <c r="AH114" s="995"/>
      <c r="AI114" s="995"/>
      <c r="AJ114" s="996"/>
      <c r="AK114" s="997">
        <v>86204</v>
      </c>
      <c r="AL114" s="995"/>
      <c r="AM114" s="995"/>
      <c r="AN114" s="995"/>
      <c r="AO114" s="996"/>
      <c r="AP114" s="998">
        <v>0.4</v>
      </c>
      <c r="AQ114" s="999"/>
      <c r="AR114" s="999"/>
      <c r="AS114" s="999"/>
      <c r="AT114" s="1000"/>
      <c r="AU114" s="944"/>
      <c r="AV114" s="945"/>
      <c r="AW114" s="945"/>
      <c r="AX114" s="945"/>
      <c r="AY114" s="945"/>
      <c r="AZ114" s="958" t="s">
        <v>433</v>
      </c>
      <c r="BA114" s="959"/>
      <c r="BB114" s="959"/>
      <c r="BC114" s="959"/>
      <c r="BD114" s="959"/>
      <c r="BE114" s="959"/>
      <c r="BF114" s="959"/>
      <c r="BG114" s="959"/>
      <c r="BH114" s="959"/>
      <c r="BI114" s="959"/>
      <c r="BJ114" s="959"/>
      <c r="BK114" s="959"/>
      <c r="BL114" s="959"/>
      <c r="BM114" s="959"/>
      <c r="BN114" s="959"/>
      <c r="BO114" s="959"/>
      <c r="BP114" s="960"/>
      <c r="BQ114" s="961">
        <v>4452284</v>
      </c>
      <c r="BR114" s="962"/>
      <c r="BS114" s="962"/>
      <c r="BT114" s="962"/>
      <c r="BU114" s="962"/>
      <c r="BV114" s="962">
        <v>4595894</v>
      </c>
      <c r="BW114" s="962"/>
      <c r="BX114" s="962"/>
      <c r="BY114" s="962"/>
      <c r="BZ114" s="962"/>
      <c r="CA114" s="962">
        <v>4471163</v>
      </c>
      <c r="CB114" s="962"/>
      <c r="CC114" s="962"/>
      <c r="CD114" s="962"/>
      <c r="CE114" s="962"/>
      <c r="CF114" s="956">
        <v>20.6</v>
      </c>
      <c r="CG114" s="957"/>
      <c r="CH114" s="957"/>
      <c r="CI114" s="957"/>
      <c r="CJ114" s="957"/>
      <c r="CK114" s="984"/>
      <c r="CL114" s="985"/>
      <c r="CM114" s="958" t="s">
        <v>434</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435</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57227</v>
      </c>
      <c r="AB115" s="974"/>
      <c r="AC115" s="974"/>
      <c r="AD115" s="974"/>
      <c r="AE115" s="975"/>
      <c r="AF115" s="976">
        <v>21496</v>
      </c>
      <c r="AG115" s="974"/>
      <c r="AH115" s="974"/>
      <c r="AI115" s="974"/>
      <c r="AJ115" s="975"/>
      <c r="AK115" s="976">
        <v>21409</v>
      </c>
      <c r="AL115" s="974"/>
      <c r="AM115" s="974"/>
      <c r="AN115" s="974"/>
      <c r="AO115" s="975"/>
      <c r="AP115" s="977">
        <v>0.1</v>
      </c>
      <c r="AQ115" s="978"/>
      <c r="AR115" s="978"/>
      <c r="AS115" s="978"/>
      <c r="AT115" s="979"/>
      <c r="AU115" s="944"/>
      <c r="AV115" s="945"/>
      <c r="AW115" s="945"/>
      <c r="AX115" s="945"/>
      <c r="AY115" s="945"/>
      <c r="AZ115" s="958" t="s">
        <v>436</v>
      </c>
      <c r="BA115" s="959"/>
      <c r="BB115" s="959"/>
      <c r="BC115" s="959"/>
      <c r="BD115" s="959"/>
      <c r="BE115" s="959"/>
      <c r="BF115" s="959"/>
      <c r="BG115" s="959"/>
      <c r="BH115" s="959"/>
      <c r="BI115" s="959"/>
      <c r="BJ115" s="959"/>
      <c r="BK115" s="959"/>
      <c r="BL115" s="959"/>
      <c r="BM115" s="959"/>
      <c r="BN115" s="959"/>
      <c r="BO115" s="959"/>
      <c r="BP115" s="960"/>
      <c r="BQ115" s="961">
        <v>226813</v>
      </c>
      <c r="BR115" s="962"/>
      <c r="BS115" s="962"/>
      <c r="BT115" s="962"/>
      <c r="BU115" s="962"/>
      <c r="BV115" s="962">
        <v>226824</v>
      </c>
      <c r="BW115" s="962"/>
      <c r="BX115" s="962"/>
      <c r="BY115" s="962"/>
      <c r="BZ115" s="962"/>
      <c r="CA115" s="962">
        <v>226830</v>
      </c>
      <c r="CB115" s="962"/>
      <c r="CC115" s="962"/>
      <c r="CD115" s="962"/>
      <c r="CE115" s="962"/>
      <c r="CF115" s="956">
        <v>1</v>
      </c>
      <c r="CG115" s="957"/>
      <c r="CH115" s="957"/>
      <c r="CI115" s="957"/>
      <c r="CJ115" s="957"/>
      <c r="CK115" s="984"/>
      <c r="CL115" s="985"/>
      <c r="CM115" s="958" t="s">
        <v>437</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438</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v>1581</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439</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440</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v>290550</v>
      </c>
      <c r="DH116" s="995"/>
      <c r="DI116" s="995"/>
      <c r="DJ116" s="995"/>
      <c r="DK116" s="996"/>
      <c r="DL116" s="997">
        <v>269053</v>
      </c>
      <c r="DM116" s="995"/>
      <c r="DN116" s="995"/>
      <c r="DO116" s="995"/>
      <c r="DP116" s="996"/>
      <c r="DQ116" s="997">
        <v>247644</v>
      </c>
      <c r="DR116" s="995"/>
      <c r="DS116" s="995"/>
      <c r="DT116" s="995"/>
      <c r="DU116" s="996"/>
      <c r="DV116" s="998">
        <v>1.1000000000000001</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441</v>
      </c>
      <c r="Z117" s="930"/>
      <c r="AA117" s="1014">
        <v>6782945</v>
      </c>
      <c r="AB117" s="1015"/>
      <c r="AC117" s="1015"/>
      <c r="AD117" s="1015"/>
      <c r="AE117" s="1016"/>
      <c r="AF117" s="1017">
        <v>6445499</v>
      </c>
      <c r="AG117" s="1015"/>
      <c r="AH117" s="1015"/>
      <c r="AI117" s="1015"/>
      <c r="AJ117" s="1016"/>
      <c r="AK117" s="1017">
        <v>6620081</v>
      </c>
      <c r="AL117" s="1015"/>
      <c r="AM117" s="1015"/>
      <c r="AN117" s="1015"/>
      <c r="AO117" s="1016"/>
      <c r="AP117" s="1018"/>
      <c r="AQ117" s="1019"/>
      <c r="AR117" s="1019"/>
      <c r="AS117" s="1019"/>
      <c r="AT117" s="1020"/>
      <c r="AU117" s="944"/>
      <c r="AV117" s="945"/>
      <c r="AW117" s="945"/>
      <c r="AX117" s="945"/>
      <c r="AY117" s="945"/>
      <c r="AZ117" s="1010" t="s">
        <v>442</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443</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417</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414</v>
      </c>
      <c r="AB118" s="929"/>
      <c r="AC118" s="929"/>
      <c r="AD118" s="929"/>
      <c r="AE118" s="930"/>
      <c r="AF118" s="928" t="s">
        <v>415</v>
      </c>
      <c r="AG118" s="929"/>
      <c r="AH118" s="929"/>
      <c r="AI118" s="929"/>
      <c r="AJ118" s="930"/>
      <c r="AK118" s="928" t="s">
        <v>294</v>
      </c>
      <c r="AL118" s="929"/>
      <c r="AM118" s="929"/>
      <c r="AN118" s="929"/>
      <c r="AO118" s="930"/>
      <c r="AP118" s="1006" t="s">
        <v>416</v>
      </c>
      <c r="AQ118" s="1007"/>
      <c r="AR118" s="1007"/>
      <c r="AS118" s="1007"/>
      <c r="AT118" s="1008"/>
      <c r="AU118" s="944"/>
      <c r="AV118" s="945"/>
      <c r="AW118" s="945"/>
      <c r="AX118" s="945"/>
      <c r="AY118" s="945"/>
      <c r="AZ118" s="1009" t="s">
        <v>444</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445</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420</v>
      </c>
      <c r="B119" s="983"/>
      <c r="C119" s="965" t="s">
        <v>421</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446</v>
      </c>
      <c r="BP119" s="1041"/>
      <c r="BQ119" s="1035">
        <v>73783874</v>
      </c>
      <c r="BR119" s="1036"/>
      <c r="BS119" s="1036"/>
      <c r="BT119" s="1036"/>
      <c r="BU119" s="1036"/>
      <c r="BV119" s="1036">
        <v>71878311</v>
      </c>
      <c r="BW119" s="1036"/>
      <c r="BX119" s="1036"/>
      <c r="BY119" s="1036"/>
      <c r="BZ119" s="1036"/>
      <c r="CA119" s="1036">
        <v>69736924</v>
      </c>
      <c r="CB119" s="1036"/>
      <c r="CC119" s="1036"/>
      <c r="CD119" s="1036"/>
      <c r="CE119" s="1036"/>
      <c r="CF119" s="1037"/>
      <c r="CG119" s="1038"/>
      <c r="CH119" s="1038"/>
      <c r="CI119" s="1038"/>
      <c r="CJ119" s="1039"/>
      <c r="CK119" s="986"/>
      <c r="CL119" s="987"/>
      <c r="CM119" s="1009" t="s">
        <v>447</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122</v>
      </c>
      <c r="DH119" s="1022"/>
      <c r="DI119" s="1022"/>
      <c r="DJ119" s="1022"/>
      <c r="DK119" s="1023"/>
      <c r="DL119" s="1021" t="s">
        <v>122</v>
      </c>
      <c r="DM119" s="1022"/>
      <c r="DN119" s="1022"/>
      <c r="DO119" s="1022"/>
      <c r="DP119" s="1023"/>
      <c r="DQ119" s="1021" t="s">
        <v>122</v>
      </c>
      <c r="DR119" s="1022"/>
      <c r="DS119" s="1022"/>
      <c r="DT119" s="1022"/>
      <c r="DU119" s="1023"/>
      <c r="DV119" s="1024" t="s">
        <v>122</v>
      </c>
      <c r="DW119" s="1025"/>
      <c r="DX119" s="1025"/>
      <c r="DY119" s="1025"/>
      <c r="DZ119" s="1026"/>
    </row>
    <row r="120" spans="1:130" s="218" customFormat="1" ht="26.25" customHeight="1" x14ac:dyDescent="0.15">
      <c r="A120" s="1093"/>
      <c r="B120" s="985"/>
      <c r="C120" s="958" t="s">
        <v>424</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448</v>
      </c>
      <c r="AV120" s="1028"/>
      <c r="AW120" s="1028"/>
      <c r="AX120" s="1028"/>
      <c r="AY120" s="1029"/>
      <c r="AZ120" s="965" t="s">
        <v>449</v>
      </c>
      <c r="BA120" s="933"/>
      <c r="BB120" s="933"/>
      <c r="BC120" s="933"/>
      <c r="BD120" s="933"/>
      <c r="BE120" s="933"/>
      <c r="BF120" s="933"/>
      <c r="BG120" s="933"/>
      <c r="BH120" s="933"/>
      <c r="BI120" s="933"/>
      <c r="BJ120" s="933"/>
      <c r="BK120" s="933"/>
      <c r="BL120" s="933"/>
      <c r="BM120" s="933"/>
      <c r="BN120" s="933"/>
      <c r="BO120" s="933"/>
      <c r="BP120" s="934"/>
      <c r="BQ120" s="966">
        <v>12261615</v>
      </c>
      <c r="BR120" s="967"/>
      <c r="BS120" s="967"/>
      <c r="BT120" s="967"/>
      <c r="BU120" s="967"/>
      <c r="BV120" s="967">
        <v>11837740</v>
      </c>
      <c r="BW120" s="967"/>
      <c r="BX120" s="967"/>
      <c r="BY120" s="967"/>
      <c r="BZ120" s="967"/>
      <c r="CA120" s="967">
        <v>11007533</v>
      </c>
      <c r="CB120" s="967"/>
      <c r="CC120" s="967"/>
      <c r="CD120" s="967"/>
      <c r="CE120" s="967"/>
      <c r="CF120" s="980">
        <v>50.7</v>
      </c>
      <c r="CG120" s="981"/>
      <c r="CH120" s="981"/>
      <c r="CI120" s="981"/>
      <c r="CJ120" s="981"/>
      <c r="CK120" s="1042" t="s">
        <v>450</v>
      </c>
      <c r="CL120" s="1043"/>
      <c r="CM120" s="1043"/>
      <c r="CN120" s="1043"/>
      <c r="CO120" s="1044"/>
      <c r="CP120" s="1050" t="s">
        <v>395</v>
      </c>
      <c r="CQ120" s="1051"/>
      <c r="CR120" s="1051"/>
      <c r="CS120" s="1051"/>
      <c r="CT120" s="1051"/>
      <c r="CU120" s="1051"/>
      <c r="CV120" s="1051"/>
      <c r="CW120" s="1051"/>
      <c r="CX120" s="1051"/>
      <c r="CY120" s="1051"/>
      <c r="CZ120" s="1051"/>
      <c r="DA120" s="1051"/>
      <c r="DB120" s="1051"/>
      <c r="DC120" s="1051"/>
      <c r="DD120" s="1051"/>
      <c r="DE120" s="1051"/>
      <c r="DF120" s="1052"/>
      <c r="DG120" s="966">
        <v>3848954</v>
      </c>
      <c r="DH120" s="967"/>
      <c r="DI120" s="967"/>
      <c r="DJ120" s="967"/>
      <c r="DK120" s="967"/>
      <c r="DL120" s="967">
        <v>3489374</v>
      </c>
      <c r="DM120" s="967"/>
      <c r="DN120" s="967"/>
      <c r="DO120" s="967"/>
      <c r="DP120" s="967"/>
      <c r="DQ120" s="967">
        <v>3415680</v>
      </c>
      <c r="DR120" s="967"/>
      <c r="DS120" s="967"/>
      <c r="DT120" s="967"/>
      <c r="DU120" s="967"/>
      <c r="DV120" s="968">
        <v>15.7</v>
      </c>
      <c r="DW120" s="968"/>
      <c r="DX120" s="968"/>
      <c r="DY120" s="968"/>
      <c r="DZ120" s="969"/>
    </row>
    <row r="121" spans="1:130" s="218" customFormat="1" ht="26.25" customHeight="1" x14ac:dyDescent="0.15">
      <c r="A121" s="1093"/>
      <c r="B121" s="985"/>
      <c r="C121" s="1010" t="s">
        <v>451</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452</v>
      </c>
      <c r="BA121" s="959"/>
      <c r="BB121" s="959"/>
      <c r="BC121" s="959"/>
      <c r="BD121" s="959"/>
      <c r="BE121" s="959"/>
      <c r="BF121" s="959"/>
      <c r="BG121" s="959"/>
      <c r="BH121" s="959"/>
      <c r="BI121" s="959"/>
      <c r="BJ121" s="959"/>
      <c r="BK121" s="959"/>
      <c r="BL121" s="959"/>
      <c r="BM121" s="959"/>
      <c r="BN121" s="959"/>
      <c r="BO121" s="959"/>
      <c r="BP121" s="960"/>
      <c r="BQ121" s="961">
        <v>5583356</v>
      </c>
      <c r="BR121" s="962"/>
      <c r="BS121" s="962"/>
      <c r="BT121" s="962"/>
      <c r="BU121" s="962"/>
      <c r="BV121" s="962">
        <v>5536298</v>
      </c>
      <c r="BW121" s="962"/>
      <c r="BX121" s="962"/>
      <c r="BY121" s="962"/>
      <c r="BZ121" s="962"/>
      <c r="CA121" s="962">
        <v>5812084</v>
      </c>
      <c r="CB121" s="962"/>
      <c r="CC121" s="962"/>
      <c r="CD121" s="962"/>
      <c r="CE121" s="962"/>
      <c r="CF121" s="956">
        <v>26.8</v>
      </c>
      <c r="CG121" s="957"/>
      <c r="CH121" s="957"/>
      <c r="CI121" s="957"/>
      <c r="CJ121" s="957"/>
      <c r="CK121" s="1045"/>
      <c r="CL121" s="1046"/>
      <c r="CM121" s="1046"/>
      <c r="CN121" s="1046"/>
      <c r="CO121" s="1047"/>
      <c r="CP121" s="1055" t="s">
        <v>394</v>
      </c>
      <c r="CQ121" s="1056"/>
      <c r="CR121" s="1056"/>
      <c r="CS121" s="1056"/>
      <c r="CT121" s="1056"/>
      <c r="CU121" s="1056"/>
      <c r="CV121" s="1056"/>
      <c r="CW121" s="1056"/>
      <c r="CX121" s="1056"/>
      <c r="CY121" s="1056"/>
      <c r="CZ121" s="1056"/>
      <c r="DA121" s="1056"/>
      <c r="DB121" s="1056"/>
      <c r="DC121" s="1056"/>
      <c r="DD121" s="1056"/>
      <c r="DE121" s="1056"/>
      <c r="DF121" s="1057"/>
      <c r="DG121" s="961">
        <v>1217800</v>
      </c>
      <c r="DH121" s="962"/>
      <c r="DI121" s="962"/>
      <c r="DJ121" s="962"/>
      <c r="DK121" s="962"/>
      <c r="DL121" s="962">
        <v>1190377</v>
      </c>
      <c r="DM121" s="962"/>
      <c r="DN121" s="962"/>
      <c r="DO121" s="962"/>
      <c r="DP121" s="962"/>
      <c r="DQ121" s="962">
        <v>1526217</v>
      </c>
      <c r="DR121" s="962"/>
      <c r="DS121" s="962"/>
      <c r="DT121" s="962"/>
      <c r="DU121" s="962"/>
      <c r="DV121" s="963">
        <v>7</v>
      </c>
      <c r="DW121" s="963"/>
      <c r="DX121" s="963"/>
      <c r="DY121" s="963"/>
      <c r="DZ121" s="964"/>
    </row>
    <row r="122" spans="1:130" s="218" customFormat="1" ht="26.25" customHeight="1" x14ac:dyDescent="0.15">
      <c r="A122" s="1093"/>
      <c r="B122" s="985"/>
      <c r="C122" s="958" t="s">
        <v>434</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453</v>
      </c>
      <c r="BA122" s="1001"/>
      <c r="BB122" s="1001"/>
      <c r="BC122" s="1001"/>
      <c r="BD122" s="1001"/>
      <c r="BE122" s="1001"/>
      <c r="BF122" s="1001"/>
      <c r="BG122" s="1001"/>
      <c r="BH122" s="1001"/>
      <c r="BI122" s="1001"/>
      <c r="BJ122" s="1001"/>
      <c r="BK122" s="1001"/>
      <c r="BL122" s="1001"/>
      <c r="BM122" s="1001"/>
      <c r="BN122" s="1001"/>
      <c r="BO122" s="1001"/>
      <c r="BP122" s="1002"/>
      <c r="BQ122" s="1035">
        <v>39877614</v>
      </c>
      <c r="BR122" s="1036"/>
      <c r="BS122" s="1036"/>
      <c r="BT122" s="1036"/>
      <c r="BU122" s="1036"/>
      <c r="BV122" s="1036">
        <v>38160106</v>
      </c>
      <c r="BW122" s="1036"/>
      <c r="BX122" s="1036"/>
      <c r="BY122" s="1036"/>
      <c r="BZ122" s="1036"/>
      <c r="CA122" s="1036">
        <v>35528283</v>
      </c>
      <c r="CB122" s="1036"/>
      <c r="CC122" s="1036"/>
      <c r="CD122" s="1036"/>
      <c r="CE122" s="1036"/>
      <c r="CF122" s="1053">
        <v>163.69999999999999</v>
      </c>
      <c r="CG122" s="1054"/>
      <c r="CH122" s="1054"/>
      <c r="CI122" s="1054"/>
      <c r="CJ122" s="1054"/>
      <c r="CK122" s="1045"/>
      <c r="CL122" s="1046"/>
      <c r="CM122" s="1046"/>
      <c r="CN122" s="1046"/>
      <c r="CO122" s="1047"/>
      <c r="CP122" s="1055" t="s">
        <v>392</v>
      </c>
      <c r="CQ122" s="1056"/>
      <c r="CR122" s="1056"/>
      <c r="CS122" s="1056"/>
      <c r="CT122" s="1056"/>
      <c r="CU122" s="1056"/>
      <c r="CV122" s="1056"/>
      <c r="CW122" s="1056"/>
      <c r="CX122" s="1056"/>
      <c r="CY122" s="1056"/>
      <c r="CZ122" s="1056"/>
      <c r="DA122" s="1056"/>
      <c r="DB122" s="1056"/>
      <c r="DC122" s="1056"/>
      <c r="DD122" s="1056"/>
      <c r="DE122" s="1056"/>
      <c r="DF122" s="1057"/>
      <c r="DG122" s="961">
        <v>671557</v>
      </c>
      <c r="DH122" s="962"/>
      <c r="DI122" s="962"/>
      <c r="DJ122" s="962"/>
      <c r="DK122" s="962"/>
      <c r="DL122" s="962">
        <v>956864</v>
      </c>
      <c r="DM122" s="962"/>
      <c r="DN122" s="962"/>
      <c r="DO122" s="962"/>
      <c r="DP122" s="962"/>
      <c r="DQ122" s="962">
        <v>1254483</v>
      </c>
      <c r="DR122" s="962"/>
      <c r="DS122" s="962"/>
      <c r="DT122" s="962"/>
      <c r="DU122" s="962"/>
      <c r="DV122" s="963">
        <v>5.8</v>
      </c>
      <c r="DW122" s="963"/>
      <c r="DX122" s="963"/>
      <c r="DY122" s="963"/>
      <c r="DZ122" s="964"/>
    </row>
    <row r="123" spans="1:130" s="218" customFormat="1" ht="26.25" customHeight="1" x14ac:dyDescent="0.15">
      <c r="A123" s="1093"/>
      <c r="B123" s="985"/>
      <c r="C123" s="958" t="s">
        <v>440</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v>19431</v>
      </c>
      <c r="AB123" s="995"/>
      <c r="AC123" s="995"/>
      <c r="AD123" s="995"/>
      <c r="AE123" s="996"/>
      <c r="AF123" s="997">
        <v>21496</v>
      </c>
      <c r="AG123" s="995"/>
      <c r="AH123" s="995"/>
      <c r="AI123" s="995"/>
      <c r="AJ123" s="996"/>
      <c r="AK123" s="997">
        <v>21409</v>
      </c>
      <c r="AL123" s="995"/>
      <c r="AM123" s="995"/>
      <c r="AN123" s="995"/>
      <c r="AO123" s="996"/>
      <c r="AP123" s="998">
        <v>0.1</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454</v>
      </c>
      <c r="BP123" s="1041"/>
      <c r="BQ123" s="1099">
        <v>57722585</v>
      </c>
      <c r="BR123" s="1100"/>
      <c r="BS123" s="1100"/>
      <c r="BT123" s="1100"/>
      <c r="BU123" s="1100"/>
      <c r="BV123" s="1100">
        <v>55534144</v>
      </c>
      <c r="BW123" s="1100"/>
      <c r="BX123" s="1100"/>
      <c r="BY123" s="1100"/>
      <c r="BZ123" s="1100"/>
      <c r="CA123" s="1100">
        <v>52347900</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443</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455</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76.400000000000006</v>
      </c>
      <c r="BR124" s="1063"/>
      <c r="BS124" s="1063"/>
      <c r="BT124" s="1063"/>
      <c r="BU124" s="1063"/>
      <c r="BV124" s="1063">
        <v>77</v>
      </c>
      <c r="BW124" s="1063"/>
      <c r="BX124" s="1063"/>
      <c r="BY124" s="1063"/>
      <c r="BZ124" s="1063"/>
      <c r="CA124" s="1063">
        <v>80.099999999999994</v>
      </c>
      <c r="CB124" s="1063"/>
      <c r="CC124" s="1063"/>
      <c r="CD124" s="1063"/>
      <c r="CE124" s="1063"/>
      <c r="CF124" s="1064"/>
      <c r="CG124" s="1065"/>
      <c r="CH124" s="1065"/>
      <c r="CI124" s="1065"/>
      <c r="CJ124" s="1066"/>
      <c r="CK124" s="1048"/>
      <c r="CL124" s="1048"/>
      <c r="CM124" s="1048"/>
      <c r="CN124" s="1048"/>
      <c r="CO124" s="1049"/>
      <c r="CP124" s="1055" t="s">
        <v>456</v>
      </c>
      <c r="CQ124" s="1056"/>
      <c r="CR124" s="1056"/>
      <c r="CS124" s="1056"/>
      <c r="CT124" s="1056"/>
      <c r="CU124" s="1056"/>
      <c r="CV124" s="1056"/>
      <c r="CW124" s="1056"/>
      <c r="CX124" s="1056"/>
      <c r="CY124" s="1056"/>
      <c r="CZ124" s="1056"/>
      <c r="DA124" s="1056"/>
      <c r="DB124" s="1056"/>
      <c r="DC124" s="1056"/>
      <c r="DD124" s="1056"/>
      <c r="DE124" s="1056"/>
      <c r="DF124" s="1057"/>
      <c r="DG124" s="1040">
        <v>296223</v>
      </c>
      <c r="DH124" s="1022"/>
      <c r="DI124" s="1022"/>
      <c r="DJ124" s="1022"/>
      <c r="DK124" s="1023"/>
      <c r="DL124" s="1021">
        <v>294064</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445</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457</v>
      </c>
      <c r="CL125" s="1043"/>
      <c r="CM125" s="1043"/>
      <c r="CN125" s="1043"/>
      <c r="CO125" s="1044"/>
      <c r="CP125" s="965" t="s">
        <v>458</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447</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37796</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459</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460</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461</v>
      </c>
      <c r="AY127" s="1068"/>
      <c r="AZ127" s="1068"/>
      <c r="BA127" s="1068"/>
      <c r="BB127" s="1068"/>
      <c r="BC127" s="1068"/>
      <c r="BD127" s="1068"/>
      <c r="BE127" s="1069"/>
      <c r="BF127" s="1070" t="s">
        <v>462</v>
      </c>
      <c r="BG127" s="1068"/>
      <c r="BH127" s="1068"/>
      <c r="BI127" s="1068"/>
      <c r="BJ127" s="1068"/>
      <c r="BK127" s="1068"/>
      <c r="BL127" s="1069"/>
      <c r="BM127" s="1070" t="s">
        <v>463</v>
      </c>
      <c r="BN127" s="1068"/>
      <c r="BO127" s="1068"/>
      <c r="BP127" s="1068"/>
      <c r="BQ127" s="1068"/>
      <c r="BR127" s="1068"/>
      <c r="BS127" s="1069"/>
      <c r="BT127" s="1070" t="s">
        <v>464</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465</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466</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467</v>
      </c>
      <c r="X128" s="1079"/>
      <c r="Y128" s="1079"/>
      <c r="Z128" s="1080"/>
      <c r="AA128" s="1081">
        <v>699012</v>
      </c>
      <c r="AB128" s="1082"/>
      <c r="AC128" s="1082"/>
      <c r="AD128" s="1082"/>
      <c r="AE128" s="1083"/>
      <c r="AF128" s="1084">
        <v>690968</v>
      </c>
      <c r="AG128" s="1082"/>
      <c r="AH128" s="1082"/>
      <c r="AI128" s="1082"/>
      <c r="AJ128" s="1083"/>
      <c r="AK128" s="1084">
        <v>679667</v>
      </c>
      <c r="AL128" s="1082"/>
      <c r="AM128" s="1082"/>
      <c r="AN128" s="1082"/>
      <c r="AO128" s="1083"/>
      <c r="AP128" s="1085"/>
      <c r="AQ128" s="1086"/>
      <c r="AR128" s="1086"/>
      <c r="AS128" s="1086"/>
      <c r="AT128" s="1087"/>
      <c r="AU128" s="220"/>
      <c r="AV128" s="220"/>
      <c r="AW128" s="220"/>
      <c r="AX128" s="932" t="s">
        <v>468</v>
      </c>
      <c r="AY128" s="933"/>
      <c r="AZ128" s="933"/>
      <c r="BA128" s="933"/>
      <c r="BB128" s="933"/>
      <c r="BC128" s="933"/>
      <c r="BD128" s="933"/>
      <c r="BE128" s="934"/>
      <c r="BF128" s="1088" t="s">
        <v>122</v>
      </c>
      <c r="BG128" s="1089"/>
      <c r="BH128" s="1089"/>
      <c r="BI128" s="1089"/>
      <c r="BJ128" s="1089"/>
      <c r="BK128" s="1089"/>
      <c r="BL128" s="1090"/>
      <c r="BM128" s="1088">
        <v>12.07</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469</v>
      </c>
      <c r="CQ128" s="762"/>
      <c r="CR128" s="762"/>
      <c r="CS128" s="762"/>
      <c r="CT128" s="762"/>
      <c r="CU128" s="762"/>
      <c r="CV128" s="762"/>
      <c r="CW128" s="762"/>
      <c r="CX128" s="762"/>
      <c r="CY128" s="762"/>
      <c r="CZ128" s="762"/>
      <c r="DA128" s="762"/>
      <c r="DB128" s="762"/>
      <c r="DC128" s="762"/>
      <c r="DD128" s="762"/>
      <c r="DE128" s="762"/>
      <c r="DF128" s="1072"/>
      <c r="DG128" s="1073">
        <v>226813</v>
      </c>
      <c r="DH128" s="1074"/>
      <c r="DI128" s="1074"/>
      <c r="DJ128" s="1074"/>
      <c r="DK128" s="1074"/>
      <c r="DL128" s="1074">
        <v>226824</v>
      </c>
      <c r="DM128" s="1074"/>
      <c r="DN128" s="1074"/>
      <c r="DO128" s="1074"/>
      <c r="DP128" s="1074"/>
      <c r="DQ128" s="1074">
        <v>226830</v>
      </c>
      <c r="DR128" s="1074"/>
      <c r="DS128" s="1074"/>
      <c r="DT128" s="1074"/>
      <c r="DU128" s="1074"/>
      <c r="DV128" s="1075">
        <v>1</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470</v>
      </c>
      <c r="X129" s="1107"/>
      <c r="Y129" s="1107"/>
      <c r="Z129" s="1108"/>
      <c r="AA129" s="994">
        <v>24770614</v>
      </c>
      <c r="AB129" s="995"/>
      <c r="AC129" s="995"/>
      <c r="AD129" s="995"/>
      <c r="AE129" s="996"/>
      <c r="AF129" s="997">
        <v>24799776</v>
      </c>
      <c r="AG129" s="995"/>
      <c r="AH129" s="995"/>
      <c r="AI129" s="995"/>
      <c r="AJ129" s="996"/>
      <c r="AK129" s="997">
        <v>25193281</v>
      </c>
      <c r="AL129" s="995"/>
      <c r="AM129" s="995"/>
      <c r="AN129" s="995"/>
      <c r="AO129" s="996"/>
      <c r="AP129" s="1109"/>
      <c r="AQ129" s="1110"/>
      <c r="AR129" s="1110"/>
      <c r="AS129" s="1110"/>
      <c r="AT129" s="1111"/>
      <c r="AU129" s="221"/>
      <c r="AV129" s="221"/>
      <c r="AW129" s="221"/>
      <c r="AX129" s="1101" t="s">
        <v>471</v>
      </c>
      <c r="AY129" s="959"/>
      <c r="AZ129" s="959"/>
      <c r="BA129" s="959"/>
      <c r="BB129" s="959"/>
      <c r="BC129" s="959"/>
      <c r="BD129" s="959"/>
      <c r="BE129" s="960"/>
      <c r="BF129" s="1102" t="s">
        <v>122</v>
      </c>
      <c r="BG129" s="1103"/>
      <c r="BH129" s="1103"/>
      <c r="BI129" s="1103"/>
      <c r="BJ129" s="1103"/>
      <c r="BK129" s="1103"/>
      <c r="BL129" s="1104"/>
      <c r="BM129" s="1102">
        <v>17.07</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472</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473</v>
      </c>
      <c r="X130" s="1107"/>
      <c r="Y130" s="1107"/>
      <c r="Z130" s="1108"/>
      <c r="AA130" s="994">
        <v>3756806</v>
      </c>
      <c r="AB130" s="995"/>
      <c r="AC130" s="995"/>
      <c r="AD130" s="995"/>
      <c r="AE130" s="996"/>
      <c r="AF130" s="997">
        <v>3579671</v>
      </c>
      <c r="AG130" s="995"/>
      <c r="AH130" s="995"/>
      <c r="AI130" s="995"/>
      <c r="AJ130" s="996"/>
      <c r="AK130" s="997">
        <v>3492775</v>
      </c>
      <c r="AL130" s="995"/>
      <c r="AM130" s="995"/>
      <c r="AN130" s="995"/>
      <c r="AO130" s="996"/>
      <c r="AP130" s="1109"/>
      <c r="AQ130" s="1110"/>
      <c r="AR130" s="1110"/>
      <c r="AS130" s="1110"/>
      <c r="AT130" s="1111"/>
      <c r="AU130" s="221"/>
      <c r="AV130" s="221"/>
      <c r="AW130" s="221"/>
      <c r="AX130" s="1101" t="s">
        <v>474</v>
      </c>
      <c r="AY130" s="959"/>
      <c r="AZ130" s="959"/>
      <c r="BA130" s="959"/>
      <c r="BB130" s="959"/>
      <c r="BC130" s="959"/>
      <c r="BD130" s="959"/>
      <c r="BE130" s="960"/>
      <c r="BF130" s="1137">
        <v>10.8</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475</v>
      </c>
      <c r="X131" s="1144"/>
      <c r="Y131" s="1144"/>
      <c r="Z131" s="1145"/>
      <c r="AA131" s="1040">
        <v>21013808</v>
      </c>
      <c r="AB131" s="1022"/>
      <c r="AC131" s="1022"/>
      <c r="AD131" s="1022"/>
      <c r="AE131" s="1023"/>
      <c r="AF131" s="1021">
        <v>21220105</v>
      </c>
      <c r="AG131" s="1022"/>
      <c r="AH131" s="1022"/>
      <c r="AI131" s="1022"/>
      <c r="AJ131" s="1023"/>
      <c r="AK131" s="1021">
        <v>21700506</v>
      </c>
      <c r="AL131" s="1022"/>
      <c r="AM131" s="1022"/>
      <c r="AN131" s="1022"/>
      <c r="AO131" s="1023"/>
      <c r="AP131" s="1146"/>
      <c r="AQ131" s="1147"/>
      <c r="AR131" s="1147"/>
      <c r="AS131" s="1147"/>
      <c r="AT131" s="1148"/>
      <c r="AU131" s="221"/>
      <c r="AV131" s="221"/>
      <c r="AW131" s="221"/>
      <c r="AX131" s="1119" t="s">
        <v>476</v>
      </c>
      <c r="AY131" s="762"/>
      <c r="AZ131" s="762"/>
      <c r="BA131" s="762"/>
      <c r="BB131" s="762"/>
      <c r="BC131" s="762"/>
      <c r="BD131" s="762"/>
      <c r="BE131" s="1072"/>
      <c r="BF131" s="1120">
        <v>80.099999999999994</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477</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478</v>
      </c>
      <c r="W132" s="1130"/>
      <c r="X132" s="1130"/>
      <c r="Y132" s="1130"/>
      <c r="Z132" s="1131"/>
      <c r="AA132" s="1132">
        <v>11.07428</v>
      </c>
      <c r="AB132" s="1133"/>
      <c r="AC132" s="1133"/>
      <c r="AD132" s="1133"/>
      <c r="AE132" s="1134"/>
      <c r="AF132" s="1135">
        <v>10.24905</v>
      </c>
      <c r="AG132" s="1133"/>
      <c r="AH132" s="1133"/>
      <c r="AI132" s="1133"/>
      <c r="AJ132" s="1134"/>
      <c r="AK132" s="1135">
        <v>11.27918</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479</v>
      </c>
      <c r="W133" s="1113"/>
      <c r="X133" s="1113"/>
      <c r="Y133" s="1113"/>
      <c r="Z133" s="1114"/>
      <c r="AA133" s="1115">
        <v>10.199999999999999</v>
      </c>
      <c r="AB133" s="1116"/>
      <c r="AC133" s="1116"/>
      <c r="AD133" s="1116"/>
      <c r="AE133" s="1117"/>
      <c r="AF133" s="1115">
        <v>10.5</v>
      </c>
      <c r="AG133" s="1116"/>
      <c r="AH133" s="1116"/>
      <c r="AI133" s="1116"/>
      <c r="AJ133" s="1117"/>
      <c r="AK133" s="1115">
        <v>10.8</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BcdFmHjOdlBD6jF+XAS70t1IzcmJqOudB+3jWbcv0oXygEIMO2MQUNUK2QKCkUOeRshnQ5xNEG0SJNYcdSVL4Q==" saltValue="c9cP61T1b+hSTmAFRe4zA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480</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3uI8VIWem0wwJen9HOoQ3fOTooPV/m1Y46PPaJtKo8LrN0cPHU9qoGufe7n9rNpSbTzci+bIPC5Kr8L9ooYWoQ==" saltValue="eO9+UukKo2WsQQ+CgLS6w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5/o/dBs/gEq4LWOntSjDv0QxCZnrXEJYn025SBd5r2JvlO2pYYVRBUjH3DCYvZeVaCkojiWaSDDeRKE8TJ/+3g==" saltValue="mStHt03F4aIQyA88VISEx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483</v>
      </c>
      <c r="AP7" s="260"/>
      <c r="AQ7" s="261" t="s">
        <v>484</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485</v>
      </c>
      <c r="AQ8" s="267" t="s">
        <v>486</v>
      </c>
      <c r="AR8" s="268" t="s">
        <v>487</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488</v>
      </c>
      <c r="AL9" s="1153"/>
      <c r="AM9" s="1153"/>
      <c r="AN9" s="1154"/>
      <c r="AO9" s="269">
        <v>5765502</v>
      </c>
      <c r="AP9" s="269">
        <v>77698</v>
      </c>
      <c r="AQ9" s="270">
        <v>95899</v>
      </c>
      <c r="AR9" s="271">
        <v>-19</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489</v>
      </c>
      <c r="AL10" s="1153"/>
      <c r="AM10" s="1153"/>
      <c r="AN10" s="1154"/>
      <c r="AO10" s="272">
        <v>945384</v>
      </c>
      <c r="AP10" s="272">
        <v>12740</v>
      </c>
      <c r="AQ10" s="273">
        <v>7418</v>
      </c>
      <c r="AR10" s="274">
        <v>71.7</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490</v>
      </c>
      <c r="AL11" s="1153"/>
      <c r="AM11" s="1153"/>
      <c r="AN11" s="1154"/>
      <c r="AO11" s="272">
        <v>875864</v>
      </c>
      <c r="AP11" s="272">
        <v>11803</v>
      </c>
      <c r="AQ11" s="273">
        <v>1842</v>
      </c>
      <c r="AR11" s="274">
        <v>540.79999999999995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491</v>
      </c>
      <c r="AL12" s="1153"/>
      <c r="AM12" s="1153"/>
      <c r="AN12" s="1154"/>
      <c r="AO12" s="272" t="s">
        <v>492</v>
      </c>
      <c r="AP12" s="272" t="s">
        <v>492</v>
      </c>
      <c r="AQ12" s="273">
        <v>18</v>
      </c>
      <c r="AR12" s="274" t="s">
        <v>492</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493</v>
      </c>
      <c r="AL13" s="1153"/>
      <c r="AM13" s="1153"/>
      <c r="AN13" s="1154"/>
      <c r="AO13" s="272">
        <v>235148</v>
      </c>
      <c r="AP13" s="272">
        <v>3169</v>
      </c>
      <c r="AQ13" s="273">
        <v>3674</v>
      </c>
      <c r="AR13" s="274">
        <v>-13.7</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494</v>
      </c>
      <c r="AL14" s="1153"/>
      <c r="AM14" s="1153"/>
      <c r="AN14" s="1154"/>
      <c r="AO14" s="272">
        <v>61876</v>
      </c>
      <c r="AP14" s="272">
        <v>834</v>
      </c>
      <c r="AQ14" s="273">
        <v>2040</v>
      </c>
      <c r="AR14" s="274">
        <v>-59.1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495</v>
      </c>
      <c r="AL15" s="1156"/>
      <c r="AM15" s="1156"/>
      <c r="AN15" s="1157"/>
      <c r="AO15" s="272">
        <v>-550713</v>
      </c>
      <c r="AP15" s="272">
        <v>-7422</v>
      </c>
      <c r="AQ15" s="273">
        <v>-5724</v>
      </c>
      <c r="AR15" s="274">
        <v>29.7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7333061</v>
      </c>
      <c r="AP16" s="272">
        <v>98823</v>
      </c>
      <c r="AQ16" s="273">
        <v>105167</v>
      </c>
      <c r="AR16" s="274">
        <v>-6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500</v>
      </c>
      <c r="AL21" s="1159"/>
      <c r="AM21" s="1159"/>
      <c r="AN21" s="1160"/>
      <c r="AO21" s="285">
        <v>6.72</v>
      </c>
      <c r="AP21" s="286">
        <v>8.91</v>
      </c>
      <c r="AQ21" s="287">
        <v>-2.19</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501</v>
      </c>
      <c r="AL22" s="1159"/>
      <c r="AM22" s="1159"/>
      <c r="AN22" s="1160"/>
      <c r="AO22" s="290">
        <v>99.2</v>
      </c>
      <c r="AP22" s="291">
        <v>97.6</v>
      </c>
      <c r="AQ22" s="292">
        <v>1.6</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502</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483</v>
      </c>
      <c r="AP30" s="260"/>
      <c r="AQ30" s="261" t="s">
        <v>484</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485</v>
      </c>
      <c r="AQ31" s="267" t="s">
        <v>486</v>
      </c>
      <c r="AR31" s="268" t="s">
        <v>487</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505</v>
      </c>
      <c r="AL32" s="1167"/>
      <c r="AM32" s="1167"/>
      <c r="AN32" s="1168"/>
      <c r="AO32" s="300">
        <v>5706497</v>
      </c>
      <c r="AP32" s="300">
        <v>76903</v>
      </c>
      <c r="AQ32" s="301">
        <v>63956</v>
      </c>
      <c r="AR32" s="302">
        <v>20.2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506</v>
      </c>
      <c r="AL33" s="1167"/>
      <c r="AM33" s="1167"/>
      <c r="AN33" s="1168"/>
      <c r="AO33" s="300" t="s">
        <v>492</v>
      </c>
      <c r="AP33" s="300" t="s">
        <v>492</v>
      </c>
      <c r="AQ33" s="301" t="s">
        <v>492</v>
      </c>
      <c r="AR33" s="302" t="s">
        <v>492</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507</v>
      </c>
      <c r="AL34" s="1167"/>
      <c r="AM34" s="1167"/>
      <c r="AN34" s="1168"/>
      <c r="AO34" s="300" t="s">
        <v>492</v>
      </c>
      <c r="AP34" s="300" t="s">
        <v>492</v>
      </c>
      <c r="AQ34" s="301">
        <v>4</v>
      </c>
      <c r="AR34" s="302" t="s">
        <v>492</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508</v>
      </c>
      <c r="AL35" s="1167"/>
      <c r="AM35" s="1167"/>
      <c r="AN35" s="1168"/>
      <c r="AO35" s="300">
        <v>805971</v>
      </c>
      <c r="AP35" s="300">
        <v>10862</v>
      </c>
      <c r="AQ35" s="301">
        <v>14498</v>
      </c>
      <c r="AR35" s="302">
        <v>-25.1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509</v>
      </c>
      <c r="AL36" s="1167"/>
      <c r="AM36" s="1167"/>
      <c r="AN36" s="1168"/>
      <c r="AO36" s="300">
        <v>86204</v>
      </c>
      <c r="AP36" s="300">
        <v>1162</v>
      </c>
      <c r="AQ36" s="301">
        <v>1993</v>
      </c>
      <c r="AR36" s="302">
        <v>-41.7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510</v>
      </c>
      <c r="AL37" s="1167"/>
      <c r="AM37" s="1167"/>
      <c r="AN37" s="1168"/>
      <c r="AO37" s="300">
        <v>21409</v>
      </c>
      <c r="AP37" s="300">
        <v>289</v>
      </c>
      <c r="AQ37" s="301">
        <v>407</v>
      </c>
      <c r="AR37" s="302">
        <v>-29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511</v>
      </c>
      <c r="AL38" s="1170"/>
      <c r="AM38" s="1170"/>
      <c r="AN38" s="1171"/>
      <c r="AO38" s="303" t="s">
        <v>492</v>
      </c>
      <c r="AP38" s="303" t="s">
        <v>492</v>
      </c>
      <c r="AQ38" s="304">
        <v>1</v>
      </c>
      <c r="AR38" s="292" t="s">
        <v>492</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512</v>
      </c>
      <c r="AL39" s="1170"/>
      <c r="AM39" s="1170"/>
      <c r="AN39" s="1171"/>
      <c r="AO39" s="300">
        <v>-679667</v>
      </c>
      <c r="AP39" s="300">
        <v>-9159</v>
      </c>
      <c r="AQ39" s="301">
        <v>-3355</v>
      </c>
      <c r="AR39" s="302">
        <v>173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513</v>
      </c>
      <c r="AL40" s="1167"/>
      <c r="AM40" s="1167"/>
      <c r="AN40" s="1168"/>
      <c r="AO40" s="300">
        <v>-3492775</v>
      </c>
      <c r="AP40" s="300">
        <v>-47070</v>
      </c>
      <c r="AQ40" s="301">
        <v>-53996</v>
      </c>
      <c r="AR40" s="302">
        <v>-12.8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2447639</v>
      </c>
      <c r="AP41" s="300">
        <v>32985</v>
      </c>
      <c r="AQ41" s="301">
        <v>23508</v>
      </c>
      <c r="AR41" s="302">
        <v>40.299999999999997</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483</v>
      </c>
      <c r="AN49" s="1163" t="s">
        <v>516</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517</v>
      </c>
      <c r="AO50" s="317" t="s">
        <v>518</v>
      </c>
      <c r="AP50" s="318" t="s">
        <v>519</v>
      </c>
      <c r="AQ50" s="319" t="s">
        <v>520</v>
      </c>
      <c r="AR50" s="320" t="s">
        <v>521</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7315473</v>
      </c>
      <c r="AN51" s="322">
        <v>92190</v>
      </c>
      <c r="AO51" s="323">
        <v>37.200000000000003</v>
      </c>
      <c r="AP51" s="324">
        <v>70329</v>
      </c>
      <c r="AQ51" s="325">
        <v>0.2</v>
      </c>
      <c r="AR51" s="326">
        <v>37</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5134443</v>
      </c>
      <c r="AN52" s="330">
        <v>64705</v>
      </c>
      <c r="AO52" s="331">
        <v>46.9</v>
      </c>
      <c r="AP52" s="332">
        <v>39403</v>
      </c>
      <c r="AQ52" s="333">
        <v>9.1</v>
      </c>
      <c r="AR52" s="334">
        <v>37.799999999999997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9629203</v>
      </c>
      <c r="AN53" s="322">
        <v>123274</v>
      </c>
      <c r="AO53" s="323">
        <v>33.700000000000003</v>
      </c>
      <c r="AP53" s="324">
        <v>71871</v>
      </c>
      <c r="AQ53" s="325">
        <v>2.2000000000000002</v>
      </c>
      <c r="AR53" s="326">
        <v>31.5</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7783528</v>
      </c>
      <c r="AN54" s="330">
        <v>99646</v>
      </c>
      <c r="AO54" s="331">
        <v>54</v>
      </c>
      <c r="AP54" s="332">
        <v>38232</v>
      </c>
      <c r="AQ54" s="333">
        <v>-3</v>
      </c>
      <c r="AR54" s="334">
        <v>57</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4787016</v>
      </c>
      <c r="AN55" s="322">
        <v>62369</v>
      </c>
      <c r="AO55" s="323">
        <v>-49.4</v>
      </c>
      <c r="AP55" s="324">
        <v>71807</v>
      </c>
      <c r="AQ55" s="325">
        <v>-0.1</v>
      </c>
      <c r="AR55" s="326">
        <v>-49.3</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3248027</v>
      </c>
      <c r="AN56" s="330">
        <v>42318</v>
      </c>
      <c r="AO56" s="331">
        <v>-57.5</v>
      </c>
      <c r="AP56" s="332">
        <v>37333</v>
      </c>
      <c r="AQ56" s="333">
        <v>-2.4</v>
      </c>
      <c r="AR56" s="334">
        <v>-55.1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4916950</v>
      </c>
      <c r="AN57" s="322">
        <v>65106</v>
      </c>
      <c r="AO57" s="323">
        <v>4.4000000000000004</v>
      </c>
      <c r="AP57" s="324">
        <v>80821</v>
      </c>
      <c r="AQ57" s="325">
        <v>12.6</v>
      </c>
      <c r="AR57" s="326">
        <v>-8.1999999999999993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2594243</v>
      </c>
      <c r="AN58" s="330">
        <v>34351</v>
      </c>
      <c r="AO58" s="331">
        <v>-18.8</v>
      </c>
      <c r="AP58" s="332">
        <v>49586</v>
      </c>
      <c r="AQ58" s="333">
        <v>32.799999999999997</v>
      </c>
      <c r="AR58" s="334">
        <v>-51.6</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4524361</v>
      </c>
      <c r="AN59" s="322">
        <v>60972</v>
      </c>
      <c r="AO59" s="323">
        <v>-6.3</v>
      </c>
      <c r="AP59" s="324">
        <v>79840</v>
      </c>
      <c r="AQ59" s="325">
        <v>-1.2</v>
      </c>
      <c r="AR59" s="326">
        <v>-5.0999999999999996</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2722397</v>
      </c>
      <c r="AN60" s="330">
        <v>36688</v>
      </c>
      <c r="AO60" s="331">
        <v>6.8</v>
      </c>
      <c r="AP60" s="332">
        <v>45238</v>
      </c>
      <c r="AQ60" s="333">
        <v>-8.8000000000000007</v>
      </c>
      <c r="AR60" s="334">
        <v>15.6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6234601</v>
      </c>
      <c r="AN61" s="337">
        <v>80782</v>
      </c>
      <c r="AO61" s="338">
        <v>3.9</v>
      </c>
      <c r="AP61" s="339">
        <v>74934</v>
      </c>
      <c r="AQ61" s="340">
        <v>2.7</v>
      </c>
      <c r="AR61" s="326">
        <v>1.2</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4296528</v>
      </c>
      <c r="AN62" s="330">
        <v>55542</v>
      </c>
      <c r="AO62" s="331">
        <v>6.3</v>
      </c>
      <c r="AP62" s="332">
        <v>41958</v>
      </c>
      <c r="AQ62" s="333">
        <v>5.5</v>
      </c>
      <c r="AR62" s="334">
        <v>0.8</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CJ/gKyJ550bwVrrYdy30os9Qiu6mUMer/P2lWhjsdUl4wHF/TfEgLdjZbFGky9ArjkZt20V1syXAaXCzlvlCWA==" saltValue="Jda0uoXYcizfmWvynj08J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480</v>
      </c>
    </row>
    <row r="121" spans="125:125" ht="13.5" hidden="1" customHeight="1" x14ac:dyDescent="0.15">
      <c r="DU121" s="247"/>
    </row>
  </sheetData>
  <sheetProtection algorithmName="SHA-512" hashValue="tV7LpsbhJ7aHsXDjjI/YGme7CZtWnhUkn6E4efTwPOlXqzokKGmX8gpfG6jzHd++kH59fs3mj09Mzw81na03bw==" saltValue="L+yWxQ+pKkjCX5H35KBcS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480</v>
      </c>
    </row>
  </sheetData>
  <sheetProtection algorithmName="SHA-512" hashValue="/LdE4Nak6mIK8HWGcVPznHNZmuhIkCpSqTPDnkZ6mMRp3he1qBY0PLwYU2CksXhG4nfShWWYkNm0xTZG9WoEVg==" saltValue="X9YO8JpSklnY3JtE/4seX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15">
      <c r="B47" s="10"/>
      <c r="C47" s="1175" t="s">
        <v>3</v>
      </c>
      <c r="D47" s="1175"/>
      <c r="E47" s="1176"/>
      <c r="F47" s="11">
        <v>21.56</v>
      </c>
      <c r="G47" s="12">
        <v>18.350000000000001</v>
      </c>
      <c r="H47" s="12">
        <v>18.510000000000002</v>
      </c>
      <c r="I47" s="12">
        <v>19.25</v>
      </c>
      <c r="J47" s="13">
        <v>18.2</v>
      </c>
    </row>
    <row r="48" spans="2:10" ht="57.75" customHeight="1" x14ac:dyDescent="0.15">
      <c r="B48" s="14"/>
      <c r="C48" s="1177" t="s">
        <v>4</v>
      </c>
      <c r="D48" s="1177"/>
      <c r="E48" s="1178"/>
      <c r="F48" s="15">
        <v>0.56999999999999995</v>
      </c>
      <c r="G48" s="16">
        <v>1.59</v>
      </c>
      <c r="H48" s="16">
        <v>1.51</v>
      </c>
      <c r="I48" s="16">
        <v>1.67</v>
      </c>
      <c r="J48" s="17">
        <v>1.04</v>
      </c>
    </row>
    <row r="49" spans="2:10" ht="57.75" customHeight="1" thickBot="1" x14ac:dyDescent="0.2">
      <c r="B49" s="18"/>
      <c r="C49" s="1179" t="s">
        <v>5</v>
      </c>
      <c r="D49" s="1179"/>
      <c r="E49" s="1180"/>
      <c r="F49" s="19" t="s">
        <v>535</v>
      </c>
      <c r="G49" s="20" t="s">
        <v>536</v>
      </c>
      <c r="H49" s="20" t="s">
        <v>537</v>
      </c>
      <c r="I49" s="20">
        <v>0.92</v>
      </c>
      <c r="J49" s="21" t="s">
        <v>538</v>
      </c>
    </row>
    <row r="50" spans="2:10" x14ac:dyDescent="0.15"/>
  </sheetData>
  <sheetProtection algorithmName="SHA-512" hashValue="Nt4uqMd16xzXV3THjlF8xAhGcBXWGYe3P49qWrYkGeuFaXUHz6cfjRhx+GorsqTHWZb+cLHzYOksGo914TFVDg==" saltValue="DE31NrFheNBqXj3Nl0zSN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15">
      <c r="A34" s="22"/>
      <c r="B34" s="31"/>
      <c r="C34" s="1187" t="s">
        <v>539</v>
      </c>
      <c r="D34" s="1187"/>
      <c r="E34" s="1188"/>
      <c r="F34" s="32">
        <v>6.42</v>
      </c>
      <c r="G34" s="33">
        <v>7.39</v>
      </c>
      <c r="H34" s="33">
        <v>8.19</v>
      </c>
      <c r="I34" s="33">
        <v>8.98</v>
      </c>
      <c r="J34" s="34">
        <v>9.6999999999999993</v>
      </c>
      <c r="K34" s="22"/>
      <c r="L34" s="22"/>
      <c r="M34" s="22"/>
      <c r="N34" s="22"/>
      <c r="O34" s="22"/>
      <c r="P34" s="22"/>
    </row>
    <row r="35" spans="1:16" ht="39" customHeight="1" x14ac:dyDescent="0.15">
      <c r="A35" s="22"/>
      <c r="B35" s="35"/>
      <c r="C35" s="1181" t="s">
        <v>540</v>
      </c>
      <c r="D35" s="1182"/>
      <c r="E35" s="1183"/>
      <c r="F35" s="36">
        <v>13.54</v>
      </c>
      <c r="G35" s="37">
        <v>14.92</v>
      </c>
      <c r="H35" s="37">
        <v>14.48</v>
      </c>
      <c r="I35" s="37">
        <v>10.17</v>
      </c>
      <c r="J35" s="38">
        <v>5.48</v>
      </c>
      <c r="K35" s="22"/>
      <c r="L35" s="22"/>
      <c r="M35" s="22"/>
      <c r="N35" s="22"/>
      <c r="O35" s="22"/>
      <c r="P35" s="22"/>
    </row>
    <row r="36" spans="1:16" ht="39" customHeight="1" x14ac:dyDescent="0.15">
      <c r="A36" s="22"/>
      <c r="B36" s="35"/>
      <c r="C36" s="1181" t="s">
        <v>541</v>
      </c>
      <c r="D36" s="1182"/>
      <c r="E36" s="1183"/>
      <c r="F36" s="36">
        <v>3.91</v>
      </c>
      <c r="G36" s="37">
        <v>3.04</v>
      </c>
      <c r="H36" s="37">
        <v>3.75</v>
      </c>
      <c r="I36" s="37">
        <v>4.5599999999999996</v>
      </c>
      <c r="J36" s="38">
        <v>4.83</v>
      </c>
      <c r="K36" s="22"/>
      <c r="L36" s="22"/>
      <c r="M36" s="22"/>
      <c r="N36" s="22"/>
      <c r="O36" s="22"/>
      <c r="P36" s="22"/>
    </row>
    <row r="37" spans="1:16" ht="39" customHeight="1" x14ac:dyDescent="0.15">
      <c r="A37" s="22"/>
      <c r="B37" s="35"/>
      <c r="C37" s="1181" t="s">
        <v>542</v>
      </c>
      <c r="D37" s="1182"/>
      <c r="E37" s="1183"/>
      <c r="F37" s="36">
        <v>0.56000000000000005</v>
      </c>
      <c r="G37" s="37">
        <v>1.59</v>
      </c>
      <c r="H37" s="37">
        <v>1.5</v>
      </c>
      <c r="I37" s="37">
        <v>1.66</v>
      </c>
      <c r="J37" s="38">
        <v>1.03</v>
      </c>
      <c r="K37" s="22"/>
      <c r="L37" s="22"/>
      <c r="M37" s="22"/>
      <c r="N37" s="22"/>
      <c r="O37" s="22"/>
      <c r="P37" s="22"/>
    </row>
    <row r="38" spans="1:16" ht="39" customHeight="1" x14ac:dyDescent="0.15">
      <c r="A38" s="22"/>
      <c r="B38" s="35"/>
      <c r="C38" s="1181" t="s">
        <v>543</v>
      </c>
      <c r="D38" s="1182"/>
      <c r="E38" s="1183"/>
      <c r="F38" s="36">
        <v>1.89</v>
      </c>
      <c r="G38" s="37">
        <v>1.89</v>
      </c>
      <c r="H38" s="37">
        <v>2.02</v>
      </c>
      <c r="I38" s="37">
        <v>1.9</v>
      </c>
      <c r="J38" s="38">
        <v>0.97</v>
      </c>
      <c r="K38" s="22"/>
      <c r="L38" s="22"/>
      <c r="M38" s="22"/>
      <c r="N38" s="22"/>
      <c r="O38" s="22"/>
      <c r="P38" s="22"/>
    </row>
    <row r="39" spans="1:16" ht="39" customHeight="1" x14ac:dyDescent="0.15">
      <c r="A39" s="22"/>
      <c r="B39" s="35"/>
      <c r="C39" s="1181" t="s">
        <v>544</v>
      </c>
      <c r="D39" s="1182"/>
      <c r="E39" s="1183"/>
      <c r="F39" s="36">
        <v>0.05</v>
      </c>
      <c r="G39" s="37">
        <v>0.14000000000000001</v>
      </c>
      <c r="H39" s="37">
        <v>0.13</v>
      </c>
      <c r="I39" s="37">
        <v>0.21</v>
      </c>
      <c r="J39" s="38">
        <v>0.3</v>
      </c>
      <c r="K39" s="22"/>
      <c r="L39" s="22"/>
      <c r="M39" s="22"/>
      <c r="N39" s="22"/>
      <c r="O39" s="22"/>
      <c r="P39" s="22"/>
    </row>
    <row r="40" spans="1:16" ht="39" customHeight="1" x14ac:dyDescent="0.15">
      <c r="A40" s="22"/>
      <c r="B40" s="35"/>
      <c r="C40" s="1181" t="s">
        <v>545</v>
      </c>
      <c r="D40" s="1182"/>
      <c r="E40" s="1183"/>
      <c r="F40" s="36">
        <v>1.53</v>
      </c>
      <c r="G40" s="37">
        <v>1.1499999999999999</v>
      </c>
      <c r="H40" s="37">
        <v>0.64</v>
      </c>
      <c r="I40" s="37">
        <v>0.73</v>
      </c>
      <c r="J40" s="38">
        <v>0.04</v>
      </c>
      <c r="K40" s="22"/>
      <c r="L40" s="22"/>
      <c r="M40" s="22"/>
      <c r="N40" s="22"/>
      <c r="O40" s="22"/>
      <c r="P40" s="22"/>
    </row>
    <row r="41" spans="1:16" ht="39" customHeight="1" x14ac:dyDescent="0.15">
      <c r="A41" s="22"/>
      <c r="B41" s="35"/>
      <c r="C41" s="1181" t="s">
        <v>546</v>
      </c>
      <c r="D41" s="1182"/>
      <c r="E41" s="1183"/>
      <c r="F41" s="36">
        <v>0.08</v>
      </c>
      <c r="G41" s="37">
        <v>0.08</v>
      </c>
      <c r="H41" s="37">
        <v>0.05</v>
      </c>
      <c r="I41" s="37">
        <v>0.05</v>
      </c>
      <c r="J41" s="38">
        <v>0.04</v>
      </c>
      <c r="K41" s="22"/>
      <c r="L41" s="22"/>
      <c r="M41" s="22"/>
      <c r="N41" s="22"/>
      <c r="O41" s="22"/>
      <c r="P41" s="22"/>
    </row>
    <row r="42" spans="1:16" ht="39" customHeight="1" x14ac:dyDescent="0.15">
      <c r="A42" s="22"/>
      <c r="B42" s="39"/>
      <c r="C42" s="1181" t="s">
        <v>547</v>
      </c>
      <c r="D42" s="1182"/>
      <c r="E42" s="1183"/>
      <c r="F42" s="36" t="s">
        <v>492</v>
      </c>
      <c r="G42" s="37" t="s">
        <v>492</v>
      </c>
      <c r="H42" s="37" t="s">
        <v>492</v>
      </c>
      <c r="I42" s="37" t="s">
        <v>492</v>
      </c>
      <c r="J42" s="38" t="s">
        <v>492</v>
      </c>
      <c r="K42" s="22"/>
      <c r="L42" s="22"/>
      <c r="M42" s="22"/>
      <c r="N42" s="22"/>
      <c r="O42" s="22"/>
      <c r="P42" s="22"/>
    </row>
    <row r="43" spans="1:16" ht="39" customHeight="1" thickBot="1" x14ac:dyDescent="0.2">
      <c r="A43" s="22"/>
      <c r="B43" s="40"/>
      <c r="C43" s="1184" t="s">
        <v>548</v>
      </c>
      <c r="D43" s="1185"/>
      <c r="E43" s="1186"/>
      <c r="F43" s="41">
        <v>0.01</v>
      </c>
      <c r="G43" s="42">
        <v>0.01</v>
      </c>
      <c r="H43" s="42">
        <v>0.01</v>
      </c>
      <c r="I43" s="42">
        <v>0.05</v>
      </c>
      <c r="J43" s="43">
        <v>0.01</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7F6818LzSb/A57mDXw43jUtGiA+z4+K11NNcDTrAn8m1NszncqWyp6VEbmcymQT3/OeFjoqUwIOVhNGczwvlpw==" saltValue="K/t+RjDs/Tfay+rd0utt5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5369</v>
      </c>
      <c r="L45" s="60">
        <v>5734</v>
      </c>
      <c r="M45" s="60">
        <v>5749</v>
      </c>
      <c r="N45" s="60">
        <v>5565</v>
      </c>
      <c r="O45" s="61">
        <v>5706</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492</v>
      </c>
      <c r="L46" s="64" t="s">
        <v>492</v>
      </c>
      <c r="M46" s="64" t="s">
        <v>492</v>
      </c>
      <c r="N46" s="64" t="s">
        <v>492</v>
      </c>
      <c r="O46" s="65" t="s">
        <v>492</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492</v>
      </c>
      <c r="L47" s="64" t="s">
        <v>492</v>
      </c>
      <c r="M47" s="64" t="s">
        <v>492</v>
      </c>
      <c r="N47" s="64" t="s">
        <v>492</v>
      </c>
      <c r="O47" s="65" t="s">
        <v>492</v>
      </c>
      <c r="P47" s="48"/>
      <c r="Q47" s="48"/>
      <c r="R47" s="48"/>
      <c r="S47" s="48"/>
      <c r="T47" s="48"/>
      <c r="U47" s="48"/>
    </row>
    <row r="48" spans="1:21" ht="30.75" customHeight="1" x14ac:dyDescent="0.15">
      <c r="A48" s="48"/>
      <c r="B48" s="1191"/>
      <c r="C48" s="1192"/>
      <c r="D48" s="62"/>
      <c r="E48" s="1197" t="s">
        <v>13</v>
      </c>
      <c r="F48" s="1197"/>
      <c r="G48" s="1197"/>
      <c r="H48" s="1197"/>
      <c r="I48" s="1197"/>
      <c r="J48" s="1198"/>
      <c r="K48" s="63">
        <v>1019</v>
      </c>
      <c r="L48" s="64">
        <v>943</v>
      </c>
      <c r="M48" s="64">
        <v>896</v>
      </c>
      <c r="N48" s="64">
        <v>771</v>
      </c>
      <c r="O48" s="65">
        <v>806</v>
      </c>
      <c r="P48" s="48"/>
      <c r="Q48" s="48"/>
      <c r="R48" s="48"/>
      <c r="S48" s="48"/>
      <c r="T48" s="48"/>
      <c r="U48" s="48"/>
    </row>
    <row r="49" spans="1:21" ht="30.75" customHeight="1" x14ac:dyDescent="0.15">
      <c r="A49" s="48"/>
      <c r="B49" s="1191"/>
      <c r="C49" s="1192"/>
      <c r="D49" s="62"/>
      <c r="E49" s="1197" t="s">
        <v>14</v>
      </c>
      <c r="F49" s="1197"/>
      <c r="G49" s="1197"/>
      <c r="H49" s="1197"/>
      <c r="I49" s="1197"/>
      <c r="J49" s="1198"/>
      <c r="K49" s="63">
        <v>60</v>
      </c>
      <c r="L49" s="64">
        <v>77</v>
      </c>
      <c r="M49" s="64">
        <v>81</v>
      </c>
      <c r="N49" s="64">
        <v>87</v>
      </c>
      <c r="O49" s="65">
        <v>86</v>
      </c>
      <c r="P49" s="48"/>
      <c r="Q49" s="48"/>
      <c r="R49" s="48"/>
      <c r="S49" s="48"/>
      <c r="T49" s="48"/>
      <c r="U49" s="48"/>
    </row>
    <row r="50" spans="1:21" ht="30.75" customHeight="1" x14ac:dyDescent="0.15">
      <c r="A50" s="48"/>
      <c r="B50" s="1191"/>
      <c r="C50" s="1192"/>
      <c r="D50" s="62"/>
      <c r="E50" s="1197" t="s">
        <v>15</v>
      </c>
      <c r="F50" s="1197"/>
      <c r="G50" s="1197"/>
      <c r="H50" s="1197"/>
      <c r="I50" s="1197"/>
      <c r="J50" s="1198"/>
      <c r="K50" s="63">
        <v>91</v>
      </c>
      <c r="L50" s="64">
        <v>92</v>
      </c>
      <c r="M50" s="64">
        <v>57</v>
      </c>
      <c r="N50" s="64">
        <v>21</v>
      </c>
      <c r="O50" s="65">
        <v>21</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v>1</v>
      </c>
      <c r="M51" s="64" t="s">
        <v>492</v>
      </c>
      <c r="N51" s="64">
        <v>2</v>
      </c>
      <c r="O51" s="65" t="s">
        <v>492</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4644</v>
      </c>
      <c r="L52" s="64">
        <v>4659</v>
      </c>
      <c r="M52" s="64">
        <v>4456</v>
      </c>
      <c r="N52" s="64">
        <v>4270</v>
      </c>
      <c r="O52" s="65">
        <v>4173</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1895</v>
      </c>
      <c r="L53" s="69">
        <v>2188</v>
      </c>
      <c r="M53" s="69">
        <v>2327</v>
      </c>
      <c r="N53" s="69">
        <v>2176</v>
      </c>
      <c r="O53" s="70">
        <v>2446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549</v>
      </c>
      <c r="L57" s="81" t="s">
        <v>550</v>
      </c>
      <c r="M57" s="81" t="s">
        <v>551</v>
      </c>
      <c r="N57" s="81" t="s">
        <v>552</v>
      </c>
      <c r="O57" s="82" t="s">
        <v>553</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4wPmJLUWAokoc00UvN4OmyIBPo6dbFu44CPnHe0d0Rs8w6xTZ+nE0iyYP8pL3jZcDzSd+oiMnyBFs5+wbMqPg==" saltValue="UgRXU5b5jcWRelM6jDyDc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530</v>
      </c>
      <c r="J40" s="103" t="s">
        <v>531</v>
      </c>
      <c r="K40" s="103" t="s">
        <v>532</v>
      </c>
      <c r="L40" s="103" t="s">
        <v>533</v>
      </c>
      <c r="M40" s="104" t="s">
        <v>534</v>
      </c>
    </row>
    <row r="41" spans="2:13" ht="27.75" customHeight="1" x14ac:dyDescent="0.15">
      <c r="B41" s="1220" t="s">
        <v>30</v>
      </c>
      <c r="C41" s="1221"/>
      <c r="D41" s="105"/>
      <c r="E41" s="1226" t="s">
        <v>31</v>
      </c>
      <c r="F41" s="1226"/>
      <c r="G41" s="1226"/>
      <c r="H41" s="1227"/>
      <c r="I41" s="343">
        <v>62736</v>
      </c>
      <c r="J41" s="344">
        <v>63964</v>
      </c>
      <c r="K41" s="344">
        <v>62219</v>
      </c>
      <c r="L41" s="344">
        <v>60382</v>
      </c>
      <c r="M41" s="345">
        <v>58158</v>
      </c>
    </row>
    <row r="42" spans="2:13" ht="27.75" customHeight="1" x14ac:dyDescent="0.15">
      <c r="B42" s="1222"/>
      <c r="C42" s="1223"/>
      <c r="D42" s="106"/>
      <c r="E42" s="1228" t="s">
        <v>32</v>
      </c>
      <c r="F42" s="1228"/>
      <c r="G42" s="1228"/>
      <c r="H42" s="1229"/>
      <c r="I42" s="346">
        <v>439</v>
      </c>
      <c r="J42" s="347">
        <v>348</v>
      </c>
      <c r="K42" s="347">
        <v>291</v>
      </c>
      <c r="L42" s="347">
        <v>269</v>
      </c>
      <c r="M42" s="348">
        <v>248</v>
      </c>
    </row>
    <row r="43" spans="2:13" ht="27.75" customHeight="1" x14ac:dyDescent="0.15">
      <c r="B43" s="1222"/>
      <c r="C43" s="1223"/>
      <c r="D43" s="106"/>
      <c r="E43" s="1228" t="s">
        <v>33</v>
      </c>
      <c r="F43" s="1228"/>
      <c r="G43" s="1228"/>
      <c r="H43" s="1229"/>
      <c r="I43" s="346">
        <v>6121</v>
      </c>
      <c r="J43" s="347">
        <v>6037</v>
      </c>
      <c r="K43" s="347">
        <v>6035</v>
      </c>
      <c r="L43" s="347">
        <v>5931</v>
      </c>
      <c r="M43" s="348">
        <v>6196</v>
      </c>
    </row>
    <row r="44" spans="2:13" ht="27.75" customHeight="1" x14ac:dyDescent="0.15">
      <c r="B44" s="1222"/>
      <c r="C44" s="1223"/>
      <c r="D44" s="106"/>
      <c r="E44" s="1228" t="s">
        <v>34</v>
      </c>
      <c r="F44" s="1228"/>
      <c r="G44" s="1228"/>
      <c r="H44" s="1229"/>
      <c r="I44" s="346">
        <v>538</v>
      </c>
      <c r="J44" s="347">
        <v>495</v>
      </c>
      <c r="K44" s="347">
        <v>561</v>
      </c>
      <c r="L44" s="347">
        <v>474</v>
      </c>
      <c r="M44" s="348">
        <v>437</v>
      </c>
    </row>
    <row r="45" spans="2:13" ht="27.75" customHeight="1" x14ac:dyDescent="0.15">
      <c r="B45" s="1222"/>
      <c r="C45" s="1223"/>
      <c r="D45" s="106"/>
      <c r="E45" s="1228" t="s">
        <v>35</v>
      </c>
      <c r="F45" s="1228"/>
      <c r="G45" s="1228"/>
      <c r="H45" s="1229"/>
      <c r="I45" s="346">
        <v>4515</v>
      </c>
      <c r="J45" s="347">
        <v>4498</v>
      </c>
      <c r="K45" s="347">
        <v>4452</v>
      </c>
      <c r="L45" s="347">
        <v>4596</v>
      </c>
      <c r="M45" s="348">
        <v>4471</v>
      </c>
    </row>
    <row r="46" spans="2:13" ht="27.75" customHeight="1" x14ac:dyDescent="0.15">
      <c r="B46" s="1222"/>
      <c r="C46" s="1223"/>
      <c r="D46" s="107"/>
      <c r="E46" s="1228" t="s">
        <v>36</v>
      </c>
      <c r="F46" s="1228"/>
      <c r="G46" s="1228"/>
      <c r="H46" s="1229"/>
      <c r="I46" s="346">
        <v>1032</v>
      </c>
      <c r="J46" s="347">
        <v>227</v>
      </c>
      <c r="K46" s="347">
        <v>227</v>
      </c>
      <c r="L46" s="347">
        <v>227</v>
      </c>
      <c r="M46" s="348">
        <v>227</v>
      </c>
    </row>
    <row r="47" spans="2:13" ht="27.75" customHeight="1" x14ac:dyDescent="0.15">
      <c r="B47" s="1222"/>
      <c r="C47" s="1223"/>
      <c r="D47" s="108"/>
      <c r="E47" s="1230" t="s">
        <v>37</v>
      </c>
      <c r="F47" s="1231"/>
      <c r="G47" s="1231"/>
      <c r="H47" s="1232"/>
      <c r="I47" s="346" t="s">
        <v>492</v>
      </c>
      <c r="J47" s="347" t="s">
        <v>492</v>
      </c>
      <c r="K47" s="347" t="s">
        <v>492</v>
      </c>
      <c r="L47" s="347" t="s">
        <v>492</v>
      </c>
      <c r="M47" s="348" t="s">
        <v>492</v>
      </c>
    </row>
    <row r="48" spans="2:13" ht="27.75" customHeight="1" x14ac:dyDescent="0.15">
      <c r="B48" s="1222"/>
      <c r="C48" s="1223"/>
      <c r="D48" s="106"/>
      <c r="E48" s="1228" t="s">
        <v>38</v>
      </c>
      <c r="F48" s="1228"/>
      <c r="G48" s="1228"/>
      <c r="H48" s="1229"/>
      <c r="I48" s="346" t="s">
        <v>492</v>
      </c>
      <c r="J48" s="347" t="s">
        <v>492</v>
      </c>
      <c r="K48" s="347" t="s">
        <v>492</v>
      </c>
      <c r="L48" s="347" t="s">
        <v>492</v>
      </c>
      <c r="M48" s="348" t="s">
        <v>492</v>
      </c>
    </row>
    <row r="49" spans="2:13" ht="27.75" customHeight="1" x14ac:dyDescent="0.15">
      <c r="B49" s="1224"/>
      <c r="C49" s="1225"/>
      <c r="D49" s="106"/>
      <c r="E49" s="1228" t="s">
        <v>39</v>
      </c>
      <c r="F49" s="1228"/>
      <c r="G49" s="1228"/>
      <c r="H49" s="1229"/>
      <c r="I49" s="346" t="s">
        <v>492</v>
      </c>
      <c r="J49" s="347" t="s">
        <v>492</v>
      </c>
      <c r="K49" s="347" t="s">
        <v>492</v>
      </c>
      <c r="L49" s="347" t="s">
        <v>492</v>
      </c>
      <c r="M49" s="348" t="s">
        <v>492</v>
      </c>
    </row>
    <row r="50" spans="2:13" ht="27.75" customHeight="1" x14ac:dyDescent="0.15">
      <c r="B50" s="1233" t="s">
        <v>40</v>
      </c>
      <c r="C50" s="1234"/>
      <c r="D50" s="109"/>
      <c r="E50" s="1228" t="s">
        <v>41</v>
      </c>
      <c r="F50" s="1228"/>
      <c r="G50" s="1228"/>
      <c r="H50" s="1229"/>
      <c r="I50" s="346">
        <v>13461</v>
      </c>
      <c r="J50" s="347">
        <v>12045</v>
      </c>
      <c r="K50" s="347">
        <v>12262</v>
      </c>
      <c r="L50" s="347">
        <v>11838</v>
      </c>
      <c r="M50" s="348">
        <v>11008</v>
      </c>
    </row>
    <row r="51" spans="2:13" ht="27.75" customHeight="1" x14ac:dyDescent="0.15">
      <c r="B51" s="1222"/>
      <c r="C51" s="1223"/>
      <c r="D51" s="106"/>
      <c r="E51" s="1228" t="s">
        <v>42</v>
      </c>
      <c r="F51" s="1228"/>
      <c r="G51" s="1228"/>
      <c r="H51" s="1229"/>
      <c r="I51" s="346">
        <v>5724</v>
      </c>
      <c r="J51" s="347">
        <v>5542</v>
      </c>
      <c r="K51" s="347">
        <v>5583</v>
      </c>
      <c r="L51" s="347">
        <v>5536</v>
      </c>
      <c r="M51" s="348">
        <v>5812</v>
      </c>
    </row>
    <row r="52" spans="2:13" ht="27.75" customHeight="1" x14ac:dyDescent="0.15">
      <c r="B52" s="1224"/>
      <c r="C52" s="1225"/>
      <c r="D52" s="106"/>
      <c r="E52" s="1228" t="s">
        <v>43</v>
      </c>
      <c r="F52" s="1228"/>
      <c r="G52" s="1228"/>
      <c r="H52" s="1229"/>
      <c r="I52" s="346">
        <v>41884</v>
      </c>
      <c r="J52" s="347">
        <v>42126</v>
      </c>
      <c r="K52" s="347">
        <v>39878</v>
      </c>
      <c r="L52" s="347">
        <v>38160</v>
      </c>
      <c r="M52" s="348">
        <v>35528</v>
      </c>
    </row>
    <row r="53" spans="2:13" ht="27.75" customHeight="1" thickBot="1" x14ac:dyDescent="0.2">
      <c r="B53" s="1235" t="s">
        <v>19</v>
      </c>
      <c r="C53" s="1236"/>
      <c r="D53" s="110"/>
      <c r="E53" s="1237" t="s">
        <v>44</v>
      </c>
      <c r="F53" s="1237"/>
      <c r="G53" s="1237"/>
      <c r="H53" s="1238"/>
      <c r="I53" s="349">
        <v>14311</v>
      </c>
      <c r="J53" s="350">
        <v>15856</v>
      </c>
      <c r="K53" s="350">
        <v>16061</v>
      </c>
      <c r="L53" s="350">
        <v>16344</v>
      </c>
      <c r="M53" s="351">
        <v>17389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vDq4TDkZTtDUIDVEtOh8NErSoM39TIZPPFBTdXoR8j5ZKaEpnnbwvCWRk1M3wRUCk8v0idOhWTGpkQsBCSGKzQ==" saltValue="ggEqjgLNkY3PdH8kKbX5Q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532</v>
      </c>
      <c r="G54" s="119" t="s">
        <v>533</v>
      </c>
      <c r="H54" s="120" t="s">
        <v>534</v>
      </c>
    </row>
    <row r="55" spans="2:8" ht="52.5" customHeight="1" x14ac:dyDescent="0.15">
      <c r="B55" s="121"/>
      <c r="C55" s="1247" t="s">
        <v>46</v>
      </c>
      <c r="D55" s="1247"/>
      <c r="E55" s="1248"/>
      <c r="F55" s="352">
        <v>4586</v>
      </c>
      <c r="G55" s="352">
        <v>4773</v>
      </c>
      <c r="H55" s="353">
        <v>4585</v>
      </c>
    </row>
    <row r="56" spans="2:8" ht="52.5" customHeight="1" x14ac:dyDescent="0.15">
      <c r="B56" s="122"/>
      <c r="C56" s="1249" t="s">
        <v>47</v>
      </c>
      <c r="D56" s="1249"/>
      <c r="E56" s="1250"/>
      <c r="F56" s="354">
        <v>469</v>
      </c>
      <c r="G56" s="354">
        <v>569</v>
      </c>
      <c r="H56" s="355">
        <v>469</v>
      </c>
    </row>
    <row r="57" spans="2:8" ht="53.25" customHeight="1" x14ac:dyDescent="0.15">
      <c r="B57" s="122"/>
      <c r="C57" s="1251" t="s">
        <v>48</v>
      </c>
      <c r="D57" s="1251"/>
      <c r="E57" s="1252"/>
      <c r="F57" s="356">
        <v>6671</v>
      </c>
      <c r="G57" s="356">
        <v>5689</v>
      </c>
      <c r="H57" s="357">
        <v>4748</v>
      </c>
    </row>
    <row r="58" spans="2:8" ht="45.75" customHeight="1" x14ac:dyDescent="0.15">
      <c r="B58" s="123"/>
      <c r="C58" s="1239" t="s">
        <v>559</v>
      </c>
      <c r="D58" s="1240"/>
      <c r="E58" s="1241"/>
      <c r="F58" s="358">
        <v>1657</v>
      </c>
      <c r="G58" s="358">
        <v>1440</v>
      </c>
      <c r="H58" s="359">
        <v>1105</v>
      </c>
    </row>
    <row r="59" spans="2:8" ht="45.75" customHeight="1" x14ac:dyDescent="0.15">
      <c r="B59" s="123"/>
      <c r="C59" s="1239" t="s">
        <v>560</v>
      </c>
      <c r="D59" s="1240"/>
      <c r="E59" s="1241"/>
      <c r="F59" s="358">
        <v>1314</v>
      </c>
      <c r="G59" s="358">
        <v>1165</v>
      </c>
      <c r="H59" s="359">
        <v>998</v>
      </c>
    </row>
    <row r="60" spans="2:8" ht="45.75" customHeight="1" x14ac:dyDescent="0.15">
      <c r="B60" s="123"/>
      <c r="C60" s="1239" t="s">
        <v>561</v>
      </c>
      <c r="D60" s="1240"/>
      <c r="E60" s="1241"/>
      <c r="F60" s="358">
        <v>1934</v>
      </c>
      <c r="G60" s="358">
        <v>1396</v>
      </c>
      <c r="H60" s="359">
        <v>983</v>
      </c>
    </row>
    <row r="61" spans="2:8" ht="45.75" customHeight="1" x14ac:dyDescent="0.15">
      <c r="B61" s="123"/>
      <c r="C61" s="1239" t="s">
        <v>562</v>
      </c>
      <c r="D61" s="1240"/>
      <c r="E61" s="1241"/>
      <c r="F61" s="358">
        <v>518</v>
      </c>
      <c r="G61" s="358">
        <v>484</v>
      </c>
      <c r="H61" s="359">
        <v>450</v>
      </c>
    </row>
    <row r="62" spans="2:8" ht="45.75" customHeight="1" thickBot="1" x14ac:dyDescent="0.2">
      <c r="B62" s="124"/>
      <c r="C62" s="1242" t="s">
        <v>563</v>
      </c>
      <c r="D62" s="1243"/>
      <c r="E62" s="1244"/>
      <c r="F62" s="360">
        <v>363</v>
      </c>
      <c r="G62" s="360">
        <v>363</v>
      </c>
      <c r="H62" s="361">
        <v>363</v>
      </c>
    </row>
    <row r="63" spans="2:8" ht="52.5" customHeight="1" thickBot="1" x14ac:dyDescent="0.2">
      <c r="B63" s="125"/>
      <c r="C63" s="1245" t="s">
        <v>49</v>
      </c>
      <c r="D63" s="1245"/>
      <c r="E63" s="1246"/>
      <c r="F63" s="362">
        <v>11726</v>
      </c>
      <c r="G63" s="362">
        <v>11032</v>
      </c>
      <c r="H63" s="363">
        <v>9802</v>
      </c>
    </row>
    <row r="64" spans="2:8" x14ac:dyDescent="0.15"/>
  </sheetData>
  <sheetProtection algorithmName="SHA-512" hashValue="rPz7LRP1RbSodo3BLY/nE3Ll6FJen8W2zw22H53Q2FfMmOqdMBcjD1nVB4NOMnCAxKY3WZAO7kS3qKkZyLpKnw==" saltValue="9MSg9LYk9+N60BAtj28LL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23AB3-3986-4D60-A696-DCCE09AABACE}">
  <sheetPr>
    <pageSetUpPr fitToPage="1"/>
  </sheetPr>
  <dimension ref="A1:DE85"/>
  <sheetViews>
    <sheetView showGridLines="0" zoomScale="70" zoomScaleNormal="70" zoomScaleSheetLayoutView="55" workbookViewId="0"/>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568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569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1" t="s">
        <v>577</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x14ac:dyDescent="0.15">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x14ac:dyDescent="0.15">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x14ac:dyDescent="0.15">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x14ac:dyDescent="0.15">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570</v>
      </c>
    </row>
    <row r="50" spans="1:109" x14ac:dyDescent="0.15">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530</v>
      </c>
      <c r="BQ50" s="1259"/>
      <c r="BR50" s="1259"/>
      <c r="BS50" s="1259"/>
      <c r="BT50" s="1259"/>
      <c r="BU50" s="1259"/>
      <c r="BV50" s="1259"/>
      <c r="BW50" s="1259"/>
      <c r="BX50" s="1259" t="s">
        <v>531</v>
      </c>
      <c r="BY50" s="1259"/>
      <c r="BZ50" s="1259"/>
      <c r="CA50" s="1259"/>
      <c r="CB50" s="1259"/>
      <c r="CC50" s="1259"/>
      <c r="CD50" s="1259"/>
      <c r="CE50" s="1259"/>
      <c r="CF50" s="1259" t="s">
        <v>532</v>
      </c>
      <c r="CG50" s="1259"/>
      <c r="CH50" s="1259"/>
      <c r="CI50" s="1259"/>
      <c r="CJ50" s="1259"/>
      <c r="CK50" s="1259"/>
      <c r="CL50" s="1259"/>
      <c r="CM50" s="1259"/>
      <c r="CN50" s="1259" t="s">
        <v>533</v>
      </c>
      <c r="CO50" s="1259"/>
      <c r="CP50" s="1259"/>
      <c r="CQ50" s="1259"/>
      <c r="CR50" s="1259"/>
      <c r="CS50" s="1259"/>
      <c r="CT50" s="1259"/>
      <c r="CU50" s="1259"/>
      <c r="CV50" s="1259" t="s">
        <v>534</v>
      </c>
      <c r="CW50" s="1259"/>
      <c r="CX50" s="1259"/>
      <c r="CY50" s="1259"/>
      <c r="CZ50" s="1259"/>
      <c r="DA50" s="1259"/>
      <c r="DB50" s="1259"/>
      <c r="DC50" s="1259"/>
    </row>
    <row r="51" spans="1:109" ht="13.5" customHeight="1" x14ac:dyDescent="0.15">
      <c r="B51" s="372"/>
      <c r="G51" s="1270"/>
      <c r="H51" s="1270"/>
      <c r="I51" s="1274"/>
      <c r="J51" s="1274"/>
      <c r="K51" s="1260"/>
      <c r="L51" s="1260"/>
      <c r="M51" s="1260"/>
      <c r="N51" s="1260"/>
      <c r="AM51" s="381"/>
      <c r="AN51" s="1258" t="s">
        <v>571</v>
      </c>
      <c r="AO51" s="1258"/>
      <c r="AP51" s="1258"/>
      <c r="AQ51" s="1258"/>
      <c r="AR51" s="1258"/>
      <c r="AS51" s="1258"/>
      <c r="AT51" s="1258"/>
      <c r="AU51" s="1258"/>
      <c r="AV51" s="1258"/>
      <c r="AW51" s="1258"/>
      <c r="AX51" s="1258"/>
      <c r="AY51" s="1258"/>
      <c r="AZ51" s="1258"/>
      <c r="BA51" s="1258"/>
      <c r="BB51" s="1258" t="s">
        <v>572</v>
      </c>
      <c r="BC51" s="1258"/>
      <c r="BD51" s="1258"/>
      <c r="BE51" s="1258"/>
      <c r="BF51" s="1258"/>
      <c r="BG51" s="1258"/>
      <c r="BH51" s="1258"/>
      <c r="BI51" s="1258"/>
      <c r="BJ51" s="1258"/>
      <c r="BK51" s="1258"/>
      <c r="BL51" s="1258"/>
      <c r="BM51" s="1258"/>
      <c r="BN51" s="1258"/>
      <c r="BO51" s="1258"/>
      <c r="BP51" s="1255">
        <v>70.7</v>
      </c>
      <c r="BQ51" s="1255"/>
      <c r="BR51" s="1255"/>
      <c r="BS51" s="1255"/>
      <c r="BT51" s="1255"/>
      <c r="BU51" s="1255"/>
      <c r="BV51" s="1255"/>
      <c r="BW51" s="1255"/>
      <c r="BX51" s="1255">
        <v>75.400000000000006</v>
      </c>
      <c r="BY51" s="1255"/>
      <c r="BZ51" s="1255"/>
      <c r="CA51" s="1255"/>
      <c r="CB51" s="1255"/>
      <c r="CC51" s="1255"/>
      <c r="CD51" s="1255"/>
      <c r="CE51" s="1255"/>
      <c r="CF51" s="1255">
        <v>76.400000000000006</v>
      </c>
      <c r="CG51" s="1255"/>
      <c r="CH51" s="1255"/>
      <c r="CI51" s="1255"/>
      <c r="CJ51" s="1255"/>
      <c r="CK51" s="1255"/>
      <c r="CL51" s="1255"/>
      <c r="CM51" s="1255"/>
      <c r="CN51" s="1255">
        <v>77</v>
      </c>
      <c r="CO51" s="1255"/>
      <c r="CP51" s="1255"/>
      <c r="CQ51" s="1255"/>
      <c r="CR51" s="1255"/>
      <c r="CS51" s="1255"/>
      <c r="CT51" s="1255"/>
      <c r="CU51" s="1255"/>
      <c r="CV51" s="1255">
        <v>80.099999999999994</v>
      </c>
      <c r="CW51" s="1255"/>
      <c r="CX51" s="1255"/>
      <c r="CY51" s="1255"/>
      <c r="CZ51" s="1255"/>
      <c r="DA51" s="1255"/>
      <c r="DB51" s="1255"/>
      <c r="DC51" s="1255"/>
    </row>
    <row r="52" spans="1:109" x14ac:dyDescent="0.15">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573</v>
      </c>
      <c r="BC53" s="1258"/>
      <c r="BD53" s="1258"/>
      <c r="BE53" s="1258"/>
      <c r="BF53" s="1258"/>
      <c r="BG53" s="1258"/>
      <c r="BH53" s="1258"/>
      <c r="BI53" s="1258"/>
      <c r="BJ53" s="1258"/>
      <c r="BK53" s="1258"/>
      <c r="BL53" s="1258"/>
      <c r="BM53" s="1258"/>
      <c r="BN53" s="1258"/>
      <c r="BO53" s="1258"/>
      <c r="BP53" s="1255">
        <v>58.9</v>
      </c>
      <c r="BQ53" s="1255"/>
      <c r="BR53" s="1255"/>
      <c r="BS53" s="1255"/>
      <c r="BT53" s="1255"/>
      <c r="BU53" s="1255"/>
      <c r="BV53" s="1255"/>
      <c r="BW53" s="1255"/>
      <c r="BX53" s="1255">
        <v>57.1</v>
      </c>
      <c r="BY53" s="1255"/>
      <c r="BZ53" s="1255"/>
      <c r="CA53" s="1255"/>
      <c r="CB53" s="1255"/>
      <c r="CC53" s="1255"/>
      <c r="CD53" s="1255"/>
      <c r="CE53" s="1255"/>
      <c r="CF53" s="1255">
        <v>58.1</v>
      </c>
      <c r="CG53" s="1255"/>
      <c r="CH53" s="1255"/>
      <c r="CI53" s="1255"/>
      <c r="CJ53" s="1255"/>
      <c r="CK53" s="1255"/>
      <c r="CL53" s="1255"/>
      <c r="CM53" s="1255"/>
      <c r="CN53" s="1255">
        <v>59.3</v>
      </c>
      <c r="CO53" s="1255"/>
      <c r="CP53" s="1255"/>
      <c r="CQ53" s="1255"/>
      <c r="CR53" s="1255"/>
      <c r="CS53" s="1255"/>
      <c r="CT53" s="1255"/>
      <c r="CU53" s="1255"/>
      <c r="CV53" s="1255">
        <v>60.4</v>
      </c>
      <c r="CW53" s="1255"/>
      <c r="CX53" s="1255"/>
      <c r="CY53" s="1255"/>
      <c r="CZ53" s="1255"/>
      <c r="DA53" s="1255"/>
      <c r="DB53" s="1255"/>
      <c r="DC53" s="1255"/>
    </row>
    <row r="54" spans="1:109" x14ac:dyDescent="0.15">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80"/>
      <c r="B55" s="372"/>
      <c r="G55" s="1253"/>
      <c r="H55" s="1253"/>
      <c r="I55" s="1253"/>
      <c r="J55" s="1253"/>
      <c r="K55" s="1260"/>
      <c r="L55" s="1260"/>
      <c r="M55" s="1260"/>
      <c r="N55" s="1260"/>
      <c r="AN55" s="1259" t="s">
        <v>574</v>
      </c>
      <c r="AO55" s="1259"/>
      <c r="AP55" s="1259"/>
      <c r="AQ55" s="1259"/>
      <c r="AR55" s="1259"/>
      <c r="AS55" s="1259"/>
      <c r="AT55" s="1259"/>
      <c r="AU55" s="1259"/>
      <c r="AV55" s="1259"/>
      <c r="AW55" s="1259"/>
      <c r="AX55" s="1259"/>
      <c r="AY55" s="1259"/>
      <c r="AZ55" s="1259"/>
      <c r="BA55" s="1259"/>
      <c r="BB55" s="1258" t="s">
        <v>572</v>
      </c>
      <c r="BC55" s="1258"/>
      <c r="BD55" s="1258"/>
      <c r="BE55" s="1258"/>
      <c r="BF55" s="1258"/>
      <c r="BG55" s="1258"/>
      <c r="BH55" s="1258"/>
      <c r="BI55" s="1258"/>
      <c r="BJ55" s="1258"/>
      <c r="BK55" s="1258"/>
      <c r="BL55" s="1258"/>
      <c r="BM55" s="1258"/>
      <c r="BN55" s="1258"/>
      <c r="BO55" s="1258"/>
      <c r="BP55" s="1255">
        <v>27.8</v>
      </c>
      <c r="BQ55" s="1255"/>
      <c r="BR55" s="1255"/>
      <c r="BS55" s="1255"/>
      <c r="BT55" s="1255"/>
      <c r="BU55" s="1255"/>
      <c r="BV55" s="1255"/>
      <c r="BW55" s="1255"/>
      <c r="BX55" s="1255">
        <v>19</v>
      </c>
      <c r="BY55" s="1255"/>
      <c r="BZ55" s="1255"/>
      <c r="CA55" s="1255"/>
      <c r="CB55" s="1255"/>
      <c r="CC55" s="1255"/>
      <c r="CD55" s="1255"/>
      <c r="CE55" s="1255"/>
      <c r="CF55" s="1255">
        <v>4</v>
      </c>
      <c r="CG55" s="1255"/>
      <c r="CH55" s="1255"/>
      <c r="CI55" s="1255"/>
      <c r="CJ55" s="1255"/>
      <c r="CK55" s="1255"/>
      <c r="CL55" s="1255"/>
      <c r="CM55" s="1255"/>
      <c r="CN55" s="1255">
        <v>0.4</v>
      </c>
      <c r="CO55" s="1255"/>
      <c r="CP55" s="1255"/>
      <c r="CQ55" s="1255"/>
      <c r="CR55" s="1255"/>
      <c r="CS55" s="1255"/>
      <c r="CT55" s="1255"/>
      <c r="CU55" s="1255"/>
      <c r="CV55" s="1255">
        <v>9.8000000000000007</v>
      </c>
      <c r="CW55" s="1255"/>
      <c r="CX55" s="1255"/>
      <c r="CY55" s="1255"/>
      <c r="CZ55" s="1255"/>
      <c r="DA55" s="1255"/>
      <c r="DB55" s="1255"/>
      <c r="DC55" s="1255"/>
    </row>
    <row r="56" spans="1:109" x14ac:dyDescent="0.15">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x14ac:dyDescent="0.15">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573</v>
      </c>
      <c r="BC57" s="1258"/>
      <c r="BD57" s="1258"/>
      <c r="BE57" s="1258"/>
      <c r="BF57" s="1258"/>
      <c r="BG57" s="1258"/>
      <c r="BH57" s="1258"/>
      <c r="BI57" s="1258"/>
      <c r="BJ57" s="1258"/>
      <c r="BK57" s="1258"/>
      <c r="BL57" s="1258"/>
      <c r="BM57" s="1258"/>
      <c r="BN57" s="1258"/>
      <c r="BO57" s="1258"/>
      <c r="BP57" s="1255">
        <v>62</v>
      </c>
      <c r="BQ57" s="1255"/>
      <c r="BR57" s="1255"/>
      <c r="BS57" s="1255"/>
      <c r="BT57" s="1255"/>
      <c r="BU57" s="1255"/>
      <c r="BV57" s="1255"/>
      <c r="BW57" s="1255"/>
      <c r="BX57" s="1255">
        <v>61.7</v>
      </c>
      <c r="BY57" s="1255"/>
      <c r="BZ57" s="1255"/>
      <c r="CA57" s="1255"/>
      <c r="CB57" s="1255"/>
      <c r="CC57" s="1255"/>
      <c r="CD57" s="1255"/>
      <c r="CE57" s="1255"/>
      <c r="CF57" s="1255">
        <v>63</v>
      </c>
      <c r="CG57" s="1255"/>
      <c r="CH57" s="1255"/>
      <c r="CI57" s="1255"/>
      <c r="CJ57" s="1255"/>
      <c r="CK57" s="1255"/>
      <c r="CL57" s="1255"/>
      <c r="CM57" s="1255"/>
      <c r="CN57" s="1255">
        <v>64.3</v>
      </c>
      <c r="CO57" s="1255"/>
      <c r="CP57" s="1255"/>
      <c r="CQ57" s="1255"/>
      <c r="CR57" s="1255"/>
      <c r="CS57" s="1255"/>
      <c r="CT57" s="1255"/>
      <c r="CU57" s="1255"/>
      <c r="CV57" s="1255">
        <v>65.2</v>
      </c>
      <c r="CW57" s="1255"/>
      <c r="CX57" s="1255"/>
      <c r="CY57" s="1255"/>
      <c r="CZ57" s="1255"/>
      <c r="DA57" s="1255"/>
      <c r="DB57" s="1255"/>
      <c r="DC57" s="1255"/>
      <c r="DD57" s="385"/>
      <c r="DE57" s="384"/>
    </row>
    <row r="58" spans="1:109" s="380" customFormat="1" x14ac:dyDescent="0.15">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575</v>
      </c>
    </row>
    <row r="64" spans="1:109" x14ac:dyDescent="0.15">
      <c r="B64" s="372"/>
      <c r="G64" s="379"/>
      <c r="I64" s="392"/>
      <c r="J64" s="392"/>
      <c r="K64" s="392"/>
      <c r="L64" s="392"/>
      <c r="M64" s="392"/>
      <c r="N64" s="393"/>
      <c r="AM64" s="379"/>
      <c r="AN64" s="379" t="s">
        <v>569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1" t="s">
        <v>578</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x14ac:dyDescent="0.15">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x14ac:dyDescent="0.15">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x14ac:dyDescent="0.15">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x14ac:dyDescent="0.15">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570</v>
      </c>
    </row>
    <row r="72" spans="2:107" x14ac:dyDescent="0.15">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530</v>
      </c>
      <c r="BQ72" s="1259"/>
      <c r="BR72" s="1259"/>
      <c r="BS72" s="1259"/>
      <c r="BT72" s="1259"/>
      <c r="BU72" s="1259"/>
      <c r="BV72" s="1259"/>
      <c r="BW72" s="1259"/>
      <c r="BX72" s="1259" t="s">
        <v>531</v>
      </c>
      <c r="BY72" s="1259"/>
      <c r="BZ72" s="1259"/>
      <c r="CA72" s="1259"/>
      <c r="CB72" s="1259"/>
      <c r="CC72" s="1259"/>
      <c r="CD72" s="1259"/>
      <c r="CE72" s="1259"/>
      <c r="CF72" s="1259" t="s">
        <v>532</v>
      </c>
      <c r="CG72" s="1259"/>
      <c r="CH72" s="1259"/>
      <c r="CI72" s="1259"/>
      <c r="CJ72" s="1259"/>
      <c r="CK72" s="1259"/>
      <c r="CL72" s="1259"/>
      <c r="CM72" s="1259"/>
      <c r="CN72" s="1259" t="s">
        <v>533</v>
      </c>
      <c r="CO72" s="1259"/>
      <c r="CP72" s="1259"/>
      <c r="CQ72" s="1259"/>
      <c r="CR72" s="1259"/>
      <c r="CS72" s="1259"/>
      <c r="CT72" s="1259"/>
      <c r="CU72" s="1259"/>
      <c r="CV72" s="1259" t="s">
        <v>534</v>
      </c>
      <c r="CW72" s="1259"/>
      <c r="CX72" s="1259"/>
      <c r="CY72" s="1259"/>
      <c r="CZ72" s="1259"/>
      <c r="DA72" s="1259"/>
      <c r="DB72" s="1259"/>
      <c r="DC72" s="1259"/>
    </row>
    <row r="73" spans="2:107" x14ac:dyDescent="0.15">
      <c r="B73" s="372"/>
      <c r="G73" s="1270"/>
      <c r="H73" s="1270"/>
      <c r="I73" s="1270"/>
      <c r="J73" s="1270"/>
      <c r="K73" s="1254"/>
      <c r="L73" s="1254"/>
      <c r="M73" s="1254"/>
      <c r="N73" s="1254"/>
      <c r="AM73" s="381"/>
      <c r="AN73" s="1258" t="s">
        <v>571</v>
      </c>
      <c r="AO73" s="1258"/>
      <c r="AP73" s="1258"/>
      <c r="AQ73" s="1258"/>
      <c r="AR73" s="1258"/>
      <c r="AS73" s="1258"/>
      <c r="AT73" s="1258"/>
      <c r="AU73" s="1258"/>
      <c r="AV73" s="1258"/>
      <c r="AW73" s="1258"/>
      <c r="AX73" s="1258"/>
      <c r="AY73" s="1258"/>
      <c r="AZ73" s="1258"/>
      <c r="BA73" s="1258"/>
      <c r="BB73" s="1258" t="s">
        <v>572</v>
      </c>
      <c r="BC73" s="1258"/>
      <c r="BD73" s="1258"/>
      <c r="BE73" s="1258"/>
      <c r="BF73" s="1258"/>
      <c r="BG73" s="1258"/>
      <c r="BH73" s="1258"/>
      <c r="BI73" s="1258"/>
      <c r="BJ73" s="1258"/>
      <c r="BK73" s="1258"/>
      <c r="BL73" s="1258"/>
      <c r="BM73" s="1258"/>
      <c r="BN73" s="1258"/>
      <c r="BO73" s="1258"/>
      <c r="BP73" s="1255">
        <v>70.7</v>
      </c>
      <c r="BQ73" s="1255"/>
      <c r="BR73" s="1255"/>
      <c r="BS73" s="1255"/>
      <c r="BT73" s="1255"/>
      <c r="BU73" s="1255"/>
      <c r="BV73" s="1255"/>
      <c r="BW73" s="1255"/>
      <c r="BX73" s="1255">
        <v>75.400000000000006</v>
      </c>
      <c r="BY73" s="1255"/>
      <c r="BZ73" s="1255"/>
      <c r="CA73" s="1255"/>
      <c r="CB73" s="1255"/>
      <c r="CC73" s="1255"/>
      <c r="CD73" s="1255"/>
      <c r="CE73" s="1255"/>
      <c r="CF73" s="1255">
        <v>76.400000000000006</v>
      </c>
      <c r="CG73" s="1255"/>
      <c r="CH73" s="1255"/>
      <c r="CI73" s="1255"/>
      <c r="CJ73" s="1255"/>
      <c r="CK73" s="1255"/>
      <c r="CL73" s="1255"/>
      <c r="CM73" s="1255"/>
      <c r="CN73" s="1255">
        <v>77</v>
      </c>
      <c r="CO73" s="1255"/>
      <c r="CP73" s="1255"/>
      <c r="CQ73" s="1255"/>
      <c r="CR73" s="1255"/>
      <c r="CS73" s="1255"/>
      <c r="CT73" s="1255"/>
      <c r="CU73" s="1255"/>
      <c r="CV73" s="1255">
        <v>80.099999999999994</v>
      </c>
      <c r="CW73" s="1255"/>
      <c r="CX73" s="1255"/>
      <c r="CY73" s="1255"/>
      <c r="CZ73" s="1255"/>
      <c r="DA73" s="1255"/>
      <c r="DB73" s="1255"/>
      <c r="DC73" s="1255"/>
    </row>
    <row r="74" spans="2:107" x14ac:dyDescent="0.15">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576</v>
      </c>
      <c r="BC75" s="1258"/>
      <c r="BD75" s="1258"/>
      <c r="BE75" s="1258"/>
      <c r="BF75" s="1258"/>
      <c r="BG75" s="1258"/>
      <c r="BH75" s="1258"/>
      <c r="BI75" s="1258"/>
      <c r="BJ75" s="1258"/>
      <c r="BK75" s="1258"/>
      <c r="BL75" s="1258"/>
      <c r="BM75" s="1258"/>
      <c r="BN75" s="1258"/>
      <c r="BO75" s="1258"/>
      <c r="BP75" s="1255">
        <v>8.4</v>
      </c>
      <c r="BQ75" s="1255"/>
      <c r="BR75" s="1255"/>
      <c r="BS75" s="1255"/>
      <c r="BT75" s="1255"/>
      <c r="BU75" s="1255"/>
      <c r="BV75" s="1255"/>
      <c r="BW75" s="1255"/>
      <c r="BX75" s="1255">
        <v>9.4</v>
      </c>
      <c r="BY75" s="1255"/>
      <c r="BZ75" s="1255"/>
      <c r="CA75" s="1255"/>
      <c r="CB75" s="1255"/>
      <c r="CC75" s="1255"/>
      <c r="CD75" s="1255"/>
      <c r="CE75" s="1255"/>
      <c r="CF75" s="1255">
        <v>10.199999999999999</v>
      </c>
      <c r="CG75" s="1255"/>
      <c r="CH75" s="1255"/>
      <c r="CI75" s="1255"/>
      <c r="CJ75" s="1255"/>
      <c r="CK75" s="1255"/>
      <c r="CL75" s="1255"/>
      <c r="CM75" s="1255"/>
      <c r="CN75" s="1255">
        <v>10.5</v>
      </c>
      <c r="CO75" s="1255"/>
      <c r="CP75" s="1255"/>
      <c r="CQ75" s="1255"/>
      <c r="CR75" s="1255"/>
      <c r="CS75" s="1255"/>
      <c r="CT75" s="1255"/>
      <c r="CU75" s="1255"/>
      <c r="CV75" s="1255">
        <v>10.8</v>
      </c>
      <c r="CW75" s="1255"/>
      <c r="CX75" s="1255"/>
      <c r="CY75" s="1255"/>
      <c r="CZ75" s="1255"/>
      <c r="DA75" s="1255"/>
      <c r="DB75" s="1255"/>
      <c r="DC75" s="1255"/>
    </row>
    <row r="76" spans="2:107" x14ac:dyDescent="0.15">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372"/>
      <c r="G77" s="1253"/>
      <c r="H77" s="1253"/>
      <c r="I77" s="1253"/>
      <c r="J77" s="1253"/>
      <c r="K77" s="1254"/>
      <c r="L77" s="1254"/>
      <c r="M77" s="1254"/>
      <c r="N77" s="1254"/>
      <c r="AN77" s="1259" t="s">
        <v>574</v>
      </c>
      <c r="AO77" s="1259"/>
      <c r="AP77" s="1259"/>
      <c r="AQ77" s="1259"/>
      <c r="AR77" s="1259"/>
      <c r="AS77" s="1259"/>
      <c r="AT77" s="1259"/>
      <c r="AU77" s="1259"/>
      <c r="AV77" s="1259"/>
      <c r="AW77" s="1259"/>
      <c r="AX77" s="1259"/>
      <c r="AY77" s="1259"/>
      <c r="AZ77" s="1259"/>
      <c r="BA77" s="1259"/>
      <c r="BB77" s="1258" t="s">
        <v>572</v>
      </c>
      <c r="BC77" s="1258"/>
      <c r="BD77" s="1258"/>
      <c r="BE77" s="1258"/>
      <c r="BF77" s="1258"/>
      <c r="BG77" s="1258"/>
      <c r="BH77" s="1258"/>
      <c r="BI77" s="1258"/>
      <c r="BJ77" s="1258"/>
      <c r="BK77" s="1258"/>
      <c r="BL77" s="1258"/>
      <c r="BM77" s="1258"/>
      <c r="BN77" s="1258"/>
      <c r="BO77" s="1258"/>
      <c r="BP77" s="1255">
        <v>27.8</v>
      </c>
      <c r="BQ77" s="1255"/>
      <c r="BR77" s="1255"/>
      <c r="BS77" s="1255"/>
      <c r="BT77" s="1255"/>
      <c r="BU77" s="1255"/>
      <c r="BV77" s="1255"/>
      <c r="BW77" s="1255"/>
      <c r="BX77" s="1255">
        <v>19</v>
      </c>
      <c r="BY77" s="1255"/>
      <c r="BZ77" s="1255"/>
      <c r="CA77" s="1255"/>
      <c r="CB77" s="1255"/>
      <c r="CC77" s="1255"/>
      <c r="CD77" s="1255"/>
      <c r="CE77" s="1255"/>
      <c r="CF77" s="1255">
        <v>4</v>
      </c>
      <c r="CG77" s="1255"/>
      <c r="CH77" s="1255"/>
      <c r="CI77" s="1255"/>
      <c r="CJ77" s="1255"/>
      <c r="CK77" s="1255"/>
      <c r="CL77" s="1255"/>
      <c r="CM77" s="1255"/>
      <c r="CN77" s="1255">
        <v>0.4</v>
      </c>
      <c r="CO77" s="1255"/>
      <c r="CP77" s="1255"/>
      <c r="CQ77" s="1255"/>
      <c r="CR77" s="1255"/>
      <c r="CS77" s="1255"/>
      <c r="CT77" s="1255"/>
      <c r="CU77" s="1255"/>
      <c r="CV77" s="1255">
        <v>9.8000000000000007</v>
      </c>
      <c r="CW77" s="1255"/>
      <c r="CX77" s="1255"/>
      <c r="CY77" s="1255"/>
      <c r="CZ77" s="1255"/>
      <c r="DA77" s="1255"/>
      <c r="DB77" s="1255"/>
      <c r="DC77" s="1255"/>
    </row>
    <row r="78" spans="2:107" x14ac:dyDescent="0.15">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576</v>
      </c>
      <c r="BC79" s="1258"/>
      <c r="BD79" s="1258"/>
      <c r="BE79" s="1258"/>
      <c r="BF79" s="1258"/>
      <c r="BG79" s="1258"/>
      <c r="BH79" s="1258"/>
      <c r="BI79" s="1258"/>
      <c r="BJ79" s="1258"/>
      <c r="BK79" s="1258"/>
      <c r="BL79" s="1258"/>
      <c r="BM79" s="1258"/>
      <c r="BN79" s="1258"/>
      <c r="BO79" s="1258"/>
      <c r="BP79" s="1255">
        <v>7.5</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8.3000000000000007</v>
      </c>
      <c r="CO79" s="1255"/>
      <c r="CP79" s="1255"/>
      <c r="CQ79" s="1255"/>
      <c r="CR79" s="1255"/>
      <c r="CS79" s="1255"/>
      <c r="CT79" s="1255"/>
      <c r="CU79" s="1255"/>
      <c r="CV79" s="1255">
        <v>8.6</v>
      </c>
      <c r="CW79" s="1255"/>
      <c r="CX79" s="1255"/>
      <c r="CY79" s="1255"/>
      <c r="CZ79" s="1255"/>
      <c r="DA79" s="1255"/>
      <c r="DB79" s="1255"/>
      <c r="DC79" s="1255"/>
    </row>
    <row r="80" spans="2:107" x14ac:dyDescent="0.15">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qtIK198urdzPv0mDGzqfYSLY5MKyILRxQyrgdc7OakoEx+YLqWPlmSrpoj4AfEyM3s87ZJic+6M0YqmYnhNlg==" saltValue="c0V7XWZCFokCCtMufWoN1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828009-56A0-4E37-A086-603135C2C7FA}">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QwUbKF4J7jcITrgIdnSuXudpm6+kSN1Tfv7KIVPJaNbf5L6BuhDD5/ficjFIMjsXnVhamw/SeTzuhxzYeqSJXw==" saltValue="OcsD12Ge2gXJdjK0JT2z3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F90BA7-9FF6-4453-9127-15AEE448D276}">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480</v>
      </c>
    </row>
  </sheetData>
  <sheetProtection algorithmName="SHA-512" hashValue="X1MKE3M6/6az0+bBgMyu5oODIVn7DDfTeTcca6ypXKK8VY7ZE2j0egoOc15hSxddnL7zlGAloDbCVGaxTirvCg==" saltValue="Y2+q443/qU/ku8IHsW5Uy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529</v>
      </c>
      <c r="G2" s="139"/>
      <c r="H2" s="140"/>
    </row>
    <row r="3" spans="1:8" x14ac:dyDescent="0.15">
      <c r="A3" s="136" t="s">
        <v>522</v>
      </c>
      <c r="B3" s="141"/>
      <c r="C3" s="142"/>
      <c r="D3" s="143">
        <v>92190</v>
      </c>
      <c r="E3" s="144"/>
      <c r="F3" s="145">
        <v>70329</v>
      </c>
      <c r="G3" s="146"/>
      <c r="H3" s="147"/>
    </row>
    <row r="4" spans="1:8" x14ac:dyDescent="0.15">
      <c r="A4" s="148"/>
      <c r="B4" s="149"/>
      <c r="C4" s="150"/>
      <c r="D4" s="151">
        <v>64705</v>
      </c>
      <c r="E4" s="152"/>
      <c r="F4" s="153">
        <v>39403</v>
      </c>
      <c r="G4" s="154"/>
      <c r="H4" s="155"/>
    </row>
    <row r="5" spans="1:8" x14ac:dyDescent="0.15">
      <c r="A5" s="136" t="s">
        <v>524</v>
      </c>
      <c r="B5" s="141"/>
      <c r="C5" s="142"/>
      <c r="D5" s="143">
        <v>123274</v>
      </c>
      <c r="E5" s="144"/>
      <c r="F5" s="145">
        <v>71871</v>
      </c>
      <c r="G5" s="146"/>
      <c r="H5" s="147"/>
    </row>
    <row r="6" spans="1:8" x14ac:dyDescent="0.15">
      <c r="A6" s="148"/>
      <c r="B6" s="149"/>
      <c r="C6" s="150"/>
      <c r="D6" s="151">
        <v>99646</v>
      </c>
      <c r="E6" s="152"/>
      <c r="F6" s="153">
        <v>38232</v>
      </c>
      <c r="G6" s="154"/>
      <c r="H6" s="155"/>
    </row>
    <row r="7" spans="1:8" x14ac:dyDescent="0.15">
      <c r="A7" s="136" t="s">
        <v>525</v>
      </c>
      <c r="B7" s="141"/>
      <c r="C7" s="142"/>
      <c r="D7" s="143">
        <v>62369</v>
      </c>
      <c r="E7" s="144"/>
      <c r="F7" s="145">
        <v>71807</v>
      </c>
      <c r="G7" s="146"/>
      <c r="H7" s="147"/>
    </row>
    <row r="8" spans="1:8" x14ac:dyDescent="0.15">
      <c r="A8" s="148"/>
      <c r="B8" s="149"/>
      <c r="C8" s="150"/>
      <c r="D8" s="151">
        <v>42318</v>
      </c>
      <c r="E8" s="152"/>
      <c r="F8" s="153">
        <v>37333</v>
      </c>
      <c r="G8" s="154"/>
      <c r="H8" s="155"/>
    </row>
    <row r="9" spans="1:8" x14ac:dyDescent="0.15">
      <c r="A9" s="136" t="s">
        <v>526</v>
      </c>
      <c r="B9" s="141"/>
      <c r="C9" s="142"/>
      <c r="D9" s="143">
        <v>65106</v>
      </c>
      <c r="E9" s="144"/>
      <c r="F9" s="145">
        <v>80821</v>
      </c>
      <c r="G9" s="146"/>
      <c r="H9" s="147"/>
    </row>
    <row r="10" spans="1:8" x14ac:dyDescent="0.15">
      <c r="A10" s="148"/>
      <c r="B10" s="149"/>
      <c r="C10" s="150"/>
      <c r="D10" s="151">
        <v>34351</v>
      </c>
      <c r="E10" s="152"/>
      <c r="F10" s="153">
        <v>49586</v>
      </c>
      <c r="G10" s="154"/>
      <c r="H10" s="155"/>
    </row>
    <row r="11" spans="1:8" x14ac:dyDescent="0.15">
      <c r="A11" s="136" t="s">
        <v>527</v>
      </c>
      <c r="B11" s="141"/>
      <c r="C11" s="142"/>
      <c r="D11" s="143">
        <v>60972</v>
      </c>
      <c r="E11" s="144"/>
      <c r="F11" s="145">
        <v>79840</v>
      </c>
      <c r="G11" s="146"/>
      <c r="H11" s="147"/>
    </row>
    <row r="12" spans="1:8" x14ac:dyDescent="0.15">
      <c r="A12" s="148"/>
      <c r="B12" s="149"/>
      <c r="C12" s="156"/>
      <c r="D12" s="151">
        <v>36688</v>
      </c>
      <c r="E12" s="152"/>
      <c r="F12" s="153">
        <v>45238</v>
      </c>
      <c r="G12" s="154"/>
      <c r="H12" s="155"/>
    </row>
    <row r="13" spans="1:8" x14ac:dyDescent="0.15">
      <c r="A13" s="136"/>
      <c r="B13" s="141"/>
      <c r="C13" s="157"/>
      <c r="D13" s="158">
        <v>80782</v>
      </c>
      <c r="E13" s="159"/>
      <c r="F13" s="160">
        <v>74934</v>
      </c>
      <c r="G13" s="161"/>
      <c r="H13" s="147"/>
    </row>
    <row r="14" spans="1:8" x14ac:dyDescent="0.15">
      <c r="A14" s="148"/>
      <c r="B14" s="149"/>
      <c r="C14" s="150"/>
      <c r="D14" s="151">
        <v>55542</v>
      </c>
      <c r="E14" s="152"/>
      <c r="F14" s="153">
        <v>41958</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0.56999999999999995</v>
      </c>
      <c r="C19" s="162">
        <f>ROUND(VALUE(SUBSTITUTE(実質収支比率等に係る経年分析!G$48,"▲","-")),2)</f>
        <v>1.59</v>
      </c>
      <c r="D19" s="162">
        <f>ROUND(VALUE(SUBSTITUTE(実質収支比率等に係る経年分析!H$48,"▲","-")),2)</f>
        <v>1.51</v>
      </c>
      <c r="E19" s="162">
        <f>ROUND(VALUE(SUBSTITUTE(実質収支比率等に係る経年分析!I$48,"▲","-")),2)</f>
        <v>1.67</v>
      </c>
      <c r="F19" s="162">
        <f>ROUND(VALUE(SUBSTITUTE(実質収支比率等に係る経年分析!J$48,"▲","-")),2)</f>
        <v>1.04</v>
      </c>
    </row>
    <row r="20" spans="1:11" x14ac:dyDescent="0.15">
      <c r="A20" s="162" t="s">
        <v>53</v>
      </c>
      <c r="B20" s="162">
        <f>ROUND(VALUE(SUBSTITUTE(実質収支比率等に係る経年分析!F$47,"▲","-")),2)</f>
        <v>21.56</v>
      </c>
      <c r="C20" s="162">
        <f>ROUND(VALUE(SUBSTITUTE(実質収支比率等に係る経年分析!G$47,"▲","-")),2)</f>
        <v>18.350000000000001</v>
      </c>
      <c r="D20" s="162">
        <f>ROUND(VALUE(SUBSTITUTE(実質収支比率等に係る経年分析!H$47,"▲","-")),2)</f>
        <v>18.510000000000002</v>
      </c>
      <c r="E20" s="162">
        <f>ROUND(VALUE(SUBSTITUTE(実質収支比率等に係る経年分析!I$47,"▲","-")),2)</f>
        <v>19.25</v>
      </c>
      <c r="F20" s="162">
        <f>ROUND(VALUE(SUBSTITUTE(実質収支比率等に係る経年分析!J$47,"▲","-")),2)</f>
        <v>18.2</v>
      </c>
    </row>
    <row r="21" spans="1:11" x14ac:dyDescent="0.15">
      <c r="A21" s="162" t="s">
        <v>54</v>
      </c>
      <c r="B21" s="162">
        <f>IF(ISNUMBER(VALUE(SUBSTITUTE(実質収支比率等に係る経年分析!F$49,"▲","-"))),ROUND(VALUE(SUBSTITUTE(実質収支比率等に係る経年分析!F$49,"▲","-")),2),NA())</f>
        <v>-1.34</v>
      </c>
      <c r="C21" s="162">
        <f>IF(ISNUMBER(VALUE(SUBSTITUTE(実質収支比率等に係る経年分析!G$49,"▲","-"))),ROUND(VALUE(SUBSTITUTE(実質収支比率等に係る経年分析!G$49,"▲","-")),2),NA())</f>
        <v>-1.47</v>
      </c>
      <c r="D21" s="162">
        <f>IF(ISNUMBER(VALUE(SUBSTITUTE(実質収支比率等に係る経年分析!H$49,"▲","-"))),ROUND(VALUE(SUBSTITUTE(実質収支比率等に係る経年分析!H$49,"▲","-")),2),NA())</f>
        <v>-0.05</v>
      </c>
      <c r="E21" s="162">
        <f>IF(ISNUMBER(VALUE(SUBSTITUTE(実質収支比率等に係る経年分析!I$49,"▲","-"))),ROUND(VALUE(SUBSTITUTE(実質収支比率等に係る経年分析!I$49,"▲","-")),2),NA())</f>
        <v>0.92</v>
      </c>
      <c r="F21" s="162">
        <f>IF(ISNUMBER(VALUE(SUBSTITUTE(実質収支比率等に係る経年分析!J$49,"▲","-"))),ROUND(VALUE(SUBSTITUTE(実質収支比率等に係る経年分析!J$49,"▲","-")),2),NA())</f>
        <v>-1.35</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0.01</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0.05</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0.01</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公共用地等造成費会計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0.08</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0.08</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0.05</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0.05</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0.04</v>
      </c>
    </row>
    <row r="30" spans="1:11" x14ac:dyDescent="0.15">
      <c r="A30" s="163" t="str">
        <f>IF(連結実質赤字比率に係る赤字・黒字の構成分析!C$40="",NA(),連結実質赤字比率に係る赤字・黒字の構成分析!C$40)</f>
        <v>国民健康保険費会計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1.53</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1.1499999999999999</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0.64</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0.73</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0.04</v>
      </c>
    </row>
    <row r="31" spans="1:11" x14ac:dyDescent="0.15">
      <c r="A31" s="163" t="str">
        <f>IF(連結実質赤字比率に係る赤字・黒字の構成分析!C$39="",NA(),連結実質赤字比率に係る赤字・黒字の構成分析!C$39)</f>
        <v>企業用地造成費会計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0.14000000000000001</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0.21</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v>
      </c>
    </row>
    <row r="32" spans="1:11" x14ac:dyDescent="0.15">
      <c r="A32" s="163" t="str">
        <f>IF(連結実質赤字比率に係る赤字・黒字の構成分析!C$38="",NA(),連結実質赤字比率に係る赤字・黒字の構成分析!C$38)</f>
        <v>介護保険費会計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1.89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1.89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1.9</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0.97</v>
      </c>
    </row>
    <row r="33" spans="1:16" x14ac:dyDescent="0.15">
      <c r="A33" s="163" t="str">
        <f>IF(連結実質赤字比率に係る赤字・黒字の構成分析!C$37="",NA(),連結実質赤字比率に係る赤字・黒字の構成分析!C$37)</f>
        <v>一般会計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0.56000000000000005</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1.59</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1.66</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1.03</v>
      </c>
    </row>
    <row r="34" spans="1:16" x14ac:dyDescent="0.15">
      <c r="A34" s="163" t="str">
        <f>IF(連結実質赤字比率に係る赤字・黒字の構成分析!C$36="",NA(),連結実質赤字比率に係る赤字・黒字の構成分析!C$36)</f>
        <v>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3.91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3.04</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3.75</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4.5599999999999996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4.83</v>
      </c>
    </row>
    <row r="35" spans="1:16" x14ac:dyDescent="0.15">
      <c r="A35" s="163" t="str">
        <f>IF(連結実質赤字比率に係る赤字・黒字の構成分析!C$35="",NA(),連結実質赤字比率に係る赤字・黒字の構成分析!C$35)</f>
        <v>病院事業会計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13.54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14.92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14.48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10.17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5.48</v>
      </c>
    </row>
    <row r="36" spans="1:16" x14ac:dyDescent="0.15">
      <c r="A36" s="163" t="str">
        <f>IF(連結実質赤字比率に係る赤字・黒字の構成分析!C$34="",NA(),連結実質赤字比率に係る赤字・黒字の構成分析!C$34)</f>
        <v>下水道事業会計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6.42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7.39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8.19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8.98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9.6999999999999993</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4644</v>
      </c>
      <c r="E42" s="164"/>
      <c r="F42" s="164"/>
      <c r="G42" s="164">
        <f>'実質公債費比率（分子）の構造'!L$52</f>
        <v>4659</v>
      </c>
      <c r="H42" s="164"/>
      <c r="I42" s="164"/>
      <c r="J42" s="164">
        <f>'実質公債費比率（分子）の構造'!M$52</f>
        <v>4456</v>
      </c>
      <c r="K42" s="164"/>
      <c r="L42" s="164"/>
      <c r="M42" s="164">
        <f>'実質公債費比率（分子）の構造'!N$52</f>
        <v>4270</v>
      </c>
      <c r="N42" s="164"/>
      <c r="O42" s="164"/>
      <c r="P42" s="164">
        <f>'実質公債費比率（分子）の構造'!O$52</f>
        <v>4173</v>
      </c>
    </row>
    <row r="43" spans="1:16" x14ac:dyDescent="0.15">
      <c r="A43" s="164" t="s">
        <v>16</v>
      </c>
      <c r="B43" s="164">
        <f>'実質公債費比率（分子）の構造'!K$51</f>
        <v>0</v>
      </c>
      <c r="C43" s="164"/>
      <c r="D43" s="164"/>
      <c r="E43" s="164">
        <f>'実質公債費比率（分子）の構造'!L$51</f>
        <v>1</v>
      </c>
      <c r="F43" s="164"/>
      <c r="G43" s="164"/>
      <c r="H43" s="164" t="str">
        <f>'実質公債費比率（分子）の構造'!M$51</f>
        <v>-</v>
      </c>
      <c r="I43" s="164"/>
      <c r="J43" s="164"/>
      <c r="K43" s="164">
        <f>'実質公債費比率（分子）の構造'!N$51</f>
        <v>2</v>
      </c>
      <c r="L43" s="164"/>
      <c r="M43" s="164"/>
      <c r="N43" s="164" t="str">
        <f>'実質公債費比率（分子）の構造'!O$51</f>
        <v>-</v>
      </c>
      <c r="O43" s="164"/>
      <c r="P43" s="164"/>
    </row>
    <row r="44" spans="1:16" x14ac:dyDescent="0.15">
      <c r="A44" s="164" t="s">
        <v>62</v>
      </c>
      <c r="B44" s="164">
        <f>'実質公債費比率（分子）の構造'!K$50</f>
        <v>91</v>
      </c>
      <c r="C44" s="164"/>
      <c r="D44" s="164"/>
      <c r="E44" s="164">
        <f>'実質公債費比率（分子）の構造'!L$50</f>
        <v>92</v>
      </c>
      <c r="F44" s="164"/>
      <c r="G44" s="164"/>
      <c r="H44" s="164">
        <f>'実質公債費比率（分子）の構造'!M$50</f>
        <v>57</v>
      </c>
      <c r="I44" s="164"/>
      <c r="J44" s="164"/>
      <c r="K44" s="164">
        <f>'実質公債費比率（分子）の構造'!N$50</f>
        <v>21</v>
      </c>
      <c r="L44" s="164"/>
      <c r="M44" s="164"/>
      <c r="N44" s="164">
        <f>'実質公債費比率（分子）の構造'!O$50</f>
        <v>21</v>
      </c>
      <c r="O44" s="164"/>
      <c r="P44" s="164"/>
    </row>
    <row r="45" spans="1:16" x14ac:dyDescent="0.15">
      <c r="A45" s="164" t="s">
        <v>63</v>
      </c>
      <c r="B45" s="164">
        <f>'実質公債費比率（分子）の構造'!K$49</f>
        <v>60</v>
      </c>
      <c r="C45" s="164"/>
      <c r="D45" s="164"/>
      <c r="E45" s="164">
        <f>'実質公債費比率（分子）の構造'!L$49</f>
        <v>77</v>
      </c>
      <c r="F45" s="164"/>
      <c r="G45" s="164"/>
      <c r="H45" s="164">
        <f>'実質公債費比率（分子）の構造'!M$49</f>
        <v>81</v>
      </c>
      <c r="I45" s="164"/>
      <c r="J45" s="164"/>
      <c r="K45" s="164">
        <f>'実質公債費比率（分子）の構造'!N$49</f>
        <v>87</v>
      </c>
      <c r="L45" s="164"/>
      <c r="M45" s="164"/>
      <c r="N45" s="164">
        <f>'実質公債費比率（分子）の構造'!O$49</f>
        <v>86</v>
      </c>
      <c r="O45" s="164"/>
      <c r="P45" s="164"/>
    </row>
    <row r="46" spans="1:16" x14ac:dyDescent="0.15">
      <c r="A46" s="164" t="s">
        <v>64</v>
      </c>
      <c r="B46" s="164">
        <f>'実質公債費比率（分子）の構造'!K$48</f>
        <v>1019</v>
      </c>
      <c r="C46" s="164"/>
      <c r="D46" s="164"/>
      <c r="E46" s="164">
        <f>'実質公債費比率（分子）の構造'!L$48</f>
        <v>943</v>
      </c>
      <c r="F46" s="164"/>
      <c r="G46" s="164"/>
      <c r="H46" s="164">
        <f>'実質公債費比率（分子）の構造'!M$48</f>
        <v>896</v>
      </c>
      <c r="I46" s="164"/>
      <c r="J46" s="164"/>
      <c r="K46" s="164">
        <f>'実質公債費比率（分子）の構造'!N$48</f>
        <v>771</v>
      </c>
      <c r="L46" s="164"/>
      <c r="M46" s="164"/>
      <c r="N46" s="164">
        <f>'実質公債費比率（分子）の構造'!O$48</f>
        <v>806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5369</v>
      </c>
      <c r="C49" s="164"/>
      <c r="D49" s="164"/>
      <c r="E49" s="164">
        <f>'実質公債費比率（分子）の構造'!L$45</f>
        <v>5734</v>
      </c>
      <c r="F49" s="164"/>
      <c r="G49" s="164"/>
      <c r="H49" s="164">
        <f>'実質公債費比率（分子）の構造'!M$45</f>
        <v>5749</v>
      </c>
      <c r="I49" s="164"/>
      <c r="J49" s="164"/>
      <c r="K49" s="164">
        <f>'実質公債費比率（分子）の構造'!N$45</f>
        <v>5565</v>
      </c>
      <c r="L49" s="164"/>
      <c r="M49" s="164"/>
      <c r="N49" s="164">
        <f>'実質公債費比率（分子）の構造'!O$45</f>
        <v>5706</v>
      </c>
      <c r="O49" s="164"/>
      <c r="P49" s="164"/>
    </row>
    <row r="50" spans="1:16" x14ac:dyDescent="0.15">
      <c r="A50" s="164" t="s">
        <v>67</v>
      </c>
      <c r="B50" s="164" t="e">
        <f>NA()</f>
        <v>#N/A</v>
      </c>
      <c r="C50" s="164">
        <f>IF(ISNUMBER('実質公債費比率（分子）の構造'!K$53),'実質公債費比率（分子）の構造'!K$53,NA())</f>
        <v>1895</v>
      </c>
      <c r="D50" s="164" t="e">
        <f>NA()</f>
        <v>#N/A</v>
      </c>
      <c r="E50" s="164" t="e">
        <f>NA()</f>
        <v>#N/A</v>
      </c>
      <c r="F50" s="164">
        <f>IF(ISNUMBER('実質公債費比率（分子）の構造'!L$53),'実質公債費比率（分子）の構造'!L$53,NA())</f>
        <v>2188</v>
      </c>
      <c r="G50" s="164" t="e">
        <f>NA()</f>
        <v>#N/A</v>
      </c>
      <c r="H50" s="164" t="e">
        <f>NA()</f>
        <v>#N/A</v>
      </c>
      <c r="I50" s="164">
        <f>IF(ISNUMBER('実質公債費比率（分子）の構造'!M$53),'実質公債費比率（分子）の構造'!M$53,NA())</f>
        <v>2327</v>
      </c>
      <c r="J50" s="164" t="e">
        <f>NA()</f>
        <v>#N/A</v>
      </c>
      <c r="K50" s="164" t="e">
        <f>NA()</f>
        <v>#N/A</v>
      </c>
      <c r="L50" s="164">
        <f>IF(ISNUMBER('実質公債費比率（分子）の構造'!N$53),'実質公債費比率（分子）の構造'!N$53,NA())</f>
        <v>2176</v>
      </c>
      <c r="M50" s="164" t="e">
        <f>NA()</f>
        <v>#N/A</v>
      </c>
      <c r="N50" s="164" t="e">
        <f>NA()</f>
        <v>#N/A</v>
      </c>
      <c r="O50" s="164">
        <f>IF(ISNUMBER('実質公債費比率（分子）の構造'!O$53),'実質公債費比率（分子）の構造'!O$53,NA())</f>
        <v>2446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41884</v>
      </c>
      <c r="E56" s="163"/>
      <c r="F56" s="163"/>
      <c r="G56" s="163">
        <f>'将来負担比率（分子）の構造'!J$52</f>
        <v>42126</v>
      </c>
      <c r="H56" s="163"/>
      <c r="I56" s="163"/>
      <c r="J56" s="163">
        <f>'将来負担比率（分子）の構造'!K$52</f>
        <v>39878</v>
      </c>
      <c r="K56" s="163"/>
      <c r="L56" s="163"/>
      <c r="M56" s="163">
        <f>'将来負担比率（分子）の構造'!L$52</f>
        <v>38160</v>
      </c>
      <c r="N56" s="163"/>
      <c r="O56" s="163"/>
      <c r="P56" s="163">
        <f>'将来負担比率（分子）の構造'!M$52</f>
        <v>35528</v>
      </c>
    </row>
    <row r="57" spans="1:16" x14ac:dyDescent="0.15">
      <c r="A57" s="163" t="s">
        <v>42</v>
      </c>
      <c r="B57" s="163"/>
      <c r="C57" s="163"/>
      <c r="D57" s="163">
        <f>'将来負担比率（分子）の構造'!I$51</f>
        <v>5724</v>
      </c>
      <c r="E57" s="163"/>
      <c r="F57" s="163"/>
      <c r="G57" s="163">
        <f>'将来負担比率（分子）の構造'!J$51</f>
        <v>5542</v>
      </c>
      <c r="H57" s="163"/>
      <c r="I57" s="163"/>
      <c r="J57" s="163">
        <f>'将来負担比率（分子）の構造'!K$51</f>
        <v>5583</v>
      </c>
      <c r="K57" s="163"/>
      <c r="L57" s="163"/>
      <c r="M57" s="163">
        <f>'将来負担比率（分子）の構造'!L$51</f>
        <v>5536</v>
      </c>
      <c r="N57" s="163"/>
      <c r="O57" s="163"/>
      <c r="P57" s="163">
        <f>'将来負担比率（分子）の構造'!M$51</f>
        <v>5812</v>
      </c>
    </row>
    <row r="58" spans="1:16" x14ac:dyDescent="0.15">
      <c r="A58" s="163" t="s">
        <v>41</v>
      </c>
      <c r="B58" s="163"/>
      <c r="C58" s="163"/>
      <c r="D58" s="163">
        <f>'将来負担比率（分子）の構造'!I$50</f>
        <v>13461</v>
      </c>
      <c r="E58" s="163"/>
      <c r="F58" s="163"/>
      <c r="G58" s="163">
        <f>'将来負担比率（分子）の構造'!J$50</f>
        <v>12045</v>
      </c>
      <c r="H58" s="163"/>
      <c r="I58" s="163"/>
      <c r="J58" s="163">
        <f>'将来負担比率（分子）の構造'!K$50</f>
        <v>12262</v>
      </c>
      <c r="K58" s="163"/>
      <c r="L58" s="163"/>
      <c r="M58" s="163">
        <f>'将来負担比率（分子）の構造'!L$50</f>
        <v>11838</v>
      </c>
      <c r="N58" s="163"/>
      <c r="O58" s="163"/>
      <c r="P58" s="163">
        <f>'将来負担比率（分子）の構造'!M$50</f>
        <v>11008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1032</v>
      </c>
      <c r="C61" s="163"/>
      <c r="D61" s="163"/>
      <c r="E61" s="163">
        <f>'将来負担比率（分子）の構造'!J$46</f>
        <v>227</v>
      </c>
      <c r="F61" s="163"/>
      <c r="G61" s="163"/>
      <c r="H61" s="163">
        <f>'将来負担比率（分子）の構造'!K$46</f>
        <v>227</v>
      </c>
      <c r="I61" s="163"/>
      <c r="J61" s="163"/>
      <c r="K61" s="163">
        <f>'将来負担比率（分子）の構造'!L$46</f>
        <v>227</v>
      </c>
      <c r="L61" s="163"/>
      <c r="M61" s="163"/>
      <c r="N61" s="163">
        <f>'将来負担比率（分子）の構造'!M$46</f>
        <v>227</v>
      </c>
      <c r="O61" s="163"/>
      <c r="P61" s="163"/>
    </row>
    <row r="62" spans="1:16" x14ac:dyDescent="0.15">
      <c r="A62" s="163" t="s">
        <v>35</v>
      </c>
      <c r="B62" s="163">
        <f>'将来負担比率（分子）の構造'!I$45</f>
        <v>4515</v>
      </c>
      <c r="C62" s="163"/>
      <c r="D62" s="163"/>
      <c r="E62" s="163">
        <f>'将来負担比率（分子）の構造'!J$45</f>
        <v>4498</v>
      </c>
      <c r="F62" s="163"/>
      <c r="G62" s="163"/>
      <c r="H62" s="163">
        <f>'将来負担比率（分子）の構造'!K$45</f>
        <v>4452</v>
      </c>
      <c r="I62" s="163"/>
      <c r="J62" s="163"/>
      <c r="K62" s="163">
        <f>'将来負担比率（分子）の構造'!L$45</f>
        <v>4596</v>
      </c>
      <c r="L62" s="163"/>
      <c r="M62" s="163"/>
      <c r="N62" s="163">
        <f>'将来負担比率（分子）の構造'!M$45</f>
        <v>4471</v>
      </c>
      <c r="O62" s="163"/>
      <c r="P62" s="163"/>
    </row>
    <row r="63" spans="1:16" x14ac:dyDescent="0.15">
      <c r="A63" s="163" t="s">
        <v>34</v>
      </c>
      <c r="B63" s="163">
        <f>'将来負担比率（分子）の構造'!I$44</f>
        <v>538</v>
      </c>
      <c r="C63" s="163"/>
      <c r="D63" s="163"/>
      <c r="E63" s="163">
        <f>'将来負担比率（分子）の構造'!J$44</f>
        <v>495</v>
      </c>
      <c r="F63" s="163"/>
      <c r="G63" s="163"/>
      <c r="H63" s="163">
        <f>'将来負担比率（分子）の構造'!K$44</f>
        <v>561</v>
      </c>
      <c r="I63" s="163"/>
      <c r="J63" s="163"/>
      <c r="K63" s="163">
        <f>'将来負担比率（分子）の構造'!L$44</f>
        <v>474</v>
      </c>
      <c r="L63" s="163"/>
      <c r="M63" s="163"/>
      <c r="N63" s="163">
        <f>'将来負担比率（分子）の構造'!M$44</f>
        <v>437</v>
      </c>
      <c r="O63" s="163"/>
      <c r="P63" s="163"/>
    </row>
    <row r="64" spans="1:16" x14ac:dyDescent="0.15">
      <c r="A64" s="163" t="s">
        <v>33</v>
      </c>
      <c r="B64" s="163">
        <f>'将来負担比率（分子）の構造'!I$43</f>
        <v>6121</v>
      </c>
      <c r="C64" s="163"/>
      <c r="D64" s="163"/>
      <c r="E64" s="163">
        <f>'将来負担比率（分子）の構造'!J$43</f>
        <v>6037</v>
      </c>
      <c r="F64" s="163"/>
      <c r="G64" s="163"/>
      <c r="H64" s="163">
        <f>'将来負担比率（分子）の構造'!K$43</f>
        <v>6035</v>
      </c>
      <c r="I64" s="163"/>
      <c r="J64" s="163"/>
      <c r="K64" s="163">
        <f>'将来負担比率（分子）の構造'!L$43</f>
        <v>5931</v>
      </c>
      <c r="L64" s="163"/>
      <c r="M64" s="163"/>
      <c r="N64" s="163">
        <f>'将来負担比率（分子）の構造'!M$43</f>
        <v>6196</v>
      </c>
      <c r="O64" s="163"/>
      <c r="P64" s="163"/>
    </row>
    <row r="65" spans="1:16" x14ac:dyDescent="0.15">
      <c r="A65" s="163" t="s">
        <v>32</v>
      </c>
      <c r="B65" s="163">
        <f>'将来負担比率（分子）の構造'!I$42</f>
        <v>439</v>
      </c>
      <c r="C65" s="163"/>
      <c r="D65" s="163"/>
      <c r="E65" s="163">
        <f>'将来負担比率（分子）の構造'!J$42</f>
        <v>348</v>
      </c>
      <c r="F65" s="163"/>
      <c r="G65" s="163"/>
      <c r="H65" s="163">
        <f>'将来負担比率（分子）の構造'!K$42</f>
        <v>291</v>
      </c>
      <c r="I65" s="163"/>
      <c r="J65" s="163"/>
      <c r="K65" s="163">
        <f>'将来負担比率（分子）の構造'!L$42</f>
        <v>269</v>
      </c>
      <c r="L65" s="163"/>
      <c r="M65" s="163"/>
      <c r="N65" s="163">
        <f>'将来負担比率（分子）の構造'!M$42</f>
        <v>248</v>
      </c>
      <c r="O65" s="163"/>
      <c r="P65" s="163"/>
    </row>
    <row r="66" spans="1:16" x14ac:dyDescent="0.15">
      <c r="A66" s="163" t="s">
        <v>31</v>
      </c>
      <c r="B66" s="163">
        <f>'将来負担比率（分子）の構造'!I$41</f>
        <v>62736</v>
      </c>
      <c r="C66" s="163"/>
      <c r="D66" s="163"/>
      <c r="E66" s="163">
        <f>'将来負担比率（分子）の構造'!J$41</f>
        <v>63964</v>
      </c>
      <c r="F66" s="163"/>
      <c r="G66" s="163"/>
      <c r="H66" s="163">
        <f>'将来負担比率（分子）の構造'!K$41</f>
        <v>62219</v>
      </c>
      <c r="I66" s="163"/>
      <c r="J66" s="163"/>
      <c r="K66" s="163">
        <f>'将来負担比率（分子）の構造'!L$41</f>
        <v>60382</v>
      </c>
      <c r="L66" s="163"/>
      <c r="M66" s="163"/>
      <c r="N66" s="163">
        <f>'将来負担比率（分子）の構造'!M$41</f>
        <v>58158</v>
      </c>
      <c r="O66" s="163"/>
      <c r="P66" s="163"/>
    </row>
    <row r="67" spans="1:16" x14ac:dyDescent="0.15">
      <c r="A67" s="163" t="s">
        <v>71</v>
      </c>
      <c r="B67" s="163" t="e">
        <f>NA()</f>
        <v>#N/A</v>
      </c>
      <c r="C67" s="163">
        <f>IF(ISNUMBER('将来負担比率（分子）の構造'!I$53), IF('将来負担比率（分子）の構造'!I$53 &lt; 0, 0, '将来負担比率（分子）の構造'!I$53), NA())</f>
        <v>14311</v>
      </c>
      <c r="D67" s="163" t="e">
        <f>NA()</f>
        <v>#N/A</v>
      </c>
      <c r="E67" s="163" t="e">
        <f>NA()</f>
        <v>#N/A</v>
      </c>
      <c r="F67" s="163">
        <f>IF(ISNUMBER('将来負担比率（分子）の構造'!J$53), IF('将来負担比率（分子）の構造'!J$53 &lt; 0, 0, '将来負担比率（分子）の構造'!J$53), NA())</f>
        <v>15856</v>
      </c>
      <c r="G67" s="163" t="e">
        <f>NA()</f>
        <v>#N/A</v>
      </c>
      <c r="H67" s="163" t="e">
        <f>NA()</f>
        <v>#N/A</v>
      </c>
      <c r="I67" s="163">
        <f>IF(ISNUMBER('将来負担比率（分子）の構造'!K$53), IF('将来負担比率（分子）の構造'!K$53 &lt; 0, 0, '将来負担比率（分子）の構造'!K$53), NA())</f>
        <v>16061</v>
      </c>
      <c r="J67" s="163" t="e">
        <f>NA()</f>
        <v>#N/A</v>
      </c>
      <c r="K67" s="163" t="e">
        <f>NA()</f>
        <v>#N/A</v>
      </c>
      <c r="L67" s="163">
        <f>IF(ISNUMBER('将来負担比率（分子）の構造'!L$53), IF('将来負担比率（分子）の構造'!L$53 &lt; 0, 0, '将来負担比率（分子）の構造'!L$53), NA())</f>
        <v>16344</v>
      </c>
      <c r="M67" s="163" t="e">
        <f>NA()</f>
        <v>#N/A</v>
      </c>
      <c r="N67" s="163" t="e">
        <f>NA()</f>
        <v>#N/A</v>
      </c>
      <c r="O67" s="163">
        <f>IF(ISNUMBER('将来負担比率（分子）の構造'!M$53), IF('将来負担比率（分子）の構造'!M$53 &lt; 0, 0, '将来負担比率（分子）の構造'!M$53), NA())</f>
        <v>17389</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4586</v>
      </c>
      <c r="C72" s="167">
        <f>基金残高に係る経年分析!G55</f>
        <v>4773</v>
      </c>
      <c r="D72" s="167">
        <f>基金残高に係る経年分析!H55</f>
        <v>4585</v>
      </c>
    </row>
    <row r="73" spans="1:16" x14ac:dyDescent="0.15">
      <c r="A73" s="166" t="s">
        <v>74</v>
      </c>
      <c r="B73" s="167">
        <f>基金残高に係る経年分析!F56</f>
        <v>469</v>
      </c>
      <c r="C73" s="167">
        <f>基金残高に係る経年分析!G56</f>
        <v>569</v>
      </c>
      <c r="D73" s="167">
        <f>基金残高に係る経年分析!H56</f>
        <v>469</v>
      </c>
    </row>
    <row r="74" spans="1:16" x14ac:dyDescent="0.15">
      <c r="A74" s="166" t="s">
        <v>75</v>
      </c>
      <c r="B74" s="167">
        <f>基金残高に係る経年分析!F57</f>
        <v>6671</v>
      </c>
      <c r="C74" s="167">
        <f>基金残高に係る経年分析!G57</f>
        <v>5689</v>
      </c>
      <c r="D74" s="167">
        <f>基金残高に係る経年分析!H57</f>
        <v>4748</v>
      </c>
    </row>
  </sheetData>
  <sheetProtection algorithmName="SHA-512" hashValue="qviLXtuUsAh8efNKdYR6OlWVKGTi8Ql6NjlRHsfQKZ0wae8h4mAheQcR8R3Mzj15gdlaYaJSu9T/iEdF5gAcSw==" saltValue="OMBYHu5TaHFOv8MIoaAUxQ==" spinCount="100000" sheet="1" objects="1" scenarios="1"/>
  <phoneticPr fontId="2"/>
  <pageMargins left="0.78700000000000003" right="0.78700000000000003" top="0.98399999999999999" bottom="0.98399999999999999"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pc24037</cp:lastModifiedBy>
  <cp:lastPrinted>2026-09-08T02:29:48Z</cp:lastPrinted>
  <dcterms:created xsi:type="dcterms:W3CDTF">2026-02-23T03:52:35Z</dcterms:created>
  <dcterms:modified xsi:type="dcterms:W3CDTF">2026-09-16T23:29:08Z</dcterms:modified>
  <cp:category/>
</cp:coreProperties>
</file>