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23-LGFILESV\zaisei$\02財務\110財政状況関係\11 財政状況資料集関係\R4決算\07　照会（公会計部分等の追記）\HP用\"/>
    </mc:Choice>
  </mc:AlternateContent>
  <xr:revisionPtr revIDLastSave="0" documentId="13_ncr:1_{AF488232-3D5A-4ADE-9874-3408DF6A676D}"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AM37" i="10"/>
  <c r="U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AM36" i="10" l="1"/>
  <c r="BE34" i="10"/>
  <c r="BE35" i="10" s="1"/>
  <c r="BE36" i="10" s="1"/>
  <c r="BE37" i="10" s="1"/>
  <c r="BW34" i="10" l="1"/>
  <c r="BW35" i="10" s="1"/>
  <c r="BW36" i="10" s="1"/>
  <c r="BW37" i="10" s="1"/>
  <c r="CO34" i="10" l="1"/>
  <c r="CO35" i="10" s="1"/>
  <c r="CO36" i="10" s="1"/>
  <c r="CO37" i="10" s="1"/>
</calcChain>
</file>

<file path=xl/sharedStrings.xml><?xml version="1.0" encoding="utf-8"?>
<sst xmlns="http://schemas.openxmlformats.org/spreadsheetml/2006/main" count="1090" uniqueCount="620">
  <si>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</si>
  <si>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</si>
  <si>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</si>
  <si>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</si>
  <si>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</si>
  <si>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</si>
  <si>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</si>
  <si>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</si>
  <si>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</si>
  <si>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</si>
  <si>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</si>
  <si>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</si>
  <si>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</si>
  <si>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</si>
  <si>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</si>
  <si>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</si>
  <si>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</si>
  <si>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</si>
  <si>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</si>
  <si>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</si>
  <si>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</si>
  <si>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</si>
  <si>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</si>
  <si>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</si>
  <si>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</si>
  <si>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</si>
  <si>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</si>
  <si>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</si>
  <si>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</si>
  <si>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</si>
  <si>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</si>
  <si>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</si>
  <si>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</si>
  <si>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</si>
  <si>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</si>
  <si>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</si>
  <si>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</si>
  <si>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</si>
  <si>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</si>
  <si>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</si>
  <si>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</si>
  <si>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</si>
  <si>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</si>
  <si>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</si>
  <si>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</si>
  <si>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</si>
  <si>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</si>
  <si>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</si>
  <si>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</si>
  <si>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</si>
  <si>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</si>
  <si>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</si>
  <si>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</si>
  <si>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</si>
  <si>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</si>
  <si>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</si>
  <si>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</si>
  <si>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</si>
  <si>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</si>
  <si>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</si>
  <si>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</si>
  <si>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</si>
  <si>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</si>
  <si>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</si>
  <si>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</si>
  <si>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</si>
  <si>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</si>
  <si>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</si>
  <si>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</si>
  <si>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</si>
  <si>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</si>
  <si>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</si>
  <si>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</si>
  <si>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</si>
  <si>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</si>
  <si>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</si>
  <si>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</si>
  <si>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</si>
  <si>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</si>
  <si>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</si>
  <si>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</si>
  <si>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</si>
  <si>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</si>
  <si>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</si>
  <si>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</si>
  <si>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</si>
  <si>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</si>
  <si>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</si>
  <si>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</si>
  <si>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</si>
  <si>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</si>
  <si>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</si>
  <si>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</si>
  <si>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</si>
  <si>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</si>
  <si>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</si>
  <si>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</si>
  <si>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</si>
  <si>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</si>
  <si>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</si>
  <si>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岩見沢市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</si>
  <si>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</si>
  <si>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</si>
  <si>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</si>
  <si>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</si>
  <si>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</si>
  <si>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</si>
  <si>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</si>
  <si>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</si>
  <si>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</si>
  <si>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</si>
  <si>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</si>
  <si>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</si>
  <si>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</si>
  <si>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</si>
  <si>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</si>
  <si>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</si>
  <si>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</si>
  <si>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</si>
  <si>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</si>
  <si>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</si>
  <si>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</si>
  <si>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</si>
  <si>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</si>
  <si>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</si>
  <si>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</si>
  <si>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</si>
  <si>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</si>
  <si>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</si>
  <si>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</si>
  <si>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</si>
  <si>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</si>
  <si>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</si>
  <si>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</si>
  <si>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</si>
  <si>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</si>
  <si>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</si>
  <si>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</si>
  <si>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</si>
  <si>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</si>
  <si>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</si>
  <si>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</si>
  <si>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</si>
  <si>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</si>
  <si>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</si>
  <si>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</si>
  <si>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</si>
  <si>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</si>
  <si>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</si>
  <si>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</si>
  <si>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</si>
  <si>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</si>
  <si>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</si>
  <si>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</si>
  <si>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</si>
  <si>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</si>
  <si>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</si>
  <si>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</si>
  <si>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</si>
  <si>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</si>
  <si>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</si>
  <si>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</si>
  <si>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</si>
  <si>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</si>
  <si>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</si>
  <si>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</si>
  <si>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</si>
  <si>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</si>
  <si>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</si>
  <si>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</si>
  <si>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</si>
  <si>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</si>
  <si>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</si>
  <si>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</si>
  <si>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</si>
  <si>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</si>
  <si>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</si>
  <si>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</si>
  <si>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</si>
  <si>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</si>
  <si>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</si>
  <si>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</si>
  <si>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</si>
  <si>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</si>
  <si>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</si>
  <si>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</si>
  <si>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</si>
  <si>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</si>
  <si>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</si>
  <si>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</si>
  <si>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</si>
  <si>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</si>
  <si>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</si>
  <si>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</si>
  <si>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</si>
  <si>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</si>
  <si>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</si>
  <si>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</si>
  <si>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</si>
  <si>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</si>
  <si>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</si>
  <si>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</si>
  <si>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</si>
  <si>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</si>
  <si>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</si>
  <si>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</si>
  <si>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</si>
  <si>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</si>
  <si>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</si>
  <si>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</si>
  <si>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</si>
  <si>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</si>
  <si>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</si>
  <si>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</si>
  <si>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</si>
  <si>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</si>
  <si>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</si>
  <si>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北海道岩見沢市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</si>
  <si>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</si>
  <si>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</si>
  <si>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</si>
  <si>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</si>
  <si>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</si>
  <si>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</si>
  <si>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</si>
  <si>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</si>
  <si>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</si>
  <si>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</si>
  <si>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</si>
  <si>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</si>
  <si>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</si>
  <si>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</si>
  <si>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</si>
  <si>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</si>
  <si>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</si>
  <si>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</si>
  <si>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</si>
  <si>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</si>
  <si>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</si>
  <si>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</si>
  <si>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</si>
  <si>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</si>
  <si>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</si>
  <si>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</si>
  <si>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</si>
  <si>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</si>
  <si>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</si>
  <si>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</si>
  <si>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</si>
  <si>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</si>
  <si>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</si>
  <si>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</si>
  <si>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</si>
  <si>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</si>
  <si>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</si>
  <si>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</si>
  <si>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</si>
  <si>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</si>
  <si>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</si>
  <si>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</si>
  <si>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</si>
  <si>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</si>
  <si>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</si>
  <si>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</si>
  <si>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</si>
  <si>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</si>
  <si>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</si>
  <si>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</si>
  <si>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</si>
  <si>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</si>
  <si>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</si>
  <si>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</si>
  <si>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</si>
  <si>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</si>
  <si>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</si>
  <si>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</si>
  <si>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</si>
  <si>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</si>
  <si>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</si>
  <si>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</si>
  <si>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</si>
  <si>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</si>
  <si>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</si>
  <si>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</si>
  <si>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</si>
  <si>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</si>
  <si>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</si>
  <si>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</si>
  <si>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</si>
  <si>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</si>
  <si>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</si>
  <si>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</si>
  <si>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</si>
  <si>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</si>
  <si>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</si>
  <si>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</si>
  <si>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</si>
  <si>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</si>
  <si>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</si>
  <si>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</si>
  <si>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</si>
  <si>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</si>
  <si>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</si>
  <si>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</si>
  <si>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</si>
  <si>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</si>
  <si>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</si>
  <si>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</si>
  <si>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</si>
  <si>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</si>
  <si>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</si>
  <si>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</si>
  <si>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</si>
  <si>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</si>
  <si>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</si>
  <si>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</si>
  <si>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</si>
  <si>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</si>
  <si>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</si>
  <si>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</si>
  <si>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</si>
  <si>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</si>
  <si>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</si>
  <si>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</si>
  <si>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</si>
  <si>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</si>
  <si>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</si>
  <si>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</si>
  <si>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</si>
  <si>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</si>
  <si>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</si>
  <si>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</si>
  <si>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</si>
  <si>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</si>
  <si>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</si>
  <si>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</si>
  <si>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</si>
  <si>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</si>
  <si>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</si>
  <si>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</si>
  <si>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</si>
  <si>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</si>
  <si>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</si>
  <si>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</si>
  <si>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</si>
  <si>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</si>
  <si>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</si>
  <si>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</si>
  <si>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</si>
  <si>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</si>
  <si>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</si>
  <si>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</si>
  <si>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</si>
  <si>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</si>
  <si>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</si>
  <si>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</si>
  <si>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</si>
  <si>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</si>
  <si>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</si>
  <si>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</si>
  <si>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</si>
  <si>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</si>
  <si>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</si>
  <si>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</si>
  <si>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</si>
  <si>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</si>
  <si>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</si>
  <si>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</si>
  <si>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</si>
  <si>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</si>
  <si>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</si>
  <si>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北海道岩見沢市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</si>
  <si>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</si>
  <si>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</si>
  <si>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</si>
  <si>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</si>
  <si>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</si>
  <si>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</si>
  <si>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</si>
  <si>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</si>
  <si>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</si>
  <si>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</si>
  <si>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</si>
  <si>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</si>
  <si>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</si>
  <si>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</si>
  <si>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</si>
  <si>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</si>
  <si>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</si>
  <si>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</si>
  <si>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</si>
  <si>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</si>
  <si>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高等学校費会計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</si>
  <si>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</si>
  <si>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</si>
  <si>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</si>
  <si>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</si>
  <si>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</si>
  <si>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</si>
  <si>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</si>
  <si>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</si>
  <si>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</si>
  <si>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</si>
  <si>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</si>
  <si>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</si>
  <si>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</si>
  <si>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</si>
  <si>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国民健康保険費会計</t>
    <phoneticPr fontId="5"/>
  </si>
  <si>
    <t>介護保険費会計</t>
    <phoneticPr fontId="5"/>
  </si>
  <si>
    <t>後期高齢者医療費会計</t>
    <phoneticPr fontId="5"/>
  </si>
  <si>
    <t>水道事業会計</t>
    <phoneticPr fontId="5"/>
  </si>
  <si>
    <t>病院事業会計</t>
    <phoneticPr fontId="5"/>
  </si>
  <si>
    <t>下水道事業会計</t>
    <phoneticPr fontId="5"/>
  </si>
  <si>
    <t>公設卸売市場費会計</t>
    <phoneticPr fontId="5"/>
  </si>
  <si>
    <t>農業集落排水事業費会計</t>
    <phoneticPr fontId="5"/>
  </si>
  <si>
    <t>公共用地等造成費会計</t>
    <phoneticPr fontId="5"/>
  </si>
  <si>
    <t>企業用地造成費会計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</si>
  <si>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</si>
  <si>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</si>
  <si>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</si>
  <si>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</si>
  <si>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</si>
  <si>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</si>
  <si>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</si>
  <si>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</si>
  <si>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</si>
  <si>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</si>
  <si>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</si>
  <si>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</si>
  <si>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</si>
  <si>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</si>
  <si>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</si>
  <si>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</si>
  <si>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</si>
  <si>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</si>
  <si>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</si>
  <si>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</si>
  <si>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</si>
  <si>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</si>
  <si>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</si>
  <si>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</si>
  <si>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</si>
  <si>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</si>
  <si>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</si>
  <si>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</si>
  <si>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</si>
  <si>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</si>
  <si>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</si>
  <si>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</si>
  <si>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</si>
  <si>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</si>
  <si>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</si>
  <si>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</si>
  <si>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</si>
  <si>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</si>
  <si>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</si>
  <si>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</si>
  <si>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</si>
  <si>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</si>
  <si>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</si>
  <si>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</si>
  <si>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</si>
  <si>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</si>
  <si>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</si>
  <si>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</si>
  <si>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</si>
  <si>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</si>
  <si>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</si>
  <si>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</si>
  <si>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</si>
  <si>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</si>
  <si>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</si>
  <si>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</si>
  <si>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</si>
  <si>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</si>
  <si>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</si>
  <si>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</si>
  <si>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</si>
  <si>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</si>
  <si>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</si>
  <si>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</si>
  <si>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</si>
  <si>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</si>
  <si>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</si>
  <si>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</si>
  <si>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</si>
  <si>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</si>
  <si>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</si>
  <si>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</si>
  <si>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農業集落排水事業費会計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</si>
  <si>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</si>
  <si>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</si>
  <si>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</si>
  <si>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</si>
  <si>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</si>
  <si>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</si>
  <si>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</si>
  <si>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</si>
  <si>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</si>
  <si>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</si>
  <si>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</si>
  <si>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</si>
  <si>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</si>
  <si>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</si>
  <si>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</si>
  <si>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</si>
  <si>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</si>
  <si>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</si>
  <si>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</si>
  <si>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</si>
  <si>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</si>
  <si>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</si>
  <si>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</si>
  <si>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</si>
  <si>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</si>
  <si>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</si>
  <si>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</si>
  <si>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</si>
  <si>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</si>
  <si>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</si>
  <si>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</si>
  <si>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</si>
  <si>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</si>
  <si>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</si>
  <si>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</si>
  <si>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</si>
  <si>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</si>
  <si>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</si>
  <si>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</si>
  <si>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</si>
  <si>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</si>
  <si>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</si>
  <si>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</si>
  <si>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</si>
  <si>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</si>
  <si>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</si>
  <si>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</si>
  <si>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</si>
  <si>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</si>
  <si>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</si>
  <si>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</si>
  <si>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</si>
  <si>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</si>
  <si>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</si>
  <si>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</si>
  <si>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</si>
  <si>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</si>
  <si>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</si>
  <si>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</si>
  <si>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</si>
  <si>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</si>
  <si>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</si>
  <si>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</si>
  <si>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</si>
  <si>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</si>
  <si>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</si>
  <si>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</si>
  <si>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</si>
  <si>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</si>
  <si>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</si>
  <si>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</si>
  <si>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</si>
  <si>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</si>
  <si>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</si>
  <si>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</si>
  <si>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</si>
  <si>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</si>
  <si>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</si>
  <si>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</si>
  <si>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</si>
  <si>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</si>
  <si>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</si>
  <si>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</si>
  <si>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</si>
  <si>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0.32</t>
  </si>
  <si>
    <t>▲ 0.05</t>
  </si>
  <si>
    <t>▲ 1.34</t>
  </si>
  <si>
    <t>▲ 1.47</t>
  </si>
  <si>
    <t>病院事業会計</t>
  </si>
  <si>
    <t>下水道事業会計</t>
  </si>
  <si>
    <t>水道事業会計</t>
  </si>
  <si>
    <t>介護保険費会計</t>
  </si>
  <si>
    <t>一般会計</t>
  </si>
  <si>
    <t>国民健康保険費会計</t>
  </si>
  <si>
    <t>企業用地造成費会計</t>
  </si>
  <si>
    <t>公共用地等造成費会計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</si>
  <si>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</si>
  <si>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</si>
  <si>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</si>
  <si>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</si>
  <si>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</si>
  <si>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</si>
  <si>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</si>
  <si>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</si>
  <si>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</si>
  <si>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</si>
  <si>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空知教育センター組合</t>
  </si>
  <si>
    <t>岩見沢地区消防事務組合</t>
  </si>
  <si>
    <t>南空知ふるさと市町村圏組合</t>
  </si>
  <si>
    <t>桂沢水道企業団</t>
  </si>
  <si>
    <t>(一財)岩見沢振興公社</t>
  </si>
  <si>
    <t>(一財)いわみざわ地域交流センター</t>
    <phoneticPr fontId="2"/>
  </si>
  <si>
    <t>㈱コミュニティエフエムはまなす</t>
    <phoneticPr fontId="2"/>
  </si>
  <si>
    <t>㈱振興いわみざわ</t>
    <phoneticPr fontId="2"/>
  </si>
  <si>
    <t>ふるさとづくり推進基金</t>
  </si>
  <si>
    <t>特定公共施設等整備基金</t>
  </si>
  <si>
    <t>合併まちづくり基金</t>
  </si>
  <si>
    <t>地域福祉基金</t>
  </si>
  <si>
    <t>競馬場等管理基金</t>
    <rPh sb="0" eb="3">
      <t>ケイバジョウ</t>
    </rPh>
    <rPh sb="3" eb="4">
      <t>トウ</t>
    </rPh>
    <rPh sb="4" eb="6">
      <t>カンリ</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</si>
  <si>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</si>
  <si>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</si>
  <si>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将来負担比率は類似団体と比べて高い水準にある一方、有形固定資産減価償却率は類似団体よりも低い水準にある。
　公営住宅は長寿命化計画に基づく建替えや改修を、学校施設は耐震化にあわせた建替えや大規模改修を計画的に進めてきており、今後も公共施設等総合管理計画に基づき、総床面積を３０年間で３０％削減するという目標に向け、老朽化した施設の集約化・複合化や除却などに取り組んでいく。
　将来負担比率は一時的に上昇するが、今後、公共施設等の維持管理に要する経費が減少することが見込まれる。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</si>
  <si>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</si>
  <si>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</si>
  <si>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</si>
  <si>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</si>
  <si>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</si>
  <si>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</si>
  <si>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高い水準にあり、過去に実施した大型建設改良事業の財源として発行した地方債の元利償還が開始されたため、前年と比較し増加している。今後は、大型の建設改良事業の財源として発行した地方債の元利償還が開始されることも十分に考慮し、引き続き許可制移行基準である１８％を超えることのないように努める。
　将来負担比率は、近年、財政調整基金を取り崩して収支均衡を図っていたため、充当可能基金が減少傾向となっていることと、市庁舎整備などの大型の建設改良事業の財源として地方債の発行も多くなったことから上昇し、今後も一時的に上昇が続くものと考えられる。これまでどおり良質な起債を活用し、将来にわたって安定した財政運営が継続できるよう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</si>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</sst>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wrapText="1"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36AB2DB-0CEE-46DC-A229-7FBF8BC462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734E-4CFC-880A-EA894DBC3D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75933</c:v>
                </c:pt>
                <c:pt idx="1">
                  <c:v>67184</c:v>
                </c:pt>
                <c:pt idx="2">
                  <c:v>92190</c:v>
                </c:pt>
                <c:pt idx="3">
                  <c:v>123274</c:v>
                </c:pt>
                <c:pt idx="4">
                  <c:v>62369</c:v>
                </c:pt>
              </c:numCache>
            </c:numRef>
          </c:val>
          <c:smooth val="0"/>
          <c:extLst>
            <c:ext xmlns:c16="http://schemas.microsoft.com/office/drawing/2014/chart" uri="{C3380CC4-5D6E-409C-BE32-E72D297353CC}">
              <c16:uniqueId val="{00000001-734E-4CFC-880A-EA894DBC3D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1.1200000000000001</c:v>
                </c:pt>
                <c:pt idx="1">
                  <c:v>0.52</c:v>
                </c:pt>
                <c:pt idx="2">
                  <c:v>0.56999999999999995</c:v>
                </c:pt>
                <c:pt idx="3">
                  <c:v>1.59</c:v>
                </c:pt>
                <c:pt idx="4">
                  <c:v>1.51</c:v>
                </c:pt>
              </c:numCache>
            </c:numRef>
          </c:val>
          <c:extLst>
            <c:ext xmlns:c16="http://schemas.microsoft.com/office/drawing/2014/chart" uri="{C3380CC4-5D6E-409C-BE32-E72D297353CC}">
              <c16:uniqueId val="{00000000-9DC9-495E-9406-BB3C8BAB19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22.24</c:v>
                </c:pt>
                <c:pt idx="1">
                  <c:v>23.17</c:v>
                </c:pt>
                <c:pt idx="2">
                  <c:v>21.56</c:v>
                </c:pt>
                <c:pt idx="3">
                  <c:v>18.350000000000001</c:v>
                </c:pt>
                <c:pt idx="4">
                  <c:v>18.510000000000002</c:v>
                </c:pt>
              </c:numCache>
            </c:numRef>
          </c:val>
          <c:extLst>
            <c:ext xmlns:c16="http://schemas.microsoft.com/office/drawing/2014/chart" uri="{C3380CC4-5D6E-409C-BE32-E72D297353CC}">
              <c16:uniqueId val="{00000001-9DC9-495E-9406-BB3C8BAB19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-0.32</c:v>
                </c:pt>
                <c:pt idx="1">
                  <c:v>-0.05</c:v>
                </c:pt>
                <c:pt idx="2">
                  <c:v>-1.34</c:v>
                </c:pt>
                <c:pt idx="3">
                  <c:v>-1.47</c:v>
                </c:pt>
                <c:pt idx="4">
                  <c:v>-0.05</c:v>
                </c:pt>
              </c:numCache>
            </c:numRef>
          </c:val>
          <c:smooth val="0"/>
          <c:extLst>
            <c:ext xmlns:c16="http://schemas.microsoft.com/office/drawing/2014/chart" uri="{C3380CC4-5D6E-409C-BE32-E72D297353CC}">
              <c16:uniqueId val="{00000002-9DC9-495E-9406-BB3C8BAB19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0-14C2-4396-8BDE-EA33ABC99C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C2-4396-8BDE-EA33ABC99C9D}"/>
            </c:ext>
          </c:extLst>
        </c:ser>
        <c:ser>
          <c:idx val="2"/>
          <c:order val="2"/>
          <c:tx>
            <c:strRef>
              <c:f>データシート!$A$29</c:f>
              <c:strCache>
                <c:ptCount val="1"/>
                <c:pt idx="0">
                  <c:v>公共用地等造成費会計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0.08</c:v>
                </c:pt>
                <c:pt idx="6">
                  <c:v>#N/A</c:v>
                </c:pt>
                <c:pt idx="7">
                  <c:v>0.08</c:v>
                </c:pt>
                <c:pt idx="8">
                  <c:v>#N/A</c:v>
                </c:pt>
                <c:pt idx="9">
                  <c:v>0.05</c:v>
                </c:pt>
              </c:numCache>
            </c:numRef>
          </c:val>
          <c:extLst>
            <c:ext xmlns:c16="http://schemas.microsoft.com/office/drawing/2014/chart" uri="{C3380CC4-5D6E-409C-BE32-E72D297353CC}">
              <c16:uniqueId val="{00000002-14C2-4396-8BDE-EA33ABC99C9D}"/>
            </c:ext>
          </c:extLst>
        </c:ser>
        <c:ser>
          <c:idx val="3"/>
          <c:order val="3"/>
          <c:tx>
            <c:strRef>
              <c:f>データシート!$A$30</c:f>
              <c:strCache>
                <c:ptCount val="1"/>
                <c:pt idx="0">
                  <c:v>企業用地造成費会計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0.14000000000000001</c:v>
                </c:pt>
                <c:pt idx="8">
                  <c:v>#N/A</c:v>
                </c:pt>
                <c:pt idx="9">
                  <c:v>0.13</c:v>
                </c:pt>
              </c:numCache>
            </c:numRef>
          </c:val>
          <c:extLst>
            <c:ext xmlns:c16="http://schemas.microsoft.com/office/drawing/2014/chart" uri="{C3380CC4-5D6E-409C-BE32-E72D297353CC}">
              <c16:uniqueId val="{00000003-14C2-4396-8BDE-EA33ABC99C9D}"/>
            </c:ext>
          </c:extLst>
        </c:ser>
        <c:ser>
          <c:idx val="4"/>
          <c:order val="4"/>
          <c:tx>
            <c:strRef>
              <c:f>データシート!$A$31</c:f>
              <c:strCache>
                <c:ptCount val="1"/>
                <c:pt idx="0">
                  <c:v>国民健康保険費会計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0.94</c:v>
                </c:pt>
                <c:pt idx="4">
                  <c:v>#N/A</c:v>
                </c:pt>
                <c:pt idx="5">
                  <c:v>1.53</c:v>
                </c:pt>
                <c:pt idx="6">
                  <c:v>#N/A</c:v>
                </c:pt>
                <c:pt idx="7">
                  <c:v>1.1499999999999999</c:v>
                </c:pt>
                <c:pt idx="8">
                  <c:v>#N/A</c:v>
                </c:pt>
                <c:pt idx="9">
                  <c:v>0.64</c:v>
                </c:pt>
              </c:numCache>
            </c:numRef>
          </c:val>
          <c:extLst>
            <c:ext xmlns:c16="http://schemas.microsoft.com/office/drawing/2014/chart" uri="{C3380CC4-5D6E-409C-BE32-E72D297353CC}">
              <c16:uniqueId val="{00000004-14C2-4396-8BDE-EA33ABC99C9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1.1200000000000001</c:v>
                </c:pt>
                <c:pt idx="2">
                  <c:v>#N/A</c:v>
                </c:pt>
                <c:pt idx="3">
                  <c:v>0.51</c:v>
                </c:pt>
                <c:pt idx="4">
                  <c:v>#N/A</c:v>
                </c:pt>
                <c:pt idx="5">
                  <c:v>0.56000000000000005</c:v>
                </c:pt>
                <c:pt idx="6">
                  <c:v>#N/A</c:v>
                </c:pt>
                <c:pt idx="7">
                  <c:v>1.59</c:v>
                </c:pt>
                <c:pt idx="8">
                  <c:v>#N/A</c:v>
                </c:pt>
                <c:pt idx="9">
                  <c:v>1.5</c:v>
                </c:pt>
              </c:numCache>
            </c:numRef>
          </c:val>
          <c:extLst>
            <c:ext xmlns:c16="http://schemas.microsoft.com/office/drawing/2014/chart" uri="{C3380CC4-5D6E-409C-BE32-E72D297353CC}">
              <c16:uniqueId val="{00000005-14C2-4396-8BDE-EA33ABC99C9D}"/>
            </c:ext>
          </c:extLst>
        </c:ser>
        <c:ser>
          <c:idx val="6"/>
          <c:order val="6"/>
          <c:tx>
            <c:strRef>
              <c:f>データシート!$A$33</c:f>
              <c:strCache>
                <c:ptCount val="1"/>
                <c:pt idx="0">
                  <c:v>介護保険費会計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1.52</c:v>
                </c:pt>
                <c:pt idx="2">
                  <c:v>#N/A</c:v>
                </c:pt>
                <c:pt idx="3">
                  <c:v>1.43</c:v>
                </c:pt>
                <c:pt idx="4">
                  <c:v>#N/A</c:v>
                </c:pt>
                <c:pt idx="5">
                  <c:v>1.89</c:v>
                </c:pt>
                <c:pt idx="6">
                  <c:v>#N/A</c:v>
                </c:pt>
                <c:pt idx="7">
                  <c:v>1.89</c:v>
                </c:pt>
                <c:pt idx="8">
                  <c:v>#N/A</c:v>
                </c:pt>
                <c:pt idx="9">
                  <c:v>2.02</c:v>
                </c:pt>
              </c:numCache>
            </c:numRef>
          </c:val>
          <c:extLst>
            <c:ext xmlns:c16="http://schemas.microsoft.com/office/drawing/2014/chart" uri="{C3380CC4-5D6E-409C-BE32-E72D297353CC}">
              <c16:uniqueId val="{00000006-14C2-4396-8BDE-EA33ABC99C9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4.3499999999999996</c:v>
                </c:pt>
                <c:pt idx="2">
                  <c:v>#N/A</c:v>
                </c:pt>
                <c:pt idx="3">
                  <c:v>4.17</c:v>
                </c:pt>
                <c:pt idx="4">
                  <c:v>#N/A</c:v>
                </c:pt>
                <c:pt idx="5">
                  <c:v>3.91</c:v>
                </c:pt>
                <c:pt idx="6">
                  <c:v>#N/A</c:v>
                </c:pt>
                <c:pt idx="7">
                  <c:v>3.04</c:v>
                </c:pt>
                <c:pt idx="8">
                  <c:v>#N/A</c:v>
                </c:pt>
                <c:pt idx="9">
                  <c:v>3.75</c:v>
                </c:pt>
              </c:numCache>
            </c:numRef>
          </c:val>
          <c:extLst>
            <c:ext xmlns:c16="http://schemas.microsoft.com/office/drawing/2014/chart" uri="{C3380CC4-5D6E-409C-BE32-E72D297353CC}">
              <c16:uniqueId val="{00000007-14C2-4396-8BDE-EA33ABC99C9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5.3</c:v>
                </c:pt>
                <c:pt idx="2">
                  <c:v>#N/A</c:v>
                </c:pt>
                <c:pt idx="3">
                  <c:v>5.72</c:v>
                </c:pt>
                <c:pt idx="4">
                  <c:v>#N/A</c:v>
                </c:pt>
                <c:pt idx="5">
                  <c:v>6.42</c:v>
                </c:pt>
                <c:pt idx="6">
                  <c:v>#N/A</c:v>
                </c:pt>
                <c:pt idx="7">
                  <c:v>7.39</c:v>
                </c:pt>
                <c:pt idx="8">
                  <c:v>#N/A</c:v>
                </c:pt>
                <c:pt idx="9">
                  <c:v>8.19</c:v>
                </c:pt>
              </c:numCache>
            </c:numRef>
          </c:val>
          <c:extLst>
            <c:ext xmlns:c16="http://schemas.microsoft.com/office/drawing/2014/chart" uri="{C3380CC4-5D6E-409C-BE32-E72D297353CC}">
              <c16:uniqueId val="{00000008-14C2-4396-8BDE-EA33ABC99C9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12.66</c:v>
                </c:pt>
                <c:pt idx="2">
                  <c:v>#N/A</c:v>
                </c:pt>
                <c:pt idx="3">
                  <c:v>12.47</c:v>
                </c:pt>
                <c:pt idx="4">
                  <c:v>#N/A</c:v>
                </c:pt>
                <c:pt idx="5">
                  <c:v>13.54</c:v>
                </c:pt>
                <c:pt idx="6">
                  <c:v>#N/A</c:v>
                </c:pt>
                <c:pt idx="7">
                  <c:v>14.92</c:v>
                </c:pt>
                <c:pt idx="8">
                  <c:v>#N/A</c:v>
                </c:pt>
                <c:pt idx="9">
                  <c:v>14.48</c:v>
                </c:pt>
              </c:numCache>
            </c:numRef>
          </c:val>
          <c:extLst>
            <c:ext xmlns:c16="http://schemas.microsoft.com/office/drawing/2014/chart" uri="{C3380CC4-5D6E-409C-BE32-E72D297353CC}">
              <c16:uniqueId val="{00000009-14C2-4396-8BDE-EA33ABC99C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4762</c:v>
                </c:pt>
                <c:pt idx="5">
                  <c:v>4690</c:v>
                </c:pt>
                <c:pt idx="8">
                  <c:v>4644</c:v>
                </c:pt>
                <c:pt idx="11">
                  <c:v>4659</c:v>
                </c:pt>
                <c:pt idx="14">
                  <c:v>4456</c:v>
                </c:pt>
              </c:numCache>
            </c:numRef>
          </c:val>
          <c:extLst>
            <c:ext xmlns:c16="http://schemas.microsoft.com/office/drawing/2014/chart" uri="{C3380CC4-5D6E-409C-BE32-E72D297353CC}">
              <c16:uniqueId val="{00000000-80A3-4FED-94C4-1682134452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80A3-4FED-94C4-1682134452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94</c:v>
                </c:pt>
                <c:pt idx="3">
                  <c:v>93</c:v>
                </c:pt>
                <c:pt idx="6">
                  <c:v>91</c:v>
                </c:pt>
                <c:pt idx="9">
                  <c:v>92</c:v>
                </c:pt>
                <c:pt idx="12">
                  <c:v>57</c:v>
                </c:pt>
              </c:numCache>
            </c:numRef>
          </c:val>
          <c:extLst>
            <c:ext xmlns:c16="http://schemas.microsoft.com/office/drawing/2014/chart" uri="{C3380CC4-5D6E-409C-BE32-E72D297353CC}">
              <c16:uniqueId val="{00000002-80A3-4FED-94C4-1682134452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59</c:v>
                </c:pt>
                <c:pt idx="3">
                  <c:v>60</c:v>
                </c:pt>
                <c:pt idx="6">
                  <c:v>60</c:v>
                </c:pt>
                <c:pt idx="9">
                  <c:v>77</c:v>
                </c:pt>
                <c:pt idx="12">
                  <c:v>81</c:v>
                </c:pt>
              </c:numCache>
            </c:numRef>
          </c:val>
          <c:extLst>
            <c:ext xmlns:c16="http://schemas.microsoft.com/office/drawing/2014/chart" uri="{C3380CC4-5D6E-409C-BE32-E72D297353CC}">
              <c16:uniqueId val="{00000003-80A3-4FED-94C4-1682134452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1084</c:v>
                </c:pt>
                <c:pt idx="3">
                  <c:v>1074</c:v>
                </c:pt>
                <c:pt idx="6">
                  <c:v>1019</c:v>
                </c:pt>
                <c:pt idx="9">
                  <c:v>943</c:v>
                </c:pt>
                <c:pt idx="12">
                  <c:v>896</c:v>
                </c:pt>
              </c:numCache>
            </c:numRef>
          </c:val>
          <c:extLst>
            <c:ext xmlns:c16="http://schemas.microsoft.com/office/drawing/2014/chart" uri="{C3380CC4-5D6E-409C-BE32-E72D297353CC}">
              <c16:uniqueId val="{00000004-80A3-4FED-94C4-1682134452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A3-4FED-94C4-1682134452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A3-4FED-94C4-1682134452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5049</c:v>
                </c:pt>
                <c:pt idx="3">
                  <c:v>5148</c:v>
                </c:pt>
                <c:pt idx="6">
                  <c:v>5369</c:v>
                </c:pt>
                <c:pt idx="9">
                  <c:v>5734</c:v>
                </c:pt>
                <c:pt idx="12">
                  <c:v>5749</c:v>
                </c:pt>
              </c:numCache>
            </c:numRef>
          </c:val>
          <c:extLst>
            <c:ext xmlns:c16="http://schemas.microsoft.com/office/drawing/2014/chart" uri="{C3380CC4-5D6E-409C-BE32-E72D297353CC}">
              <c16:uniqueId val="{00000007-80A3-4FED-94C4-1682134452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1524</c:v>
                </c:pt>
                <c:pt idx="2">
                  <c:v>#N/A</c:v>
                </c:pt>
                <c:pt idx="3">
                  <c:v>#N/A</c:v>
                </c:pt>
                <c:pt idx="4">
                  <c:v>1685</c:v>
                </c:pt>
                <c:pt idx="5">
                  <c:v>#N/A</c:v>
                </c:pt>
                <c:pt idx="6">
                  <c:v>#N/A</c:v>
                </c:pt>
                <c:pt idx="7">
                  <c:v>1895</c:v>
                </c:pt>
                <c:pt idx="8">
                  <c:v>#N/A</c:v>
                </c:pt>
                <c:pt idx="9">
                  <c:v>#N/A</c:v>
                </c:pt>
                <c:pt idx="10">
                  <c:v>2188</c:v>
                </c:pt>
                <c:pt idx="11">
                  <c:v>#N/A</c:v>
                </c:pt>
                <c:pt idx="12">
                  <c:v>#N/A</c:v>
                </c:pt>
                <c:pt idx="13">
                  <c:v>2327</c:v>
                </c:pt>
                <c:pt idx="14">
                  <c:v>#N/A</c:v>
                </c:pt>
              </c:numCache>
            </c:numRef>
          </c:val>
          <c:smooth val="0"/>
          <c:extLst>
            <c:ext xmlns:c16="http://schemas.microsoft.com/office/drawing/2014/chart" uri="{C3380CC4-5D6E-409C-BE32-E72D297353CC}">
              <c16:uniqueId val="{00000008-80A3-4FED-94C4-1682134452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42589</c:v>
                </c:pt>
                <c:pt idx="5">
                  <c:v>41906</c:v>
                </c:pt>
                <c:pt idx="8">
                  <c:v>41884</c:v>
                </c:pt>
                <c:pt idx="11">
                  <c:v>42126</c:v>
                </c:pt>
                <c:pt idx="14">
                  <c:v>39878</c:v>
                </c:pt>
              </c:numCache>
            </c:numRef>
          </c:val>
          <c:extLst>
            <c:ext xmlns:c16="http://schemas.microsoft.com/office/drawing/2014/chart" uri="{C3380CC4-5D6E-409C-BE32-E72D297353CC}">
              <c16:uniqueId val="{00000000-C873-4619-8F4B-48418E069F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6279</c:v>
                </c:pt>
                <c:pt idx="5">
                  <c:v>5831</c:v>
                </c:pt>
                <c:pt idx="8">
                  <c:v>5724</c:v>
                </c:pt>
                <c:pt idx="11">
                  <c:v>5542</c:v>
                </c:pt>
                <c:pt idx="14">
                  <c:v>5583</c:v>
                </c:pt>
              </c:numCache>
            </c:numRef>
          </c:val>
          <c:extLst>
            <c:ext xmlns:c16="http://schemas.microsoft.com/office/drawing/2014/chart" uri="{C3380CC4-5D6E-409C-BE32-E72D297353CC}">
              <c16:uniqueId val="{00000001-C873-4619-8F4B-48418E069F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14718</c:v>
                </c:pt>
                <c:pt idx="5">
                  <c:v>14156</c:v>
                </c:pt>
                <c:pt idx="8">
                  <c:v>13461</c:v>
                </c:pt>
                <c:pt idx="11">
                  <c:v>12045</c:v>
                </c:pt>
                <c:pt idx="14">
                  <c:v>12262</c:v>
                </c:pt>
              </c:numCache>
            </c:numRef>
          </c:val>
          <c:extLst>
            <c:ext xmlns:c16="http://schemas.microsoft.com/office/drawing/2014/chart" uri="{C3380CC4-5D6E-409C-BE32-E72D297353CC}">
              <c16:uniqueId val="{00000002-C873-4619-8F4B-48418E069F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73-4619-8F4B-48418E069F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73-4619-8F4B-48418E069F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1407</c:v>
                </c:pt>
                <c:pt idx="3">
                  <c:v>1152</c:v>
                </c:pt>
                <c:pt idx="6">
                  <c:v>1032</c:v>
                </c:pt>
                <c:pt idx="9">
                  <c:v>227</c:v>
                </c:pt>
                <c:pt idx="12">
                  <c:v>227</c:v>
                </c:pt>
              </c:numCache>
            </c:numRef>
          </c:val>
          <c:extLst>
            <c:ext xmlns:c16="http://schemas.microsoft.com/office/drawing/2014/chart" uri="{C3380CC4-5D6E-409C-BE32-E72D297353CC}">
              <c16:uniqueId val="{00000005-C873-4619-8F4B-48418E069F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4804</c:v>
                </c:pt>
                <c:pt idx="3">
                  <c:v>4589</c:v>
                </c:pt>
                <c:pt idx="6">
                  <c:v>4515</c:v>
                </c:pt>
                <c:pt idx="9">
                  <c:v>4498</c:v>
                </c:pt>
                <c:pt idx="12">
                  <c:v>4452</c:v>
                </c:pt>
              </c:numCache>
            </c:numRef>
          </c:val>
          <c:extLst>
            <c:ext xmlns:c16="http://schemas.microsoft.com/office/drawing/2014/chart" uri="{C3380CC4-5D6E-409C-BE32-E72D297353CC}">
              <c16:uniqueId val="{00000006-C873-4619-8F4B-48418E069F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383</c:v>
                </c:pt>
                <c:pt idx="3">
                  <c:v>569</c:v>
                </c:pt>
                <c:pt idx="6">
                  <c:v>538</c:v>
                </c:pt>
                <c:pt idx="9">
                  <c:v>495</c:v>
                </c:pt>
                <c:pt idx="12">
                  <c:v>561</c:v>
                </c:pt>
              </c:numCache>
            </c:numRef>
          </c:val>
          <c:extLst>
            <c:ext xmlns:c16="http://schemas.microsoft.com/office/drawing/2014/chart" uri="{C3380CC4-5D6E-409C-BE32-E72D297353CC}">
              <c16:uniqueId val="{00000007-C873-4619-8F4B-48418E069F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7518</c:v>
                </c:pt>
                <c:pt idx="3">
                  <c:v>6780</c:v>
                </c:pt>
                <c:pt idx="6">
                  <c:v>6121</c:v>
                </c:pt>
                <c:pt idx="9">
                  <c:v>6037</c:v>
                </c:pt>
                <c:pt idx="12">
                  <c:v>6035</c:v>
                </c:pt>
              </c:numCache>
            </c:numRef>
          </c:val>
          <c:extLst>
            <c:ext xmlns:c16="http://schemas.microsoft.com/office/drawing/2014/chart" uri="{C3380CC4-5D6E-409C-BE32-E72D297353CC}">
              <c16:uniqueId val="{00000008-C873-4619-8F4B-48418E069F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456</c:v>
                </c:pt>
                <c:pt idx="3">
                  <c:v>363</c:v>
                </c:pt>
                <c:pt idx="6">
                  <c:v>439</c:v>
                </c:pt>
                <c:pt idx="9">
                  <c:v>348</c:v>
                </c:pt>
                <c:pt idx="12">
                  <c:v>291</c:v>
                </c:pt>
              </c:numCache>
            </c:numRef>
          </c:val>
          <c:extLst>
            <c:ext xmlns:c16="http://schemas.microsoft.com/office/drawing/2014/chart" uri="{C3380CC4-5D6E-409C-BE32-E72D297353CC}">
              <c16:uniqueId val="{00000009-C873-4619-8F4B-48418E069F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61400</c:v>
                </c:pt>
                <c:pt idx="3">
                  <c:v>61388</c:v>
                </c:pt>
                <c:pt idx="6">
                  <c:v>62736</c:v>
                </c:pt>
                <c:pt idx="9">
                  <c:v>63964</c:v>
                </c:pt>
                <c:pt idx="12">
                  <c:v>62219</c:v>
                </c:pt>
              </c:numCache>
            </c:numRef>
          </c:val>
          <c:extLst>
            <c:ext xmlns:c16="http://schemas.microsoft.com/office/drawing/2014/chart" uri="{C3380CC4-5D6E-409C-BE32-E72D297353CC}">
              <c16:uniqueId val="{0000000A-C873-4619-8F4B-48418E069F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12382</c:v>
                </c:pt>
                <c:pt idx="2">
                  <c:v>#N/A</c:v>
                </c:pt>
                <c:pt idx="3">
                  <c:v>#N/A</c:v>
                </c:pt>
                <c:pt idx="4">
                  <c:v>12950</c:v>
                </c:pt>
                <c:pt idx="5">
                  <c:v>#N/A</c:v>
                </c:pt>
                <c:pt idx="6">
                  <c:v>#N/A</c:v>
                </c:pt>
                <c:pt idx="7">
                  <c:v>14311</c:v>
                </c:pt>
                <c:pt idx="8">
                  <c:v>#N/A</c:v>
                </c:pt>
                <c:pt idx="9">
                  <c:v>#N/A</c:v>
                </c:pt>
                <c:pt idx="10">
                  <c:v>15856</c:v>
                </c:pt>
                <c:pt idx="11">
                  <c:v>#N/A</c:v>
                </c:pt>
                <c:pt idx="12">
                  <c:v>#N/A</c:v>
                </c:pt>
                <c:pt idx="13">
                  <c:v>16061</c:v>
                </c:pt>
                <c:pt idx="14">
                  <c:v>#N/A</c:v>
                </c:pt>
              </c:numCache>
            </c:numRef>
          </c:val>
          <c:smooth val="0"/>
          <c:extLst>
            <c:ext xmlns:c16="http://schemas.microsoft.com/office/drawing/2014/chart" uri="{C3380CC4-5D6E-409C-BE32-E72D297353CC}">
              <c16:uniqueId val="{0000000B-C873-4619-8F4B-48418E069F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5218</c:v>
                </c:pt>
                <c:pt idx="1">
                  <c:v>4586</c:v>
                </c:pt>
                <c:pt idx="2">
                  <c:v>4586</c:v>
                </c:pt>
              </c:numCache>
            </c:numRef>
          </c:val>
          <c:extLst>
            <c:ext xmlns:c16="http://schemas.microsoft.com/office/drawing/2014/chart" uri="{C3380CC4-5D6E-409C-BE32-E72D297353CC}">
              <c16:uniqueId val="{00000000-6AD4-4F64-B5D4-ADFF499E9D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469</c:v>
                </c:pt>
                <c:pt idx="1">
                  <c:v>469</c:v>
                </c:pt>
                <c:pt idx="2">
                  <c:v>469</c:v>
                </c:pt>
              </c:numCache>
            </c:numRef>
          </c:val>
          <c:extLst>
            <c:ext xmlns:c16="http://schemas.microsoft.com/office/drawing/2014/chart" uri="{C3380CC4-5D6E-409C-BE32-E72D297353CC}">
              <c16:uniqueId val="{00000001-6AD4-4F64-B5D4-ADFF499E9D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7324</c:v>
                </c:pt>
                <c:pt idx="1">
                  <c:v>6762</c:v>
                </c:pt>
                <c:pt idx="2">
                  <c:v>6671</c:v>
                </c:pt>
              </c:numCache>
            </c:numRef>
          </c:val>
          <c:extLst>
            <c:ext xmlns:c16="http://schemas.microsoft.com/office/drawing/2014/chart" uri="{C3380CC4-5D6E-409C-BE32-E72D297353CC}">
              <c16:uniqueId val="{00000002-6AD4-4F64-B5D4-ADFF499E9D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{57BA5820-4C8F-48AF-892E-22FCC42E878A}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BA8-4D21-A019-32AFD74EE1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{C63B4E32-3981-48B9-A9A4-111376ADFB06}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A8-4D21-A019-32AFD74EE1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{13A68B30-CDAB-49D3-9D27-E3BA2355B5DF}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A8-4D21-A019-32AFD74EE1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{6A778E98-B2FA-437E-BB78-3907ED5E3365}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A8-4D21-A019-32AFD74EE1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{87B0D7BC-83CA-47C6-A195-217E3A4AB0DF}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A8-4D21-A019-32AFD74EE10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{06C0EAD2-36AC-48AF-88EA-0ECB9E74C462}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BA8-4D21-A019-32AFD74EE10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{0F3F7608-5793-4551-826E-37C8C51DEDCB}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BA8-4D21-A019-32AFD74EE10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{38F14773-C7EC-47FF-82B0-3C852298F9F2}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BA8-4D21-A019-32AFD74EE10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{E01764DE-DAEF-4054-8483-3F4CC6834571}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BA8-4D21-A019-32AFD74EE1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57.8</c:v>
                </c:pt>
                <c:pt idx="16">
                  <c:v>58.9</c:v>
                </c:pt>
                <c:pt idx="24">
                  <c:v>57.1</c:v>
                </c:pt>
                <c:pt idx="32">
                  <c:v>58.1</c:v>
                </c:pt>
              </c:numCache>
            </c:numRef>
          </c:xVal>
          <c:yVal>
            <c:numRef>
              <c:f>公会計指標分析・財政指標組合せ分析表!$BP$51:$DC$51</c:f>
              <c:numCache>
                <c:formatCode>#,##0.0;"▲ "#,##0.0</c:formatCode>
                <c:ptCount val="40"/>
                <c:pt idx="0">
                  <c:v>61.4</c:v>
                </c:pt>
                <c:pt idx="8">
                  <c:v>64.900000000000006</c:v>
                </c:pt>
                <c:pt idx="16">
                  <c:v>70.7</c:v>
                </c:pt>
                <c:pt idx="24">
                  <c:v>75.400000000000006</c:v>
                </c:pt>
                <c:pt idx="32">
                  <c:v>76.400000000000006</c:v>
                </c:pt>
              </c:numCache>
            </c:numRef>
          </c:yVal>
          <c:smooth val="0"/>
          <c:extLst>
            <c:ext xmlns:c16="http://schemas.microsoft.com/office/drawing/2014/chart" uri="{C3380CC4-5D6E-409C-BE32-E72D297353CC}">
              <c16:uniqueId val="{00000009-EBA8-4D21-A019-32AFD74EE1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{F9B812E2-A336-47A7-A391-1020A91F5F66}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BA8-4D21-A019-32AFD74EE1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{8379ECE1-A362-413C-9797-63825B2365A3}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A8-4D21-A019-32AFD74EE1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{7BD115F2-E143-4230-A998-45A39D00489C}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A8-4D21-A019-32AFD74EE1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{7A0D7251-8D76-4D8C-B23E-A39534306E64}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A8-4D21-A019-32AFD74EE1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{821AAC8B-B9D7-4959-8AD0-4CE7E6DFBA03}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A8-4D21-A019-32AFD74EE10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{0831907A-1DBE-4305-9576-595ABF594772}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BA8-4D21-A019-32AFD74EE10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{B2FF2924-4DFE-4FF2-9F7B-1222E4DE624A}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BA8-4D21-A019-32AFD74EE10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{89FECF3E-2E07-424E-ABE5-C10A10DC514B}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BA8-4D21-A019-32AFD74EE10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{F16D61A4-0525-49B3-9CFE-B6D279B3A73E}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BA8-4D21-A019-32AFD74EE1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EBA8-4D21-A019-32AFD74EE107}"/>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{051B06C1-6D9B-47AC-8535-E686C9E9E935}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7C2-46C7-9725-30104186EB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{3DFE3BF3-2659-46E1-8792-1454CF2E75B8}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C2-46C7-9725-30104186EB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{D14AB103-9C13-4CFC-844C-74FA935A24FE}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C2-46C7-9725-30104186EB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{F0969D46-1460-4559-BDF2-E39CBCAB7BAB}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C2-46C7-9725-30104186EB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{75678C3C-4897-459E-B11B-3F53405DC500}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C2-46C7-9725-30104186EB2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{5228526D-7AD5-49BF-9848-74B7EAB4D3E7}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7C2-46C7-9725-30104186EB2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{FD2B94EE-0A7E-4619-8AF7-6CF231A8BC49}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7C2-46C7-9725-30104186EB2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{2B88D128-7E66-4D01-9397-D55E0B37E00A}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7C2-46C7-9725-30104186EB2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{DA473D6E-22AC-496C-A6BE-F5ABF16C41C0}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7C2-46C7-9725-30104186EB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7.4</c:v>
                </c:pt>
                <c:pt idx="16">
                  <c:v>8.4</c:v>
                </c:pt>
                <c:pt idx="24">
                  <c:v>9.4</c:v>
                </c:pt>
                <c:pt idx="32">
                  <c:v>10.199999999999999</c:v>
                </c:pt>
              </c:numCache>
            </c:numRef>
          </c:xVal>
          <c:yVal>
            <c:numRef>
              <c:f>公会計指標分析・財政指標組合せ分析表!$BP$73:$DC$73</c:f>
              <c:numCache>
                <c:formatCode>#,##0.0;"▲ "#,##0.0</c:formatCode>
                <c:ptCount val="40"/>
                <c:pt idx="0">
                  <c:v>61.4</c:v>
                </c:pt>
                <c:pt idx="8">
                  <c:v>64.900000000000006</c:v>
                </c:pt>
                <c:pt idx="16">
                  <c:v>70.7</c:v>
                </c:pt>
                <c:pt idx="24">
                  <c:v>75.400000000000006</c:v>
                </c:pt>
                <c:pt idx="32">
                  <c:v>76.400000000000006</c:v>
                </c:pt>
              </c:numCache>
            </c:numRef>
          </c:yVal>
          <c:smooth val="0"/>
          <c:extLst>
            <c:ext xmlns:c16="http://schemas.microsoft.com/office/drawing/2014/chart" uri="{C3380CC4-5D6E-409C-BE32-E72D297353CC}">
              <c16:uniqueId val="{00000009-47C2-46C7-9725-30104186EB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42104051833434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{FAB95979-E43C-4D4D-A389-D04057275E11}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7C2-46C7-9725-30104186EB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{0F8D5442-EAEF-4AC0-8044-FFA7C2A1D573}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C2-46C7-9725-30104186EB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{21EDEFE7-550F-413D-92A4-4701666B89DE}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C2-46C7-9725-30104186EB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{B56D1D64-4F78-4B9B-A4AB-A5F81E60CE1A}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C2-46C7-9725-30104186EB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{4FC17D9B-427C-4EBC-9B38-0211537377FB}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C2-46C7-9725-30104186EB2E}"/>
                </c:ext>
              </c:extLst>
            </c:dLbl>
            <c:dLbl>
              <c:idx val="8"/>
              <c:layout>
                <c:manualLayout>
                  <c:x val="0"/>
                  <c:y val="-1.042104051833442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{D5FC21CA-1F84-4819-932D-FEB073891C7D}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7C2-46C7-9725-30104186EB2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{A023D954-EEBE-44B6-87BE-FC58AC37614B}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7C2-46C7-9725-30104186EB2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{5B2DC21C-F2D4-4491-AF0F-CD49BE3F2958}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7C2-46C7-9725-30104186EB2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{17447F73-1DDF-4DEA-9284-D3D68A8B4DC1}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7C2-46C7-9725-30104186EB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47C2-46C7-9725-30104186EB2E}"/>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76,753
76,487
481.02
49,897,096
49,378,412
373,559
24,770,614
62,218,609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課税客体に占める高齢者人口の割合や中小企業の割合が大きい影響で、税基盤が脆弱となっており、歳入全体のうち市税を占める割合が</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％と低く、財政力指数が類似団体平均を下回っている状況にある。定員管理の適正化等の推進、施設の適正配置や計画的な改修・修繕を行う等、歳出削減を実施し、財政基盤の強化に努める。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令和４年度は、扶助費、補助費等の減に伴う歳出一財の減により、数値は昨年度より改善したが、依然として高い比率となっている。</a:t>
          </a:r>
        </a:p>
        <a:p>
          <a:r>
            <a:rPr kumimoji="1" lang="ja-JP" altLang="en-US" sz="1300">
              <a:latin typeface="ＭＳ Ｐゴシック" panose="020B0600070205080204" pitchFamily="50" charset="-128"/>
              <a:ea typeface="ＭＳ Ｐゴシック" panose="020B0600070205080204" pitchFamily="50" charset="-128"/>
            </a:rPr>
            <a:t>　今後とも自主財源である市税の徴収率の向上による増収、定員管理の適正化等の義務的経費の削減や物件費及び維持補修費の抑制に努め、改善を図る。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114723</xdr:rowOff>
    </xdr:from>
    <xdr:to>
      <xdr:col>23</xdr:col>
      <xdr:colOff>133350</xdr:colOff>
      <xdr:row>66</xdr:row>
      <xdr:rowOff>138854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4304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106680</xdr:rowOff>
    </xdr:from>
    <xdr:to>
      <xdr:col>19</xdr:col>
      <xdr:colOff>133350</xdr:colOff>
      <xdr:row>66</xdr:row>
      <xdr:rowOff>138854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4223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66</xdr:row>
      <xdr:rowOff>162983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4223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106680</xdr:rowOff>
    </xdr:from>
    <xdr:to>
      <xdr:col>11</xdr:col>
      <xdr:colOff>31750</xdr:colOff>
      <xdr:row>66</xdr:row>
      <xdr:rowOff>162983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4223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63923</xdr:rowOff>
    </xdr:from>
    <xdr:to>
      <xdr:col>23</xdr:col>
      <xdr:colOff>184150</xdr:colOff>
      <xdr:row>66</xdr:row>
      <xdr:rowOff>165523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131250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88054</xdr:rowOff>
    </xdr:from>
    <xdr:to>
      <xdr:col>19</xdr:col>
      <xdr:colOff>184150</xdr:colOff>
      <xdr:row>67</xdr:row>
      <xdr:rowOff>18204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112183</xdr:rowOff>
    </xdr:from>
    <xdr:to>
      <xdr:col>11</xdr:col>
      <xdr:colOff>82550</xdr:colOff>
      <xdr:row>67</xdr:row>
      <xdr:rowOff>42333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27110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類似団体と比較して、維持補修費等に起因し高くなっている。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豪雪地帯であることから除排雪経費の占める割合が大きく、類似団体よりも大きい金額になっている。また、施設の老朽化による修繕費用の負担も大きく、施設の適正配置や計画的な改修・修繕を行い抑制に努める。</a:t>
          </a:r>
        </a:p>
        <a:p>
          <a:r>
            <a:rPr kumimoji="1" lang="ja-JP" altLang="en-US" sz="1300">
              <a:latin typeface="ＭＳ Ｐゴシック" panose="020B0600070205080204" pitchFamily="50" charset="-128"/>
              <a:ea typeface="ＭＳ Ｐゴシック" panose="020B0600070205080204" pitchFamily="50" charset="-128"/>
            </a:rPr>
            <a:t>　今後は経常経費の抑制に努め、より一層、住民ニーズに応えるサービス向上と業務の効率化を図る。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151369</xdr:rowOff>
    </xdr:from>
    <xdr:to>
      <xdr:col>23</xdr:col>
      <xdr:colOff>133350</xdr:colOff>
      <xdr:row>85</xdr:row>
      <xdr:rowOff>6696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553169"/>
          <a:ext cx="838200" cy="2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122388</xdr:rowOff>
    </xdr:from>
    <xdr:to>
      <xdr:col>19</xdr:col>
      <xdr:colOff>133350</xdr:colOff>
      <xdr:row>85</xdr:row>
      <xdr:rowOff>6696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24188"/>
          <a:ext cx="889000" cy="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100758</xdr:rowOff>
    </xdr:from>
    <xdr:to>
      <xdr:col>15</xdr:col>
      <xdr:colOff>82550</xdr:colOff>
      <xdr:row>84</xdr:row>
      <xdr:rowOff>122388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31108"/>
          <a:ext cx="889000" cy="19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100758</xdr:rowOff>
    </xdr:from>
    <xdr:to>
      <xdr:col>11</xdr:col>
      <xdr:colOff>31750</xdr:colOff>
      <xdr:row>83</xdr:row>
      <xdr:rowOff>149420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331108"/>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100569</xdr:rowOff>
    </xdr:from>
    <xdr:to>
      <xdr:col>23</xdr:col>
      <xdr:colOff>184150</xdr:colOff>
      <xdr:row>85</xdr:row>
      <xdr:rowOff>30719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0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72646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7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127346</xdr:rowOff>
    </xdr:from>
    <xdr:to>
      <xdr:col>19</xdr:col>
      <xdr:colOff>184150</xdr:colOff>
      <xdr:row>85</xdr:row>
      <xdr:rowOff>57496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42273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15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71588</xdr:rowOff>
    </xdr:from>
    <xdr:to>
      <xdr:col>15</xdr:col>
      <xdr:colOff>133350</xdr:colOff>
      <xdr:row>85</xdr:row>
      <xdr:rowOff>1738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157965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5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49958</xdr:rowOff>
    </xdr:from>
    <xdr:to>
      <xdr:col>11</xdr:col>
      <xdr:colOff>82550</xdr:colOff>
      <xdr:row>83</xdr:row>
      <xdr:rowOff>151558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136335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6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98620</xdr:rowOff>
    </xdr:from>
    <xdr:to>
      <xdr:col>7</xdr:col>
      <xdr:colOff>31750</xdr:colOff>
      <xdr:row>84</xdr:row>
      <xdr:rowOff>28770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13547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国家公務員に準拠した給与改定を実施するなど、今後も引き続き給与水準の適正化に努めることにより、同程度の水準を維持する見込み。</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531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119743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3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新規採用職員の抑制などにより、類似団体平均を下回っている。平成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年度に策定した定員管理計画を着実に実行し、職員数の適正化を目指す。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64467</xdr:rowOff>
    </xdr:from>
    <xdr:to>
      <xdr:col>81</xdr:col>
      <xdr:colOff>44450</xdr:colOff>
      <xdr:row>60</xdr:row>
      <xdr:rowOff>67914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5146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52977</xdr:rowOff>
    </xdr:from>
    <xdr:to>
      <xdr:col>77</xdr:col>
      <xdr:colOff>44450</xdr:colOff>
      <xdr:row>60</xdr:row>
      <xdr:rowOff>64467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3997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52977</xdr:rowOff>
    </xdr:from>
    <xdr:to>
      <xdr:col>72</xdr:col>
      <xdr:colOff>203200</xdr:colOff>
      <xdr:row>60</xdr:row>
      <xdr:rowOff>54126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3997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47232</xdr:rowOff>
    </xdr:from>
    <xdr:to>
      <xdr:col>68</xdr:col>
      <xdr:colOff>152400</xdr:colOff>
      <xdr:row>60</xdr:row>
      <xdr:rowOff>54126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3423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17114</xdr:rowOff>
    </xdr:from>
    <xdr:to>
      <xdr:col>81</xdr:col>
      <xdr:colOff>95250</xdr:colOff>
      <xdr:row>60</xdr:row>
      <xdr:rowOff>118714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33641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4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13667</xdr:rowOff>
    </xdr:from>
    <xdr:to>
      <xdr:col>77</xdr:col>
      <xdr:colOff>95250</xdr:colOff>
      <xdr:row>60</xdr:row>
      <xdr:rowOff>115267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125444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69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2177</xdr:rowOff>
    </xdr:from>
    <xdr:to>
      <xdr:col>73</xdr:col>
      <xdr:colOff>44450</xdr:colOff>
      <xdr:row>60</xdr:row>
      <xdr:rowOff>103777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113954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3326</xdr:rowOff>
    </xdr:from>
    <xdr:to>
      <xdr:col>68</xdr:col>
      <xdr:colOff>203200</xdr:colOff>
      <xdr:row>60</xdr:row>
      <xdr:rowOff>104926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115103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167882</xdr:rowOff>
    </xdr:from>
    <xdr:to>
      <xdr:col>64</xdr:col>
      <xdr:colOff>152400</xdr:colOff>
      <xdr:row>60</xdr:row>
      <xdr:rowOff>98032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108209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緊急防災・減災事業等に係る基準財政需要額の減少に伴い、実質公債費比率が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今後は近年の大型事業の地方債の元利償還が開始されることで一時的に増加する見込みであり、引き続き緊急度・住民ニーズを的確に把握した事業選択により、地方債の新規発行の抑制を図る。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94343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203319"/>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42</xdr:row>
      <xdr:rowOff>2419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0884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41</xdr:row>
      <xdr:rowOff>58965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9735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115509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8700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43543</xdr:rowOff>
    </xdr:from>
    <xdr:to>
      <xdr:col>81</xdr:col>
      <xdr:colOff>95250</xdr:colOff>
      <xdr:row>42</xdr:row>
      <xdr:rowOff>145143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15620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臨時財政対策債に係る年度末地方債残高の減少に伴う、基準財政需要額算入見込額の減少に伴い、将来負担比率が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しかし、地方債の発行にあたっては、交付税措置のある良質な起債を活用することとしており、将来負担比率については、悪化傾向となっているが、早期健全化基準は下回っており、良好な状態である。今後も良質な起債を活用し、将来にわたって安定した財政運営が継続できるよう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123896</xdr:rowOff>
    </xdr:from>
    <xdr:to>
      <xdr:col>81</xdr:col>
      <xdr:colOff>44450</xdr:colOff>
      <xdr:row>19</xdr:row>
      <xdr:rowOff>137301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3381446"/>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60889</xdr:rowOff>
    </xdr:from>
    <xdr:to>
      <xdr:col>77</xdr:col>
      <xdr:colOff>44450</xdr:colOff>
      <xdr:row>19</xdr:row>
      <xdr:rowOff>123896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318439"/>
          <a:ext cx="8890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154587</xdr:rowOff>
    </xdr:from>
    <xdr:to>
      <xdr:col>72</xdr:col>
      <xdr:colOff>203200</xdr:colOff>
      <xdr:row>19</xdr:row>
      <xdr:rowOff>60889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3240687"/>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107668</xdr:rowOff>
    </xdr:from>
    <xdr:to>
      <xdr:col>68</xdr:col>
      <xdr:colOff>152400</xdr:colOff>
      <xdr:row>18</xdr:row>
      <xdr:rowOff>154587</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3193768"/>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86501</xdr:rowOff>
    </xdr:from>
    <xdr:to>
      <xdr:col>81</xdr:col>
      <xdr:colOff>95250</xdr:colOff>
      <xdr:row>20</xdr:row>
      <xdr:rowOff>16651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34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58578</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31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73096</xdr:rowOff>
    </xdr:from>
    <xdr:to>
      <xdr:col>77</xdr:col>
      <xdr:colOff>95250</xdr:colOff>
      <xdr:row>20</xdr:row>
      <xdr:rowOff>3246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3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159473</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417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10089</xdr:rowOff>
    </xdr:from>
    <xdr:to>
      <xdr:col>73</xdr:col>
      <xdr:colOff>44450</xdr:colOff>
      <xdr:row>19</xdr:row>
      <xdr:rowOff>111689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96466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3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103787</xdr:rowOff>
    </xdr:from>
    <xdr:to>
      <xdr:col>68</xdr:col>
      <xdr:colOff>203200</xdr:colOff>
      <xdr:row>19</xdr:row>
      <xdr:rowOff>33937</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1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18714</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2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56868</xdr:rowOff>
    </xdr:from>
    <xdr:to>
      <xdr:col>64</xdr:col>
      <xdr:colOff>152400</xdr:colOff>
      <xdr:row>18</xdr:row>
      <xdr:rowOff>158468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143245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22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76,753
76,487
481.02
49,897,096
49,378,412
373,559
24,770,614
62,218,609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が、要因として消防業務を一部事務組合で行っていることが挙げられる。今後も引き続き定員の適正化等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57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5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類似平均団体を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対前年度で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ポイント悪化している。これは各施設の燃料費や光熱水費が上がったことが挙げられる。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今後は、経常経費の抑制に努め、より一層、住民ニーズに応えるサービス向上と業務の効率化を図る。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20</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52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8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19050</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7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19050</xdr:rowOff>
    </xdr:from>
    <xdr:to>
      <xdr:col>69</xdr:col>
      <xdr:colOff>92075</xdr:colOff>
      <xdr:row>19</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7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12700</xdr:rowOff>
    </xdr:from>
    <xdr:to>
      <xdr:col>82</xdr:col>
      <xdr:colOff>158750</xdr:colOff>
      <xdr:row>20</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また、前年と比較して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ポイント改善している。これは、障害者福祉関連事業に係る経費の増よりも児童手当等給付事業や生活保護費給付事業等に係る経費の減が多いことが主な要因となっている。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21844</xdr:rowOff>
    </xdr:from>
    <xdr:to>
      <xdr:col>24</xdr:col>
      <xdr:colOff>25400</xdr:colOff>
      <xdr:row>56</xdr:row>
      <xdr:rowOff>67564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230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67564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59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49276</xdr:rowOff>
    </xdr:from>
    <xdr:to>
      <xdr:col>11</xdr:col>
      <xdr:colOff>9525</xdr:colOff>
      <xdr:row>56</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50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142494</xdr:rowOff>
    </xdr:from>
    <xdr:to>
      <xdr:col>24</xdr:col>
      <xdr:colOff>76200</xdr:colOff>
      <xdr:row>56</xdr:row>
      <xdr:rowOff>72644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114571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4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xdr:rowOff>
    </xdr:from>
    <xdr:to>
      <xdr:col>20</xdr:col>
      <xdr:colOff>38100</xdr:colOff>
      <xdr:row>56</xdr:row>
      <xdr:rowOff>118364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ポイント改善している。要因としては、用排水施設の修繕経費が減少したことにより、維持補修費が減少していることが挙げられる。今後も施設の適正配置や計画的な改修・修繕を行い抑制に努める。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60</xdr:row>
      <xdr:rowOff>143328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3160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29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61</xdr:row>
      <xdr:rowOff>86178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997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149678</xdr:rowOff>
    </xdr:from>
    <xdr:to>
      <xdr:col>82</xdr:col>
      <xdr:colOff>158750</xdr:colOff>
      <xdr:row>60</xdr:row>
      <xdr:rowOff>79828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121755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92528</xdr:rowOff>
    </xdr:from>
    <xdr:to>
      <xdr:col>78</xdr:col>
      <xdr:colOff>120650</xdr:colOff>
      <xdr:row>61</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35378</xdr:rowOff>
    </xdr:from>
    <xdr:to>
      <xdr:col>65</xdr:col>
      <xdr:colOff>53975</xdr:colOff>
      <xdr:row>61</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121755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ポイント上回っている。この要因として消防業務を一部事務組合で行っていることが挙げられる。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引き続き行政として対応すべき必要性、費用対効果、目的の達成度などを精査し、さらに受益者負担のあり方や経費の負担のあり方について検証し、合理化を図る。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29845</xdr:rowOff>
    </xdr:from>
    <xdr:to>
      <xdr:col>82</xdr:col>
      <xdr:colOff>107950</xdr:colOff>
      <xdr:row>38</xdr:row>
      <xdr:rowOff>109855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54494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109855</xdr:rowOff>
    </xdr:from>
    <xdr:to>
      <xdr:col>78</xdr:col>
      <xdr:colOff>69850</xdr:colOff>
      <xdr:row>38</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249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115570</xdr:rowOff>
    </xdr:from>
    <xdr:to>
      <xdr:col>73</xdr:col>
      <xdr:colOff>180975</xdr:colOff>
      <xdr:row>38</xdr:row>
      <xdr:rowOff>121285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306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109855</xdr:rowOff>
    </xdr:from>
    <xdr:to>
      <xdr:col>69</xdr:col>
      <xdr:colOff>92075</xdr:colOff>
      <xdr:row>38</xdr:row>
      <xdr:rowOff>121285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249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150495</xdr:rowOff>
    </xdr:from>
    <xdr:to>
      <xdr:col>82</xdr:col>
      <xdr:colOff>158750</xdr:colOff>
      <xdr:row>38</xdr:row>
      <xdr:rowOff>80645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122572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59055</xdr:rowOff>
    </xdr:from>
    <xdr:to>
      <xdr:col>78</xdr:col>
      <xdr:colOff>120650</xdr:colOff>
      <xdr:row>38</xdr:row>
      <xdr:rowOff>160655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145432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6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64770</xdr:rowOff>
    </xdr:from>
    <xdr:to>
      <xdr:col>74</xdr:col>
      <xdr:colOff>31750</xdr:colOff>
      <xdr:row>38</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151147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70485</xdr:rowOff>
    </xdr:from>
    <xdr:to>
      <xdr:col>69</xdr:col>
      <xdr:colOff>142875</xdr:colOff>
      <xdr:row>39</xdr:row>
      <xdr:rowOff>635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156862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59055</xdr:rowOff>
    </xdr:from>
    <xdr:to>
      <xdr:col>65</xdr:col>
      <xdr:colOff>53975</xdr:colOff>
      <xdr:row>38</xdr:row>
      <xdr:rowOff>160655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145432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近年実施している大型事業で活用した地方債の元利償還が開始されたことに伴い、増加傾向にある。</a:t>
          </a:r>
        </a:p>
        <a:p>
          <a:r>
            <a:rPr kumimoji="1" lang="ja-JP" altLang="en-US" sz="1300">
              <a:latin typeface="ＭＳ Ｐゴシック" panose="020B0600070205080204" pitchFamily="50" charset="-128"/>
              <a:ea typeface="ＭＳ Ｐゴシック" panose="020B0600070205080204" pitchFamily="50" charset="-128"/>
            </a:rPr>
            <a:t>　今後も公債費負担の増加が見込まれるため、緊急度・住民ニーズを的確に把握し、地方債の新規発行の抑制を図る。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137886</xdr:rowOff>
    </xdr:from>
    <xdr:to>
      <xdr:col>24</xdr:col>
      <xdr:colOff>25400</xdr:colOff>
      <xdr:row>79</xdr:row>
      <xdr:rowOff>9979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510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83457</xdr:rowOff>
    </xdr:from>
    <xdr:to>
      <xdr:col>19</xdr:col>
      <xdr:colOff>187325</xdr:colOff>
      <xdr:row>78</xdr:row>
      <xdr:rowOff>137886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56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18143</xdr:rowOff>
    </xdr:from>
    <xdr:to>
      <xdr:col>15</xdr:col>
      <xdr:colOff>98425</xdr:colOff>
      <xdr:row>78</xdr:row>
      <xdr:rowOff>83457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9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102507</xdr:rowOff>
    </xdr:from>
    <xdr:to>
      <xdr:col>11</xdr:col>
      <xdr:colOff>9525</xdr:colOff>
      <xdr:row>78</xdr:row>
      <xdr:rowOff>18143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304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130629</xdr:rowOff>
    </xdr:from>
    <xdr:to>
      <xdr:col>24</xdr:col>
      <xdr:colOff>76200</xdr:colOff>
      <xdr:row>79</xdr:row>
      <xdr:rowOff>60779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102706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87086</xdr:rowOff>
    </xdr:from>
    <xdr:to>
      <xdr:col>20</xdr:col>
      <xdr:colOff>38100</xdr:colOff>
      <xdr:row>79</xdr:row>
      <xdr:rowOff>17236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2013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32657</xdr:rowOff>
    </xdr:from>
    <xdr:to>
      <xdr:col>15</xdr:col>
      <xdr:colOff>149225</xdr:colOff>
      <xdr:row>78</xdr:row>
      <xdr:rowOff>134257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138793</xdr:rowOff>
    </xdr:from>
    <xdr:to>
      <xdr:col>11</xdr:col>
      <xdr:colOff>60325</xdr:colOff>
      <xdr:row>78</xdr:row>
      <xdr:rowOff>68943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53720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138084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今後も定員管理の適正化、施設の適正配置や計画的な改修・修繕を行う等、経常経費の削減に努める。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78</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324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20320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8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93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119380</xdr:rowOff>
    </xdr:from>
    <xdr:to>
      <xdr:col>69</xdr:col>
      <xdr:colOff>92075</xdr:colOff>
      <xdr:row>78</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9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86340</xdr:rowOff>
    </xdr:from>
    <xdr:to>
      <xdr:col>29</xdr:col>
      <xdr:colOff>127000</xdr:colOff>
      <xdr:row>17</xdr:row>
      <xdr:rowOff>93121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48615"/>
          <a:ext cx="647700" cy="6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93121</xdr:rowOff>
    </xdr:from>
    <xdr:to>
      <xdr:col>26</xdr:col>
      <xdr:colOff>50800</xdr:colOff>
      <xdr:row>17</xdr:row>
      <xdr:rowOff>131542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55396"/>
          <a:ext cx="698500" cy="3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131542</xdr:rowOff>
    </xdr:from>
    <xdr:to>
      <xdr:col>22</xdr:col>
      <xdr:colOff>114300</xdr:colOff>
      <xdr:row>17</xdr:row>
      <xdr:rowOff>136830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93817"/>
          <a:ext cx="698500" cy="5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136830</xdr:rowOff>
    </xdr:from>
    <xdr:to>
      <xdr:col>18</xdr:col>
      <xdr:colOff>177800</xdr:colOff>
      <xdr:row>17</xdr:row>
      <xdr:rowOff>159263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99105"/>
          <a:ext cx="698500" cy="2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35540</xdr:rowOff>
    </xdr:from>
    <xdr:to>
      <xdr:col>29</xdr:col>
      <xdr:colOff>177800</xdr:colOff>
      <xdr:row>17</xdr:row>
      <xdr:rowOff>137140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7617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6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42321</xdr:rowOff>
    </xdr:from>
    <xdr:to>
      <xdr:col>26</xdr:col>
      <xdr:colOff>101600</xdr:colOff>
      <xdr:row>17</xdr:row>
      <xdr:rowOff>143921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04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128698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9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80742</xdr:rowOff>
    </xdr:from>
    <xdr:to>
      <xdr:col>22</xdr:col>
      <xdr:colOff>165100</xdr:colOff>
      <xdr:row>18</xdr:row>
      <xdr:rowOff>10892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4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167119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86030</xdr:rowOff>
    </xdr:from>
    <xdr:to>
      <xdr:col>19</xdr:col>
      <xdr:colOff>38100</xdr:colOff>
      <xdr:row>18</xdr:row>
      <xdr:rowOff>16180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26357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108463</xdr:rowOff>
    </xdr:from>
    <xdr:to>
      <xdr:col>15</xdr:col>
      <xdr:colOff>101600</xdr:colOff>
      <xdr:row>18</xdr:row>
      <xdr:rowOff>38613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48790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3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10414</xdr:rowOff>
    </xdr:from>
    <xdr:to>
      <xdr:col>29</xdr:col>
      <xdr:colOff>127000</xdr:colOff>
      <xdr:row>35</xdr:row>
      <xdr:rowOff>86178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20764"/>
          <a:ext cx="647700" cy="75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86178</xdr:rowOff>
    </xdr:from>
    <xdr:to>
      <xdr:col>26</xdr:col>
      <xdr:colOff>50800</xdr:colOff>
      <xdr:row>35</xdr:row>
      <xdr:rowOff>220856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96528"/>
          <a:ext cx="698500" cy="134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220856</xdr:rowOff>
    </xdr:from>
    <xdr:to>
      <xdr:col>22</xdr:col>
      <xdr:colOff>114300</xdr:colOff>
      <xdr:row>35</xdr:row>
      <xdr:rowOff>316183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31206"/>
          <a:ext cx="698500" cy="95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316183</xdr:rowOff>
    </xdr:from>
    <xdr:to>
      <xdr:col>18</xdr:col>
      <xdr:colOff>177800</xdr:colOff>
      <xdr:row>36</xdr:row>
      <xdr:rowOff>49047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26533"/>
          <a:ext cx="698500" cy="75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302514</xdr:rowOff>
    </xdr:from>
    <xdr:to>
      <xdr:col>29</xdr:col>
      <xdr:colOff>177800</xdr:colOff>
      <xdr:row>35</xdr:row>
      <xdr:rowOff>61214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69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147591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1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35378</xdr:rowOff>
    </xdr:from>
    <xdr:to>
      <xdr:col>26</xdr:col>
      <xdr:colOff>101600</xdr:colOff>
      <xdr:row>35</xdr:row>
      <xdr:rowOff>136978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4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147155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170056</xdr:rowOff>
    </xdr:from>
    <xdr:to>
      <xdr:col>22</xdr:col>
      <xdr:colOff>165100</xdr:colOff>
      <xdr:row>35</xdr:row>
      <xdr:rowOff>271656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8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281833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4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265383</xdr:rowOff>
    </xdr:from>
    <xdr:to>
      <xdr:col>19</xdr:col>
      <xdr:colOff>38100</xdr:colOff>
      <xdr:row>36</xdr:row>
      <xdr:rowOff>24083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5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34260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341147</xdr:rowOff>
    </xdr:from>
    <xdr:to>
      <xdr:col>15</xdr:col>
      <xdr:colOff>101600</xdr:colOff>
      <xdr:row>36</xdr:row>
      <xdr:rowOff>99847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5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110024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76,753
76,487
481.02
49,897,096
49,378,412
373,559
24,770,614
62,218,609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77876</xdr:rowOff>
    </xdr:from>
    <xdr:to>
      <xdr:col>24</xdr:col>
      <xdr:colOff>63500</xdr:colOff>
      <xdr:row>36</xdr:row>
      <xdr:rowOff>95644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0076"/>
          <a:ext cx="8382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95644</xdr:rowOff>
    </xdr:from>
    <xdr:to>
      <xdr:col>19</xdr:col>
      <xdr:colOff>177800</xdr:colOff>
      <xdr:row>36</xdr:row>
      <xdr:rowOff>110871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7844"/>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93167</xdr:rowOff>
    </xdr:from>
    <xdr:to>
      <xdr:col>15</xdr:col>
      <xdr:colOff>50800</xdr:colOff>
      <xdr:row>36</xdr:row>
      <xdr:rowOff>110871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65367"/>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147362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93167</xdr:rowOff>
    </xdr:from>
    <xdr:to>
      <xdr:col>10</xdr:col>
      <xdr:colOff>114300</xdr:colOff>
      <xdr:row>36</xdr:row>
      <xdr:rowOff>108839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5367"/>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27076</xdr:rowOff>
    </xdr:from>
    <xdr:to>
      <xdr:col>24</xdr:col>
      <xdr:colOff>114300</xdr:colOff>
      <xdr:row>36</xdr:row>
      <xdr:rowOff>128676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44844</xdr:rowOff>
    </xdr:from>
    <xdr:to>
      <xdr:col>20</xdr:col>
      <xdr:colOff>38100</xdr:colOff>
      <xdr:row>36</xdr:row>
      <xdr:rowOff>146444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137571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60071</xdr:rowOff>
    </xdr:from>
    <xdr:to>
      <xdr:col>15</xdr:col>
      <xdr:colOff>101600</xdr:colOff>
      <xdr:row>36</xdr:row>
      <xdr:rowOff>161671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152798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42367</xdr:rowOff>
    </xdr:from>
    <xdr:to>
      <xdr:col>10</xdr:col>
      <xdr:colOff>165100</xdr:colOff>
      <xdr:row>36</xdr:row>
      <xdr:rowOff>143967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135094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58039</xdr:rowOff>
    </xdr:from>
    <xdr:to>
      <xdr:col>6</xdr:col>
      <xdr:colOff>38100</xdr:colOff>
      <xdr:row>36</xdr:row>
      <xdr:rowOff>159639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150766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111534</xdr:rowOff>
    </xdr:from>
    <xdr:to>
      <xdr:col>24</xdr:col>
      <xdr:colOff>63500</xdr:colOff>
      <xdr:row>53</xdr:row>
      <xdr:rowOff>151767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98384"/>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111534</xdr:rowOff>
    </xdr:from>
    <xdr:to>
      <xdr:col>19</xdr:col>
      <xdr:colOff>177800</xdr:colOff>
      <xdr:row>54</xdr:row>
      <xdr:rowOff>164193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98384"/>
          <a:ext cx="889000" cy="2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164193</xdr:rowOff>
    </xdr:from>
    <xdr:to>
      <xdr:col>15</xdr:col>
      <xdr:colOff>50800</xdr:colOff>
      <xdr:row>55</xdr:row>
      <xdr:rowOff>15277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22493"/>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15277</xdr:rowOff>
    </xdr:from>
    <xdr:to>
      <xdr:col>10</xdr:col>
      <xdr:colOff>114300</xdr:colOff>
      <xdr:row>55</xdr:row>
      <xdr:rowOff>44390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45027"/>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100967</xdr:rowOff>
    </xdr:from>
    <xdr:to>
      <xdr:col>24</xdr:col>
      <xdr:colOff>114300</xdr:colOff>
      <xdr:row>54</xdr:row>
      <xdr:rowOff>31117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123844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3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60734</xdr:rowOff>
    </xdr:from>
    <xdr:to>
      <xdr:col>20</xdr:col>
      <xdr:colOff>38100</xdr:colOff>
      <xdr:row>53</xdr:row>
      <xdr:rowOff>162334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7411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92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113393</xdr:rowOff>
    </xdr:from>
    <xdr:to>
      <xdr:col>15</xdr:col>
      <xdr:colOff>101600</xdr:colOff>
      <xdr:row>55</xdr:row>
      <xdr:rowOff>43543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60070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135927</xdr:rowOff>
    </xdr:from>
    <xdr:to>
      <xdr:col>10</xdr:col>
      <xdr:colOff>165100</xdr:colOff>
      <xdr:row>55</xdr:row>
      <xdr:rowOff>66077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82604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165040</xdr:rowOff>
    </xdr:from>
    <xdr:to>
      <xdr:col>6</xdr:col>
      <xdr:colOff>38100</xdr:colOff>
      <xdr:row>55</xdr:row>
      <xdr:rowOff>95190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111717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9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168084</xdr:rowOff>
    </xdr:from>
    <xdr:to>
      <xdr:col>24</xdr:col>
      <xdr:colOff>62865</xdr:colOff>
      <xdr:row>79</xdr:row>
      <xdr:rowOff>1702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41034"/>
          <a:ext cx="1270" cy="120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5529</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1702</xdr:rowOff>
    </xdr:from>
    <xdr:to>
      <xdr:col>24</xdr:col>
      <xdr:colOff>152400</xdr:colOff>
      <xdr:row>79</xdr:row>
      <xdr:rowOff>1702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114761</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168084</xdr:rowOff>
    </xdr:from>
    <xdr:to>
      <xdr:col>24</xdr:col>
      <xdr:colOff>152400</xdr:colOff>
      <xdr:row>71</xdr:row>
      <xdr:rowOff>168084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4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53327</xdr:rowOff>
    </xdr:from>
    <xdr:to>
      <xdr:col>24</xdr:col>
      <xdr:colOff>63500</xdr:colOff>
      <xdr:row>72</xdr:row>
      <xdr:rowOff>80531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397727"/>
          <a:ext cx="8382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144060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74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165633</xdr:rowOff>
    </xdr:from>
    <xdr:to>
      <xdr:col>24</xdr:col>
      <xdr:colOff>114300</xdr:colOff>
      <xdr:row>77</xdr:row>
      <xdr:rowOff>95783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9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60604</xdr:rowOff>
    </xdr:from>
    <xdr:to>
      <xdr:col>19</xdr:col>
      <xdr:colOff>177800</xdr:colOff>
      <xdr:row>72</xdr:row>
      <xdr:rowOff>53327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062104"/>
          <a:ext cx="889000" cy="3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156108</xdr:rowOff>
    </xdr:from>
    <xdr:to>
      <xdr:col>20</xdr:col>
      <xdr:colOff>38100</xdr:colOff>
      <xdr:row>77</xdr:row>
      <xdr:rowOff>86258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77385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7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60604</xdr:rowOff>
    </xdr:from>
    <xdr:to>
      <xdr:col>15</xdr:col>
      <xdr:colOff>50800</xdr:colOff>
      <xdr:row>75</xdr:row>
      <xdr:rowOff>483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062104"/>
          <a:ext cx="889000" cy="7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125734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27343</xdr:rowOff>
    </xdr:from>
    <xdr:to>
      <xdr:col>10</xdr:col>
      <xdr:colOff>114300</xdr:colOff>
      <xdr:row>75</xdr:row>
      <xdr:rowOff>483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543193"/>
          <a:ext cx="889000" cy="3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29075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163186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29731</xdr:rowOff>
    </xdr:from>
    <xdr:to>
      <xdr:col>24</xdr:col>
      <xdr:colOff>114300</xdr:colOff>
      <xdr:row>72</xdr:row>
      <xdr:rowOff>131331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3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116108</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2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2527</xdr:rowOff>
    </xdr:from>
    <xdr:to>
      <xdr:col>20</xdr:col>
      <xdr:colOff>38100</xdr:colOff>
      <xdr:row>72</xdr:row>
      <xdr:rowOff>104127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3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120654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1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9804</xdr:rowOff>
    </xdr:from>
    <xdr:to>
      <xdr:col>15</xdr:col>
      <xdr:colOff>101600</xdr:colOff>
      <xdr:row>70</xdr:row>
      <xdr:rowOff>111404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0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127931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17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121133</xdr:rowOff>
    </xdr:from>
    <xdr:to>
      <xdr:col>10</xdr:col>
      <xdr:colOff>165100</xdr:colOff>
      <xdr:row>75</xdr:row>
      <xdr:rowOff>51283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67810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5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147993</xdr:rowOff>
    </xdr:from>
    <xdr:to>
      <xdr:col>6</xdr:col>
      <xdr:colOff>38100</xdr:colOff>
      <xdr:row>73</xdr:row>
      <xdr:rowOff>78143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4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94670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2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38506</xdr:rowOff>
    </xdr:from>
    <xdr:to>
      <xdr:col>24</xdr:col>
      <xdr:colOff>63500</xdr:colOff>
      <xdr:row>94</xdr:row>
      <xdr:rowOff>57066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983356"/>
          <a:ext cx="838200" cy="19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38506</xdr:rowOff>
    </xdr:from>
    <xdr:to>
      <xdr:col>19</xdr:col>
      <xdr:colOff>177800</xdr:colOff>
      <xdr:row>95</xdr:row>
      <xdr:rowOff>23582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983356"/>
          <a:ext cx="889000" cy="3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23582</xdr:rowOff>
    </xdr:from>
    <xdr:to>
      <xdr:col>15</xdr:col>
      <xdr:colOff>50800</xdr:colOff>
      <xdr:row>95</xdr:row>
      <xdr:rowOff>74113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11332"/>
          <a:ext cx="889000" cy="5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74113</xdr:rowOff>
    </xdr:from>
    <xdr:to>
      <xdr:col>10</xdr:col>
      <xdr:colOff>114300</xdr:colOff>
      <xdr:row>95</xdr:row>
      <xdr:rowOff>136358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61863"/>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6266</xdr:rowOff>
    </xdr:from>
    <xdr:to>
      <xdr:col>24</xdr:col>
      <xdr:colOff>114300</xdr:colOff>
      <xdr:row>94</xdr:row>
      <xdr:rowOff>107866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2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29143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7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159156</xdr:rowOff>
    </xdr:from>
    <xdr:to>
      <xdr:col>20</xdr:col>
      <xdr:colOff>38100</xdr:colOff>
      <xdr:row>93</xdr:row>
      <xdr:rowOff>89306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105833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0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144232</xdr:rowOff>
    </xdr:from>
    <xdr:to>
      <xdr:col>15</xdr:col>
      <xdr:colOff>101600</xdr:colOff>
      <xdr:row>95</xdr:row>
      <xdr:rowOff>74382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6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90909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3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23313</xdr:rowOff>
    </xdr:from>
    <xdr:to>
      <xdr:col>10</xdr:col>
      <xdr:colOff>165100</xdr:colOff>
      <xdr:row>95</xdr:row>
      <xdr:rowOff>124913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141440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85558</xdr:rowOff>
    </xdr:from>
    <xdr:to>
      <xdr:col>6</xdr:col>
      <xdr:colOff>38100</xdr:colOff>
      <xdr:row>96</xdr:row>
      <xdr:rowOff>15708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32235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4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42664"/>
          <a:ext cx="1270" cy="104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8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4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68590</xdr:rowOff>
    </xdr:from>
    <xdr:to>
      <xdr:col>55</xdr:col>
      <xdr:colOff>0</xdr:colOff>
      <xdr:row>35</xdr:row>
      <xdr:rowOff>124391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69340"/>
          <a:ext cx="8382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42021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13825</xdr:rowOff>
    </xdr:from>
    <xdr:to>
      <xdr:col>50</xdr:col>
      <xdr:colOff>114300</xdr:colOff>
      <xdr:row>35</xdr:row>
      <xdr:rowOff>124391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28775"/>
          <a:ext cx="889000" cy="79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8165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13825</xdr:rowOff>
    </xdr:from>
    <xdr:to>
      <xdr:col>45</xdr:col>
      <xdr:colOff>177800</xdr:colOff>
      <xdr:row>36</xdr:row>
      <xdr:rowOff>38270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28775"/>
          <a:ext cx="889000" cy="88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38270</xdr:rowOff>
    </xdr:from>
    <xdr:to>
      <xdr:col>41</xdr:col>
      <xdr:colOff>50800</xdr:colOff>
      <xdr:row>36</xdr:row>
      <xdr:rowOff>72728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10470"/>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17790</xdr:rowOff>
    </xdr:from>
    <xdr:to>
      <xdr:col>55</xdr:col>
      <xdr:colOff>50800</xdr:colOff>
      <xdr:row>35</xdr:row>
      <xdr:rowOff>119390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40667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73591</xdr:rowOff>
    </xdr:from>
    <xdr:to>
      <xdr:col>50</xdr:col>
      <xdr:colOff>165100</xdr:colOff>
      <xdr:row>36</xdr:row>
      <xdr:rowOff>3741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20268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134475</xdr:rowOff>
    </xdr:from>
    <xdr:to>
      <xdr:col>46</xdr:col>
      <xdr:colOff>38100</xdr:colOff>
      <xdr:row>31</xdr:row>
      <xdr:rowOff>64625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7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81152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5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158920</xdr:rowOff>
    </xdr:from>
    <xdr:to>
      <xdr:col>41</xdr:col>
      <xdr:colOff>101600</xdr:colOff>
      <xdr:row>36</xdr:row>
      <xdr:rowOff>89070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105597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21928</xdr:rowOff>
    </xdr:from>
    <xdr:to>
      <xdr:col>36</xdr:col>
      <xdr:colOff>165100</xdr:colOff>
      <xdr:row>36</xdr:row>
      <xdr:rowOff>123528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140055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6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60020</xdr:rowOff>
    </xdr:from>
    <xdr:to>
      <xdr:col>55</xdr:col>
      <xdr:colOff>0</xdr:colOff>
      <xdr:row>56</xdr:row>
      <xdr:rowOff>147713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8975420"/>
          <a:ext cx="838200" cy="77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60020</xdr:rowOff>
    </xdr:from>
    <xdr:to>
      <xdr:col>50</xdr:col>
      <xdr:colOff>114300</xdr:colOff>
      <xdr:row>54</xdr:row>
      <xdr:rowOff>111887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8975420"/>
          <a:ext cx="889000" cy="3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111887</xdr:rowOff>
    </xdr:from>
    <xdr:to>
      <xdr:col>45</xdr:col>
      <xdr:colOff>177800</xdr:colOff>
      <xdr:row>56</xdr:row>
      <xdr:rowOff>86563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370187"/>
          <a:ext cx="889000" cy="3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146901</xdr:rowOff>
    </xdr:from>
    <xdr:to>
      <xdr:col>41</xdr:col>
      <xdr:colOff>50800</xdr:colOff>
      <xdr:row>56</xdr:row>
      <xdr:rowOff>86563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76651"/>
          <a:ext cx="889000" cy="1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96913</xdr:rowOff>
    </xdr:from>
    <xdr:to>
      <xdr:col>55</xdr:col>
      <xdr:colOff>50800</xdr:colOff>
      <xdr:row>57</xdr:row>
      <xdr:rowOff>27063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75340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9220</xdr:rowOff>
    </xdr:from>
    <xdr:to>
      <xdr:col>50</xdr:col>
      <xdr:colOff>165100</xdr:colOff>
      <xdr:row>52</xdr:row>
      <xdr:rowOff>110820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9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127347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69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61087</xdr:rowOff>
    </xdr:from>
    <xdr:to>
      <xdr:col>46</xdr:col>
      <xdr:colOff>38100</xdr:colOff>
      <xdr:row>54</xdr:row>
      <xdr:rowOff>162687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7764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9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35763</xdr:rowOff>
    </xdr:from>
    <xdr:to>
      <xdr:col>41</xdr:col>
      <xdr:colOff>101600</xdr:colOff>
      <xdr:row>56</xdr:row>
      <xdr:rowOff>137363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128490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96101</xdr:rowOff>
    </xdr:from>
    <xdr:to>
      <xdr:col>36</xdr:col>
      <xdr:colOff>165100</xdr:colOff>
      <xdr:row>56</xdr:row>
      <xdr:rowOff>26251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42778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152159</xdr:rowOff>
    </xdr:from>
    <xdr:to>
      <xdr:col>55</xdr:col>
      <xdr:colOff>0</xdr:colOff>
      <xdr:row>78</xdr:row>
      <xdr:rowOff>55893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839459"/>
          <a:ext cx="838200" cy="5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152159</xdr:rowOff>
    </xdr:from>
    <xdr:to>
      <xdr:col>50</xdr:col>
      <xdr:colOff>114300</xdr:colOff>
      <xdr:row>78</xdr:row>
      <xdr:rowOff>112192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839459"/>
          <a:ext cx="889000" cy="6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112192</xdr:rowOff>
    </xdr:from>
    <xdr:to>
      <xdr:col>45</xdr:col>
      <xdr:colOff>177800</xdr:colOff>
      <xdr:row>79</xdr:row>
      <xdr:rowOff>4190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85292"/>
          <a:ext cx="889000" cy="6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164655</xdr:rowOff>
    </xdr:from>
    <xdr:to>
      <xdr:col>41</xdr:col>
      <xdr:colOff>50800</xdr:colOff>
      <xdr:row>79</xdr:row>
      <xdr:rowOff>4190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37755"/>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5093</xdr:rowOff>
    </xdr:from>
    <xdr:to>
      <xdr:col>55</xdr:col>
      <xdr:colOff>50800</xdr:colOff>
      <xdr:row>78</xdr:row>
      <xdr:rowOff>106693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154970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101359</xdr:rowOff>
    </xdr:from>
    <xdr:to>
      <xdr:col>50</xdr:col>
      <xdr:colOff>165100</xdr:colOff>
      <xdr:row>75</xdr:row>
      <xdr:rowOff>31509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7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48036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5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61392</xdr:rowOff>
    </xdr:from>
    <xdr:to>
      <xdr:col>46</xdr:col>
      <xdr:colOff>38100</xdr:colOff>
      <xdr:row>78</xdr:row>
      <xdr:rowOff>162992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154119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2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124840</xdr:rowOff>
    </xdr:from>
    <xdr:to>
      <xdr:col>41</xdr:col>
      <xdr:colOff>101600</xdr:colOff>
      <xdr:row>79</xdr:row>
      <xdr:rowOff>54990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46117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9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113855</xdr:rowOff>
    </xdr:from>
    <xdr:to>
      <xdr:col>36</xdr:col>
      <xdr:colOff>165100</xdr:colOff>
      <xdr:row>79</xdr:row>
      <xdr:rowOff>44005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35132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7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102406</xdr:rowOff>
    </xdr:from>
    <xdr:to>
      <xdr:col>55</xdr:col>
      <xdr:colOff>0</xdr:colOff>
      <xdr:row>95</xdr:row>
      <xdr:rowOff>57257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218706"/>
          <a:ext cx="838200" cy="1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727</xdr:rowOff>
    </xdr:from>
    <xdr:to>
      <xdr:col>50</xdr:col>
      <xdr:colOff>114300</xdr:colOff>
      <xdr:row>94</xdr:row>
      <xdr:rowOff>102406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5774127"/>
          <a:ext cx="889000" cy="44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727</xdr:rowOff>
    </xdr:from>
    <xdr:to>
      <xdr:col>45</xdr:col>
      <xdr:colOff>177800</xdr:colOff>
      <xdr:row>94</xdr:row>
      <xdr:rowOff>32307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5774127"/>
          <a:ext cx="889000" cy="37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8680</xdr:rowOff>
    </xdr:from>
    <xdr:to>
      <xdr:col>41</xdr:col>
      <xdr:colOff>50800</xdr:colOff>
      <xdr:row>94</xdr:row>
      <xdr:rowOff>32307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5953530"/>
          <a:ext cx="889000" cy="19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6457</xdr:rowOff>
    </xdr:from>
    <xdr:to>
      <xdr:col>55</xdr:col>
      <xdr:colOff>50800</xdr:colOff>
      <xdr:row>95</xdr:row>
      <xdr:rowOff>108057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29334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14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51606</xdr:rowOff>
    </xdr:from>
    <xdr:to>
      <xdr:col>50</xdr:col>
      <xdr:colOff>165100</xdr:colOff>
      <xdr:row>94</xdr:row>
      <xdr:rowOff>153206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1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169733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9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121377</xdr:rowOff>
    </xdr:from>
    <xdr:to>
      <xdr:col>46</xdr:col>
      <xdr:colOff>38100</xdr:colOff>
      <xdr:row>92</xdr:row>
      <xdr:rowOff>51527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57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68054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4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152957</xdr:rowOff>
    </xdr:from>
    <xdr:to>
      <xdr:col>41</xdr:col>
      <xdr:colOff>101600</xdr:colOff>
      <xdr:row>94</xdr:row>
      <xdr:rowOff>83107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0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99634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8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129330</xdr:rowOff>
    </xdr:from>
    <xdr:to>
      <xdr:col>36</xdr:col>
      <xdr:colOff>165100</xdr:colOff>
      <xdr:row>93</xdr:row>
      <xdr:rowOff>59480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59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76007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6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44069</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3493</xdr:rowOff>
    </xdr:from>
    <xdr:to>
      <xdr:col>71</xdr:col>
      <xdr:colOff>177800</xdr:colOff>
      <xdr:row>39</xdr:row>
      <xdr:rowOff>44069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90043"/>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164719</xdr:rowOff>
    </xdr:from>
    <xdr:to>
      <xdr:col>72</xdr:col>
      <xdr:colOff>38100</xdr:colOff>
      <xdr:row>39</xdr:row>
      <xdr:rowOff>94869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85996</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124143</xdr:rowOff>
    </xdr:from>
    <xdr:to>
      <xdr:col>67</xdr:col>
      <xdr:colOff>101600</xdr:colOff>
      <xdr:row>39</xdr:row>
      <xdr:rowOff>54293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45420</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57028</xdr:rowOff>
    </xdr:from>
    <xdr:to>
      <xdr:col>85</xdr:col>
      <xdr:colOff>127000</xdr:colOff>
      <xdr:row>74</xdr:row>
      <xdr:rowOff>83497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744328"/>
          <a:ext cx="838200" cy="2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83497</xdr:rowOff>
    </xdr:from>
    <xdr:to>
      <xdr:col>81</xdr:col>
      <xdr:colOff>50800</xdr:colOff>
      <xdr:row>75</xdr:row>
      <xdr:rowOff>6345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770797"/>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6345</xdr:rowOff>
    </xdr:from>
    <xdr:to>
      <xdr:col>76</xdr:col>
      <xdr:colOff>114300</xdr:colOff>
      <xdr:row>75</xdr:row>
      <xdr:rowOff>65683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865095"/>
          <a:ext cx="8890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65683</xdr:rowOff>
    </xdr:from>
    <xdr:to>
      <xdr:col>71</xdr:col>
      <xdr:colOff>177800</xdr:colOff>
      <xdr:row>75</xdr:row>
      <xdr:rowOff>103140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924433"/>
          <a:ext cx="889000" cy="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6228</xdr:rowOff>
    </xdr:from>
    <xdr:to>
      <xdr:col>85</xdr:col>
      <xdr:colOff>177800</xdr:colOff>
      <xdr:row>74</xdr:row>
      <xdr:rowOff>107828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6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29105</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5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32697</xdr:rowOff>
    </xdr:from>
    <xdr:to>
      <xdr:col>81</xdr:col>
      <xdr:colOff>101600</xdr:colOff>
      <xdr:row>74</xdr:row>
      <xdr:rowOff>134297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150824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4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126995</xdr:rowOff>
    </xdr:from>
    <xdr:to>
      <xdr:col>76</xdr:col>
      <xdr:colOff>165100</xdr:colOff>
      <xdr:row>75</xdr:row>
      <xdr:rowOff>57145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8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73672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14883</xdr:rowOff>
    </xdr:from>
    <xdr:to>
      <xdr:col>72</xdr:col>
      <xdr:colOff>38100</xdr:colOff>
      <xdr:row>75</xdr:row>
      <xdr:rowOff>116483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133010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4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52340</xdr:rowOff>
    </xdr:from>
    <xdr:to>
      <xdr:col>67</xdr:col>
      <xdr:colOff>101600</xdr:colOff>
      <xdr:row>75</xdr:row>
      <xdr:rowOff>153941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11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170467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6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82893</xdr:rowOff>
    </xdr:from>
    <xdr:to>
      <xdr:col>85</xdr:col>
      <xdr:colOff>127000</xdr:colOff>
      <xdr:row>98</xdr:row>
      <xdr:rowOff>137604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884993"/>
          <a:ext cx="8382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137604</xdr:rowOff>
    </xdr:from>
    <xdr:to>
      <xdr:col>81</xdr:col>
      <xdr:colOff>50800</xdr:colOff>
      <xdr:row>98</xdr:row>
      <xdr:rowOff>142081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939704"/>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112001</xdr:rowOff>
    </xdr:from>
    <xdr:to>
      <xdr:col>76</xdr:col>
      <xdr:colOff>114300</xdr:colOff>
      <xdr:row>98</xdr:row>
      <xdr:rowOff>142081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14101"/>
          <a:ext cx="889000" cy="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112001</xdr:rowOff>
    </xdr:from>
    <xdr:to>
      <xdr:col>71</xdr:col>
      <xdr:colOff>177800</xdr:colOff>
      <xdr:row>98</xdr:row>
      <xdr:rowOff>142996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14101"/>
          <a:ext cx="889000" cy="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32093</xdr:rowOff>
    </xdr:from>
    <xdr:to>
      <xdr:col>85</xdr:col>
      <xdr:colOff>177800</xdr:colOff>
      <xdr:row>98</xdr:row>
      <xdr:rowOff>133693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8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118470</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4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86804</xdr:rowOff>
    </xdr:from>
    <xdr:to>
      <xdr:col>81</xdr:col>
      <xdr:colOff>101600</xdr:colOff>
      <xdr:row>99</xdr:row>
      <xdr:rowOff>16954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8081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9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91281</xdr:rowOff>
    </xdr:from>
    <xdr:to>
      <xdr:col>76</xdr:col>
      <xdr:colOff>165100</xdr:colOff>
      <xdr:row>99</xdr:row>
      <xdr:rowOff>21431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12558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8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61201</xdr:rowOff>
    </xdr:from>
    <xdr:to>
      <xdr:col>72</xdr:col>
      <xdr:colOff>38100</xdr:colOff>
      <xdr:row>98</xdr:row>
      <xdr:rowOff>162801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153928</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92196</xdr:rowOff>
    </xdr:from>
    <xdr:to>
      <xdr:col>67</xdr:col>
      <xdr:colOff>101600</xdr:colOff>
      <xdr:row>99</xdr:row>
      <xdr:rowOff>22346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13473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8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78664</xdr:rowOff>
    </xdr:from>
    <xdr:to>
      <xdr:col>111</xdr:col>
      <xdr:colOff>177800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422314"/>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79692</xdr:rowOff>
    </xdr:from>
    <xdr:to>
      <xdr:col>107</xdr:col>
      <xdr:colOff>50800</xdr:colOff>
      <xdr:row>37</xdr:row>
      <xdr:rowOff>78664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080442"/>
          <a:ext cx="889000" cy="3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79692</xdr:rowOff>
    </xdr:from>
    <xdr:to>
      <xdr:col>102</xdr:col>
      <xdr:colOff>114300</xdr:colOff>
      <xdr:row>36</xdr:row>
      <xdr:rowOff>99295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080442"/>
          <a:ext cx="889000" cy="19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103046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27864</xdr:rowOff>
    </xdr:from>
    <xdr:to>
      <xdr:col>107</xdr:col>
      <xdr:colOff>101600</xdr:colOff>
      <xdr:row>37</xdr:row>
      <xdr:rowOff>129464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3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120591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4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28892</xdr:rowOff>
    </xdr:from>
    <xdr:to>
      <xdr:col>102</xdr:col>
      <xdr:colOff>165100</xdr:colOff>
      <xdr:row>35</xdr:row>
      <xdr:rowOff>130492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0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147019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80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48495</xdr:rowOff>
    </xdr:from>
    <xdr:to>
      <xdr:col>98</xdr:col>
      <xdr:colOff>38100</xdr:colOff>
      <xdr:row>36</xdr:row>
      <xdr:rowOff>150095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2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166622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99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102857</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189707"/>
          <a:ext cx="1269" cy="97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49534</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96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102857</xdr:rowOff>
    </xdr:from>
    <xdr:to>
      <xdr:col>116</xdr:col>
      <xdr:colOff>152400</xdr:colOff>
      <xdr:row>53</xdr:row>
      <xdr:rowOff>102857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18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56985</xdr:rowOff>
    </xdr:from>
    <xdr:to>
      <xdr:col>116</xdr:col>
      <xdr:colOff>63500</xdr:colOff>
      <xdr:row>54</xdr:row>
      <xdr:rowOff>67920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8972385"/>
          <a:ext cx="838200" cy="3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61231</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33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82804</xdr:rowOff>
    </xdr:from>
    <xdr:to>
      <xdr:col>116</xdr:col>
      <xdr:colOff>114300</xdr:colOff>
      <xdr:row>58</xdr:row>
      <xdr:rowOff>12954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113182</xdr:rowOff>
    </xdr:from>
    <xdr:to>
      <xdr:col>111</xdr:col>
      <xdr:colOff>177800</xdr:colOff>
      <xdr:row>52</xdr:row>
      <xdr:rowOff>56985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8857132"/>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66269</xdr:rowOff>
    </xdr:from>
    <xdr:to>
      <xdr:col>112</xdr:col>
      <xdr:colOff>38100</xdr:colOff>
      <xdr:row>57</xdr:row>
      <xdr:rowOff>167869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158996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3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31191</xdr:rowOff>
    </xdr:from>
    <xdr:to>
      <xdr:col>107</xdr:col>
      <xdr:colOff>50800</xdr:colOff>
      <xdr:row>51</xdr:row>
      <xdr:rowOff>113182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8775141"/>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46448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117069</xdr:rowOff>
    </xdr:from>
    <xdr:to>
      <xdr:col>102</xdr:col>
      <xdr:colOff>114300</xdr:colOff>
      <xdr:row>51</xdr:row>
      <xdr:rowOff>31191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8689569"/>
          <a:ext cx="889000" cy="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55325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50220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17120</xdr:rowOff>
    </xdr:from>
    <xdr:to>
      <xdr:col>116</xdr:col>
      <xdr:colOff>114300</xdr:colOff>
      <xdr:row>54</xdr:row>
      <xdr:rowOff>118720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2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39997</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1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6185</xdr:rowOff>
    </xdr:from>
    <xdr:to>
      <xdr:col>112</xdr:col>
      <xdr:colOff>38100</xdr:colOff>
      <xdr:row>52</xdr:row>
      <xdr:rowOff>107785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89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124312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86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62382</xdr:rowOff>
    </xdr:from>
    <xdr:to>
      <xdr:col>107</xdr:col>
      <xdr:colOff>101600</xdr:colOff>
      <xdr:row>51</xdr:row>
      <xdr:rowOff>163982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880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9059</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858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151841</xdr:rowOff>
    </xdr:from>
    <xdr:to>
      <xdr:col>102</xdr:col>
      <xdr:colOff>165100</xdr:colOff>
      <xdr:row>51</xdr:row>
      <xdr:rowOff>81991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87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98518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84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66269</xdr:rowOff>
    </xdr:from>
    <xdr:to>
      <xdr:col>98</xdr:col>
      <xdr:colOff>38100</xdr:colOff>
      <xdr:row>50</xdr:row>
      <xdr:rowOff>167869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86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12946</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841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161074</xdr:rowOff>
    </xdr:from>
    <xdr:to>
      <xdr:col>116</xdr:col>
      <xdr:colOff>63500</xdr:colOff>
      <xdr:row>75</xdr:row>
      <xdr:rowOff>38088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48374"/>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38088</xdr:rowOff>
    </xdr:from>
    <xdr:to>
      <xdr:col>111</xdr:col>
      <xdr:colOff>177800</xdr:colOff>
      <xdr:row>75</xdr:row>
      <xdr:rowOff>75844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896838"/>
          <a:ext cx="889000" cy="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75844</xdr:rowOff>
    </xdr:from>
    <xdr:to>
      <xdr:col>107</xdr:col>
      <xdr:colOff>50800</xdr:colOff>
      <xdr:row>75</xdr:row>
      <xdr:rowOff>126860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934594"/>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126860</xdr:rowOff>
    </xdr:from>
    <xdr:to>
      <xdr:col>102</xdr:col>
      <xdr:colOff>114300</xdr:colOff>
      <xdr:row>76</xdr:row>
      <xdr:rowOff>55766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985610"/>
          <a:ext cx="889000" cy="10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110274</xdr:rowOff>
    </xdr:from>
    <xdr:to>
      <xdr:col>116</xdr:col>
      <xdr:colOff>114300</xdr:colOff>
      <xdr:row>75</xdr:row>
      <xdr:rowOff>40424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7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133151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158738</xdr:rowOff>
    </xdr:from>
    <xdr:to>
      <xdr:col>112</xdr:col>
      <xdr:colOff>38100</xdr:colOff>
      <xdr:row>75</xdr:row>
      <xdr:rowOff>88888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105415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25044</xdr:rowOff>
    </xdr:from>
    <xdr:to>
      <xdr:col>107</xdr:col>
      <xdr:colOff>101600</xdr:colOff>
      <xdr:row>75</xdr:row>
      <xdr:rowOff>126644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143171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6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76060</xdr:rowOff>
    </xdr:from>
    <xdr:to>
      <xdr:col>102</xdr:col>
      <xdr:colOff>165100</xdr:colOff>
      <xdr:row>76</xdr:row>
      <xdr:rowOff>6210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168787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4966</xdr:rowOff>
    </xdr:from>
    <xdr:to>
      <xdr:col>98</xdr:col>
      <xdr:colOff>38100</xdr:colOff>
      <xdr:row>76</xdr:row>
      <xdr:rowOff>106566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97693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　～　人口１人当たり</a:t>
          </a:r>
          <a:r>
            <a:rPr kumimoji="1" lang="en-US" altLang="ja-JP" sz="1300">
              <a:latin typeface="ＭＳ Ｐゴシック" panose="020B0600070205080204" pitchFamily="50" charset="-128"/>
              <a:ea typeface="ＭＳ Ｐゴシック" panose="020B0600070205080204" pitchFamily="50" charset="-128"/>
            </a:rPr>
            <a:t>30,553</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21,567</a:t>
          </a:r>
          <a:r>
            <a:rPr kumimoji="1" lang="ja-JP" altLang="en-US" sz="1300">
              <a:latin typeface="ＭＳ Ｐゴシック" panose="020B0600070205080204" pitchFamily="50" charset="-128"/>
              <a:ea typeface="ＭＳ Ｐゴシック" panose="020B0600070205080204" pitchFamily="50" charset="-128"/>
            </a:rPr>
            <a:t>円上回っている。豪雪地帯であることから、除排雪経費の占める割合が大きい。前年度比で</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円減少した主な要因は、昨年よりも用排水施設維持管理事業の事業費が減少したことによる。</a:t>
          </a:r>
        </a:p>
        <a:p>
          <a:r>
            <a:rPr kumimoji="1" lang="ja-JP" altLang="en-US" sz="1300">
              <a:latin typeface="ＭＳ Ｐゴシック" panose="020B0600070205080204" pitchFamily="50" charset="-128"/>
              <a:ea typeface="ＭＳ Ｐゴシック" panose="020B0600070205080204" pitchFamily="50" charset="-128"/>
            </a:rPr>
            <a:t>扶助費　　　　～　人口１人当たり</a:t>
          </a:r>
          <a:r>
            <a:rPr kumimoji="1" lang="en-US" altLang="ja-JP" sz="1300">
              <a:latin typeface="ＭＳ Ｐゴシック" panose="020B0600070205080204" pitchFamily="50" charset="-128"/>
              <a:ea typeface="ＭＳ Ｐゴシック" panose="020B0600070205080204" pitchFamily="50" charset="-128"/>
            </a:rPr>
            <a:t>142,591</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31,711</a:t>
          </a:r>
          <a:r>
            <a:rPr kumimoji="1" lang="ja-JP" altLang="en-US" sz="1300">
              <a:latin typeface="ＭＳ Ｐゴシック" panose="020B0600070205080204" pitchFamily="50" charset="-128"/>
              <a:ea typeface="ＭＳ Ｐゴシック" panose="020B0600070205080204" pitchFamily="50" charset="-128"/>
            </a:rPr>
            <a:t>円上回っている。前年度比で</a:t>
          </a:r>
          <a:r>
            <a:rPr kumimoji="1" lang="en-US" altLang="ja-JP" sz="1300">
              <a:latin typeface="ＭＳ Ｐゴシック" panose="020B0600070205080204" pitchFamily="50" charset="-128"/>
              <a:ea typeface="ＭＳ Ｐゴシック" panose="020B0600070205080204" pitchFamily="50" charset="-128"/>
            </a:rPr>
            <a:t>17,455</a:t>
          </a:r>
          <a:r>
            <a:rPr kumimoji="1" lang="ja-JP" altLang="en-US" sz="1300">
              <a:latin typeface="ＭＳ Ｐゴシック" panose="020B0600070205080204" pitchFamily="50" charset="-128"/>
              <a:ea typeface="ＭＳ Ｐゴシック" panose="020B0600070205080204" pitchFamily="50" charset="-128"/>
            </a:rPr>
            <a:t>円減少した主な要因は、コロナ交付金を活用した給付金事業費が減少したことによる。</a:t>
          </a:r>
        </a:p>
        <a:p>
          <a:r>
            <a:rPr kumimoji="1" lang="ja-JP" altLang="en-US" sz="1300">
              <a:latin typeface="ＭＳ Ｐゴシック" panose="020B0600070205080204" pitchFamily="50" charset="-128"/>
              <a:ea typeface="ＭＳ Ｐゴシック" panose="020B0600070205080204" pitchFamily="50" charset="-128"/>
            </a:rPr>
            <a:t>普通建設事業費　　 ～　人口１人当たり</a:t>
          </a:r>
          <a:r>
            <a:rPr kumimoji="1" lang="en-US" altLang="ja-JP" sz="1300">
              <a:latin typeface="ＭＳ Ｐゴシック" panose="020B0600070205080204" pitchFamily="50" charset="-128"/>
              <a:ea typeface="ＭＳ Ｐゴシック" panose="020B0600070205080204" pitchFamily="50" charset="-128"/>
            </a:rPr>
            <a:t>62,369</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9,438</a:t>
          </a:r>
          <a:r>
            <a:rPr kumimoji="1" lang="ja-JP" altLang="en-US" sz="1300">
              <a:latin typeface="ＭＳ Ｐゴシック" panose="020B0600070205080204" pitchFamily="50" charset="-128"/>
              <a:ea typeface="ＭＳ Ｐゴシック" panose="020B0600070205080204" pitchFamily="50" charset="-128"/>
            </a:rPr>
            <a:t>円下回っている。前年度比で</a:t>
          </a:r>
          <a:r>
            <a:rPr kumimoji="1" lang="en-US" altLang="ja-JP" sz="1300">
              <a:latin typeface="ＭＳ Ｐゴシック" panose="020B0600070205080204" pitchFamily="50" charset="-128"/>
              <a:ea typeface="ＭＳ Ｐゴシック" panose="020B0600070205080204" pitchFamily="50" charset="-128"/>
            </a:rPr>
            <a:t>60,905</a:t>
          </a:r>
          <a:r>
            <a:rPr kumimoji="1" lang="ja-JP" altLang="en-US" sz="1300">
              <a:latin typeface="ＭＳ Ｐゴシック" panose="020B0600070205080204" pitchFamily="50" charset="-128"/>
              <a:ea typeface="ＭＳ Ｐゴシック" panose="020B0600070205080204" pitchFamily="50" charset="-128"/>
            </a:rPr>
            <a:t>円減少した主な要因は、新市庁舎建設に伴う工事費等が減少したことによる。</a:t>
          </a:r>
        </a:p>
        <a:p>
          <a:r>
            <a:rPr kumimoji="1" lang="ja-JP" altLang="en-US" sz="1300">
              <a:latin typeface="ＭＳ Ｐゴシック" panose="020B0600070205080204" pitchFamily="50" charset="-128"/>
              <a:ea typeface="ＭＳ Ｐゴシック" panose="020B0600070205080204" pitchFamily="50" charset="-128"/>
            </a:rPr>
            <a:t>貸付金　　　　～　人口１人当たり</a:t>
          </a:r>
          <a:r>
            <a:rPr kumimoji="1" lang="en-US" altLang="ja-JP" sz="1300">
              <a:latin typeface="ＭＳ Ｐゴシック" panose="020B0600070205080204" pitchFamily="50" charset="-128"/>
              <a:ea typeface="ＭＳ Ｐゴシック" panose="020B0600070205080204" pitchFamily="50" charset="-128"/>
            </a:rPr>
            <a:t>21,884</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15,224</a:t>
          </a:r>
          <a:r>
            <a:rPr kumimoji="1" lang="ja-JP" altLang="en-US" sz="1300">
              <a:latin typeface="ＭＳ Ｐゴシック" panose="020B0600070205080204" pitchFamily="50" charset="-128"/>
              <a:ea typeface="ＭＳ Ｐゴシック" panose="020B0600070205080204" pitchFamily="50" charset="-128"/>
            </a:rPr>
            <a:t>円上回っている。前年度比で</a:t>
          </a:r>
          <a:r>
            <a:rPr kumimoji="1" lang="en-US" altLang="ja-JP" sz="1300">
              <a:latin typeface="ＭＳ Ｐゴシック" panose="020B0600070205080204" pitchFamily="50" charset="-128"/>
              <a:ea typeface="ＭＳ Ｐゴシック" panose="020B0600070205080204" pitchFamily="50" charset="-128"/>
            </a:rPr>
            <a:t>9,287</a:t>
          </a:r>
          <a:r>
            <a:rPr kumimoji="1" lang="ja-JP" altLang="en-US" sz="1300">
              <a:latin typeface="ＭＳ Ｐゴシック" panose="020B0600070205080204" pitchFamily="50" charset="-128"/>
              <a:ea typeface="ＭＳ Ｐゴシック" panose="020B0600070205080204" pitchFamily="50" charset="-128"/>
            </a:rPr>
            <a:t>円減少した主な要因は、土地開発公社等への貸付金が減少したことによる。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76,753
76,487
481.02
49,897,096
49,378,412
373,559
24,770,614
62,218,609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45212</xdr:rowOff>
    </xdr:from>
    <xdr:to>
      <xdr:col>24</xdr:col>
      <xdr:colOff>63500</xdr:colOff>
      <xdr:row>36</xdr:row>
      <xdr:rowOff>104648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74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104648</xdr:rowOff>
    </xdr:from>
    <xdr:to>
      <xdr:col>19</xdr:col>
      <xdr:colOff>177800</xdr:colOff>
      <xdr:row>36</xdr:row>
      <xdr:rowOff>128651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684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128651</xdr:rowOff>
    </xdr:from>
    <xdr:to>
      <xdr:col>15</xdr:col>
      <xdr:colOff>50800</xdr:colOff>
      <xdr:row>36</xdr:row>
      <xdr:rowOff>164846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0085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164846</xdr:rowOff>
    </xdr:from>
    <xdr:to>
      <xdr:col>10</xdr:col>
      <xdr:colOff>114300</xdr:colOff>
      <xdr:row>37</xdr:row>
      <xdr:rowOff>5969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704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165862</xdr:rowOff>
    </xdr:from>
    <xdr:to>
      <xdr:col>24</xdr:col>
      <xdr:colOff>114300</xdr:colOff>
      <xdr:row>36</xdr:row>
      <xdr:rowOff>96012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144289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53848</xdr:rowOff>
    </xdr:from>
    <xdr:to>
      <xdr:col>20</xdr:col>
      <xdr:colOff>38100</xdr:colOff>
      <xdr:row>36</xdr:row>
      <xdr:rowOff>155448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146575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77851</xdr:rowOff>
    </xdr:from>
    <xdr:to>
      <xdr:col>15</xdr:col>
      <xdr:colOff>101600</xdr:colOff>
      <xdr:row>37</xdr:row>
      <xdr:rowOff>8001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170578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114046</xdr:rowOff>
    </xdr:from>
    <xdr:to>
      <xdr:col>10</xdr:col>
      <xdr:colOff>165100</xdr:colOff>
      <xdr:row>37</xdr:row>
      <xdr:rowOff>44196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35323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126619</xdr:rowOff>
    </xdr:from>
    <xdr:to>
      <xdr:col>6</xdr:col>
      <xdr:colOff>38100</xdr:colOff>
      <xdr:row>37</xdr:row>
      <xdr:rowOff>56769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47896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110454</xdr:rowOff>
    </xdr:from>
    <xdr:to>
      <xdr:col>24</xdr:col>
      <xdr:colOff>63500</xdr:colOff>
      <xdr:row>56</xdr:row>
      <xdr:rowOff>59271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197304"/>
          <a:ext cx="838200" cy="46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149454</xdr:rowOff>
    </xdr:from>
    <xdr:to>
      <xdr:col>19</xdr:col>
      <xdr:colOff>177800</xdr:colOff>
      <xdr:row>53</xdr:row>
      <xdr:rowOff>110454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21954"/>
          <a:ext cx="889000" cy="47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149454</xdr:rowOff>
    </xdr:from>
    <xdr:to>
      <xdr:col>15</xdr:col>
      <xdr:colOff>50800</xdr:colOff>
      <xdr:row>56</xdr:row>
      <xdr:rowOff>46286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21954"/>
          <a:ext cx="889000" cy="92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46286</xdr:rowOff>
    </xdr:from>
    <xdr:to>
      <xdr:col>10</xdr:col>
      <xdr:colOff>114300</xdr:colOff>
      <xdr:row>56</xdr:row>
      <xdr:rowOff>113868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47486"/>
          <a:ext cx="889000" cy="6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8471</xdr:rowOff>
    </xdr:from>
    <xdr:to>
      <xdr:col>24</xdr:col>
      <xdr:colOff>114300</xdr:colOff>
      <xdr:row>56</xdr:row>
      <xdr:rowOff>110071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158348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59654</xdr:rowOff>
    </xdr:from>
    <xdr:to>
      <xdr:col>20</xdr:col>
      <xdr:colOff>38100</xdr:colOff>
      <xdr:row>53</xdr:row>
      <xdr:rowOff>161254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6331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2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98654</xdr:rowOff>
    </xdr:from>
    <xdr:to>
      <xdr:col>15</xdr:col>
      <xdr:colOff>101600</xdr:colOff>
      <xdr:row>51</xdr:row>
      <xdr:rowOff>28804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45331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44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166936</xdr:rowOff>
    </xdr:from>
    <xdr:to>
      <xdr:col>10</xdr:col>
      <xdr:colOff>165100</xdr:colOff>
      <xdr:row>56</xdr:row>
      <xdr:rowOff>97086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88213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63068</xdr:rowOff>
    </xdr:from>
    <xdr:to>
      <xdr:col>6</xdr:col>
      <xdr:colOff>38100</xdr:colOff>
      <xdr:row>56</xdr:row>
      <xdr:rowOff>164668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168249</xdr:rowOff>
    </xdr:from>
    <xdr:to>
      <xdr:col>24</xdr:col>
      <xdr:colOff>63500</xdr:colOff>
      <xdr:row>74</xdr:row>
      <xdr:rowOff>169952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84099"/>
          <a:ext cx="838200" cy="1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168249</xdr:rowOff>
    </xdr:from>
    <xdr:to>
      <xdr:col>19</xdr:col>
      <xdr:colOff>177800</xdr:colOff>
      <xdr:row>76</xdr:row>
      <xdr:rowOff>66421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84099"/>
          <a:ext cx="889000" cy="4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66421</xdr:rowOff>
    </xdr:from>
    <xdr:to>
      <xdr:col>15</xdr:col>
      <xdr:colOff>50800</xdr:colOff>
      <xdr:row>76</xdr:row>
      <xdr:rowOff>110756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96621"/>
          <a:ext cx="889000" cy="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110756</xdr:rowOff>
    </xdr:from>
    <xdr:to>
      <xdr:col>10</xdr:col>
      <xdr:colOff>114300</xdr:colOff>
      <xdr:row>77</xdr:row>
      <xdr:rowOff>37795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0956"/>
          <a:ext cx="8890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119152</xdr:rowOff>
    </xdr:from>
    <xdr:to>
      <xdr:col>24</xdr:col>
      <xdr:colOff>114300</xdr:colOff>
      <xdr:row>75</xdr:row>
      <xdr:rowOff>49302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142029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117449</xdr:rowOff>
    </xdr:from>
    <xdr:to>
      <xdr:col>20</xdr:col>
      <xdr:colOff>38100</xdr:colOff>
      <xdr:row>74</xdr:row>
      <xdr:rowOff>47599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64126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0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15621</xdr:rowOff>
    </xdr:from>
    <xdr:to>
      <xdr:col>15</xdr:col>
      <xdr:colOff>101600</xdr:colOff>
      <xdr:row>76</xdr:row>
      <xdr:rowOff>117221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133748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2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59956</xdr:rowOff>
    </xdr:from>
    <xdr:to>
      <xdr:col>10</xdr:col>
      <xdr:colOff>165100</xdr:colOff>
      <xdr:row>76</xdr:row>
      <xdr:rowOff>161556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158445</xdr:rowOff>
    </xdr:from>
    <xdr:to>
      <xdr:col>6</xdr:col>
      <xdr:colOff>38100</xdr:colOff>
      <xdr:row>77</xdr:row>
      <xdr:rowOff>88595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105122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6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167456</xdr:rowOff>
    </xdr:from>
    <xdr:to>
      <xdr:col>24</xdr:col>
      <xdr:colOff>63500</xdr:colOff>
      <xdr:row>95</xdr:row>
      <xdr:rowOff>87637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83756"/>
          <a:ext cx="8382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87637</xdr:rowOff>
    </xdr:from>
    <xdr:to>
      <xdr:col>19</xdr:col>
      <xdr:colOff>177800</xdr:colOff>
      <xdr:row>96</xdr:row>
      <xdr:rowOff>92170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75387"/>
          <a:ext cx="889000" cy="1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7931</xdr:rowOff>
    </xdr:from>
    <xdr:to>
      <xdr:col>15</xdr:col>
      <xdr:colOff>50800</xdr:colOff>
      <xdr:row>96</xdr:row>
      <xdr:rowOff>92170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67131"/>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7931</xdr:rowOff>
    </xdr:from>
    <xdr:to>
      <xdr:col>10</xdr:col>
      <xdr:colOff>114300</xdr:colOff>
      <xdr:row>96</xdr:row>
      <xdr:rowOff>31877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67131"/>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116656</xdr:rowOff>
    </xdr:from>
    <xdr:to>
      <xdr:col>24</xdr:col>
      <xdr:colOff>114300</xdr:colOff>
      <xdr:row>95</xdr:row>
      <xdr:rowOff>46806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139533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36837</xdr:rowOff>
    </xdr:from>
    <xdr:to>
      <xdr:col>20</xdr:col>
      <xdr:colOff>38100</xdr:colOff>
      <xdr:row>95</xdr:row>
      <xdr:rowOff>138437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154964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41370</xdr:rowOff>
    </xdr:from>
    <xdr:to>
      <xdr:col>15</xdr:col>
      <xdr:colOff>101600</xdr:colOff>
      <xdr:row>96</xdr:row>
      <xdr:rowOff>142970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134097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128581</xdr:rowOff>
    </xdr:from>
    <xdr:to>
      <xdr:col>10</xdr:col>
      <xdr:colOff>165100</xdr:colOff>
      <xdr:row>96</xdr:row>
      <xdr:rowOff>58731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75258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152527</xdr:rowOff>
    </xdr:from>
    <xdr:to>
      <xdr:col>6</xdr:col>
      <xdr:colOff>38100</xdr:colOff>
      <xdr:row>96</xdr:row>
      <xdr:rowOff>82677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99204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10160</xdr:rowOff>
    </xdr:from>
    <xdr:to>
      <xdr:col>55</xdr:col>
      <xdr:colOff>0</xdr:colOff>
      <xdr:row>39</xdr:row>
      <xdr:rowOff>10313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96710"/>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10160</xdr:rowOff>
    </xdr:from>
    <xdr:to>
      <xdr:col>50</xdr:col>
      <xdr:colOff>114300</xdr:colOff>
      <xdr:row>39</xdr:row>
      <xdr:rowOff>12217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9671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11761</xdr:rowOff>
    </xdr:from>
    <xdr:to>
      <xdr:col>45</xdr:col>
      <xdr:colOff>177800</xdr:colOff>
      <xdr:row>39</xdr:row>
      <xdr:rowOff>12217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9831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11761</xdr:rowOff>
    </xdr:from>
    <xdr:to>
      <xdr:col>41</xdr:col>
      <xdr:colOff>50800</xdr:colOff>
      <xdr:row>39</xdr:row>
      <xdr:rowOff>16332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983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130963</xdr:rowOff>
    </xdr:from>
    <xdr:to>
      <xdr:col>55</xdr:col>
      <xdr:colOff>50800</xdr:colOff>
      <xdr:row>39</xdr:row>
      <xdr:rowOff>61113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130810</xdr:rowOff>
    </xdr:from>
    <xdr:to>
      <xdr:col>50</xdr:col>
      <xdr:colOff>165100</xdr:colOff>
      <xdr:row>39</xdr:row>
      <xdr:rowOff>60960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52087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132867</xdr:rowOff>
    </xdr:from>
    <xdr:to>
      <xdr:col>46</xdr:col>
      <xdr:colOff>38100</xdr:colOff>
      <xdr:row>39</xdr:row>
      <xdr:rowOff>63017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54144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4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132411</xdr:rowOff>
    </xdr:from>
    <xdr:to>
      <xdr:col>41</xdr:col>
      <xdr:colOff>101600</xdr:colOff>
      <xdr:row>39</xdr:row>
      <xdr:rowOff>62561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53688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136982</xdr:rowOff>
    </xdr:from>
    <xdr:to>
      <xdr:col>36</xdr:col>
      <xdr:colOff>165100</xdr:colOff>
      <xdr:row>39</xdr:row>
      <xdr:rowOff>67132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58259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44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48260</xdr:rowOff>
    </xdr:from>
    <xdr:to>
      <xdr:col>55</xdr:col>
      <xdr:colOff>0</xdr:colOff>
      <xdr:row>56</xdr:row>
      <xdr:rowOff>5969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478010"/>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5969</xdr:rowOff>
    </xdr:from>
    <xdr:to>
      <xdr:col>50</xdr:col>
      <xdr:colOff>114300</xdr:colOff>
      <xdr:row>56</xdr:row>
      <xdr:rowOff>12141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0716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12141</xdr:rowOff>
    </xdr:from>
    <xdr:to>
      <xdr:col>45</xdr:col>
      <xdr:colOff>177800</xdr:colOff>
      <xdr:row>56</xdr:row>
      <xdr:rowOff>77330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13341"/>
          <a:ext cx="8890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77330</xdr:rowOff>
    </xdr:from>
    <xdr:to>
      <xdr:col>41</xdr:col>
      <xdr:colOff>50800</xdr:colOff>
      <xdr:row>56</xdr:row>
      <xdr:rowOff>78035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7853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168910</xdr:rowOff>
    </xdr:from>
    <xdr:to>
      <xdr:col>55</xdr:col>
      <xdr:colOff>50800</xdr:colOff>
      <xdr:row>55</xdr:row>
      <xdr:rowOff>99060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20337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126619</xdr:rowOff>
    </xdr:from>
    <xdr:to>
      <xdr:col>50</xdr:col>
      <xdr:colOff>165100</xdr:colOff>
      <xdr:row>56</xdr:row>
      <xdr:rowOff>56769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73296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132791</xdr:rowOff>
    </xdr:from>
    <xdr:to>
      <xdr:col>46</xdr:col>
      <xdr:colOff>38100</xdr:colOff>
      <xdr:row>56</xdr:row>
      <xdr:rowOff>62941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79468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26530</xdr:rowOff>
    </xdr:from>
    <xdr:to>
      <xdr:col>41</xdr:col>
      <xdr:colOff>101600</xdr:colOff>
      <xdr:row>56</xdr:row>
      <xdr:rowOff>128130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144657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27235</xdr:rowOff>
    </xdr:from>
    <xdr:to>
      <xdr:col>36</xdr:col>
      <xdr:colOff>165100</xdr:colOff>
      <xdr:row>56</xdr:row>
      <xdr:rowOff>128835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145362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0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67622</xdr:rowOff>
    </xdr:from>
    <xdr:to>
      <xdr:col>55</xdr:col>
      <xdr:colOff>0</xdr:colOff>
      <xdr:row>74</xdr:row>
      <xdr:rowOff>83236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754922"/>
          <a:ext cx="8382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76606</xdr:rowOff>
    </xdr:from>
    <xdr:to>
      <xdr:col>50</xdr:col>
      <xdr:colOff>114300</xdr:colOff>
      <xdr:row>74</xdr:row>
      <xdr:rowOff>83236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421006"/>
          <a:ext cx="889000" cy="3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76606</xdr:rowOff>
    </xdr:from>
    <xdr:to>
      <xdr:col>45</xdr:col>
      <xdr:colOff>177800</xdr:colOff>
      <xdr:row>74</xdr:row>
      <xdr:rowOff>131676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421006"/>
          <a:ext cx="889000" cy="3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131676</xdr:rowOff>
    </xdr:from>
    <xdr:to>
      <xdr:col>41</xdr:col>
      <xdr:colOff>50800</xdr:colOff>
      <xdr:row>75</xdr:row>
      <xdr:rowOff>3523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818976"/>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16822</xdr:rowOff>
    </xdr:from>
    <xdr:to>
      <xdr:col>55</xdr:col>
      <xdr:colOff>50800</xdr:colOff>
      <xdr:row>74</xdr:row>
      <xdr:rowOff>118422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70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39699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5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32436</xdr:rowOff>
    </xdr:from>
    <xdr:to>
      <xdr:col>50</xdr:col>
      <xdr:colOff>165100</xdr:colOff>
      <xdr:row>74</xdr:row>
      <xdr:rowOff>134036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7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150563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4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25806</xdr:rowOff>
    </xdr:from>
    <xdr:to>
      <xdr:col>46</xdr:col>
      <xdr:colOff>38100</xdr:colOff>
      <xdr:row>72</xdr:row>
      <xdr:rowOff>127406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3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143933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1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80876</xdr:rowOff>
    </xdr:from>
    <xdr:to>
      <xdr:col>41</xdr:col>
      <xdr:colOff>101600</xdr:colOff>
      <xdr:row>75</xdr:row>
      <xdr:rowOff>11026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7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27553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54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124173</xdr:rowOff>
    </xdr:from>
    <xdr:to>
      <xdr:col>36</xdr:col>
      <xdr:colOff>165100</xdr:colOff>
      <xdr:row>75</xdr:row>
      <xdr:rowOff>54323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8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70850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5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16587</xdr:rowOff>
    </xdr:from>
    <xdr:to>
      <xdr:col>55</xdr:col>
      <xdr:colOff>0</xdr:colOff>
      <xdr:row>92</xdr:row>
      <xdr:rowOff>71362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5789987"/>
          <a:ext cx="8382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123677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14312</xdr:rowOff>
    </xdr:from>
    <xdr:to>
      <xdr:col>50</xdr:col>
      <xdr:colOff>114300</xdr:colOff>
      <xdr:row>92</xdr:row>
      <xdr:rowOff>16587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616262"/>
          <a:ext cx="889000" cy="17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14312</xdr:rowOff>
    </xdr:from>
    <xdr:to>
      <xdr:col>45</xdr:col>
      <xdr:colOff>177800</xdr:colOff>
      <xdr:row>92</xdr:row>
      <xdr:rowOff>109779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616262"/>
          <a:ext cx="889000" cy="2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140919</xdr:rowOff>
    </xdr:from>
    <xdr:to>
      <xdr:col>41</xdr:col>
      <xdr:colOff>50800</xdr:colOff>
      <xdr:row>92</xdr:row>
      <xdr:rowOff>109779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5742869"/>
          <a:ext cx="889000" cy="1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20562</xdr:rowOff>
    </xdr:from>
    <xdr:to>
      <xdr:col>55</xdr:col>
      <xdr:colOff>50800</xdr:colOff>
      <xdr:row>92</xdr:row>
      <xdr:rowOff>122162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7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43439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6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137237</xdr:rowOff>
    </xdr:from>
    <xdr:to>
      <xdr:col>50</xdr:col>
      <xdr:colOff>165100</xdr:colOff>
      <xdr:row>92</xdr:row>
      <xdr:rowOff>67387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7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83914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51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134962</xdr:rowOff>
    </xdr:from>
    <xdr:to>
      <xdr:col>46</xdr:col>
      <xdr:colOff>38100</xdr:colOff>
      <xdr:row>91</xdr:row>
      <xdr:rowOff>65112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5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81639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58979</xdr:rowOff>
    </xdr:from>
    <xdr:to>
      <xdr:col>41</xdr:col>
      <xdr:colOff>101600</xdr:colOff>
      <xdr:row>92</xdr:row>
      <xdr:rowOff>160579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8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5656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6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90119</xdr:rowOff>
    </xdr:from>
    <xdr:to>
      <xdr:col>36</xdr:col>
      <xdr:colOff>165100</xdr:colOff>
      <xdr:row>92</xdr:row>
      <xdr:rowOff>20269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6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36796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46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167680</xdr:rowOff>
    </xdr:from>
    <xdr:to>
      <xdr:col>85</xdr:col>
      <xdr:colOff>127000</xdr:colOff>
      <xdr:row>37</xdr:row>
      <xdr:rowOff>31435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39880"/>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31435</xdr:rowOff>
    </xdr:from>
    <xdr:to>
      <xdr:col>81</xdr:col>
      <xdr:colOff>50800</xdr:colOff>
      <xdr:row>37</xdr:row>
      <xdr:rowOff>41128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75085"/>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160823</xdr:rowOff>
    </xdr:from>
    <xdr:to>
      <xdr:col>76</xdr:col>
      <xdr:colOff>114300</xdr:colOff>
      <xdr:row>37</xdr:row>
      <xdr:rowOff>41128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33023"/>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160823</xdr:rowOff>
    </xdr:from>
    <xdr:to>
      <xdr:col>71</xdr:col>
      <xdr:colOff>177800</xdr:colOff>
      <xdr:row>37</xdr:row>
      <xdr:rowOff>22245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33023"/>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116880</xdr:rowOff>
    </xdr:from>
    <xdr:to>
      <xdr:col>85</xdr:col>
      <xdr:colOff>177800</xdr:colOff>
      <xdr:row>37</xdr:row>
      <xdr:rowOff>47030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8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95307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152085</xdr:rowOff>
    </xdr:from>
    <xdr:to>
      <xdr:col>81</xdr:col>
      <xdr:colOff>101600</xdr:colOff>
      <xdr:row>37</xdr:row>
      <xdr:rowOff>82235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2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73362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1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161778</xdr:rowOff>
    </xdr:from>
    <xdr:to>
      <xdr:col>76</xdr:col>
      <xdr:colOff>165100</xdr:colOff>
      <xdr:row>37</xdr:row>
      <xdr:rowOff>91928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83055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110023</xdr:rowOff>
    </xdr:from>
    <xdr:to>
      <xdr:col>72</xdr:col>
      <xdr:colOff>38100</xdr:colOff>
      <xdr:row>37</xdr:row>
      <xdr:rowOff>40173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31300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7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142895</xdr:rowOff>
    </xdr:from>
    <xdr:to>
      <xdr:col>67</xdr:col>
      <xdr:colOff>101600</xdr:colOff>
      <xdr:row>37</xdr:row>
      <xdr:rowOff>73045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0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152750</xdr:rowOff>
    </xdr:from>
    <xdr:to>
      <xdr:col>85</xdr:col>
      <xdr:colOff>127000</xdr:colOff>
      <xdr:row>55</xdr:row>
      <xdr:rowOff>72187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411050"/>
          <a:ext cx="838200" cy="9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152750</xdr:rowOff>
    </xdr:from>
    <xdr:to>
      <xdr:col>81</xdr:col>
      <xdr:colOff>50800</xdr:colOff>
      <xdr:row>54</xdr:row>
      <xdr:rowOff>158445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11050"/>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125241</xdr:rowOff>
    </xdr:from>
    <xdr:to>
      <xdr:col>76</xdr:col>
      <xdr:colOff>114300</xdr:colOff>
      <xdr:row>54</xdr:row>
      <xdr:rowOff>158445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383541"/>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122021</xdr:rowOff>
    </xdr:from>
    <xdr:to>
      <xdr:col>71</xdr:col>
      <xdr:colOff>177800</xdr:colOff>
      <xdr:row>54</xdr:row>
      <xdr:rowOff>125241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208871"/>
          <a:ext cx="889000" cy="17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21387</xdr:rowOff>
    </xdr:from>
    <xdr:to>
      <xdr:col>85</xdr:col>
      <xdr:colOff>177800</xdr:colOff>
      <xdr:row>55</xdr:row>
      <xdr:rowOff>122987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171264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101950</xdr:rowOff>
    </xdr:from>
    <xdr:to>
      <xdr:col>81</xdr:col>
      <xdr:colOff>101600</xdr:colOff>
      <xdr:row>55</xdr:row>
      <xdr:rowOff>32100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36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48627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13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107645</xdr:rowOff>
    </xdr:from>
    <xdr:to>
      <xdr:col>76</xdr:col>
      <xdr:colOff>165100</xdr:colOff>
      <xdr:row>55</xdr:row>
      <xdr:rowOff>37795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3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54322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74441</xdr:rowOff>
    </xdr:from>
    <xdr:to>
      <xdr:col>72</xdr:col>
      <xdr:colOff>38100</xdr:colOff>
      <xdr:row>55</xdr:row>
      <xdr:rowOff>4591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3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21118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71221</xdr:rowOff>
    </xdr:from>
    <xdr:to>
      <xdr:col>67</xdr:col>
      <xdr:colOff>101600</xdr:colOff>
      <xdr:row>54</xdr:row>
      <xdr:rowOff>1371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1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17898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89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44069</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8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3493</xdr:rowOff>
    </xdr:from>
    <xdr:to>
      <xdr:col>71</xdr:col>
      <xdr:colOff>177800</xdr:colOff>
      <xdr:row>79</xdr:row>
      <xdr:rowOff>44069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48043"/>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164719</xdr:rowOff>
    </xdr:from>
    <xdr:to>
      <xdr:col>72</xdr:col>
      <xdr:colOff>38100</xdr:colOff>
      <xdr:row>79</xdr:row>
      <xdr:rowOff>94869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85996</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124143</xdr:rowOff>
    </xdr:from>
    <xdr:to>
      <xdr:col>67</xdr:col>
      <xdr:colOff>101600</xdr:colOff>
      <xdr:row>79</xdr:row>
      <xdr:rowOff>54293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45420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8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57029</xdr:rowOff>
    </xdr:from>
    <xdr:to>
      <xdr:col>85</xdr:col>
      <xdr:colOff>127000</xdr:colOff>
      <xdr:row>94</xdr:row>
      <xdr:rowOff>83497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173329"/>
          <a:ext cx="8382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83497</xdr:rowOff>
    </xdr:from>
    <xdr:to>
      <xdr:col>81</xdr:col>
      <xdr:colOff>50800</xdr:colOff>
      <xdr:row>95</xdr:row>
      <xdr:rowOff>6344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199797"/>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6344</xdr:rowOff>
    </xdr:from>
    <xdr:to>
      <xdr:col>76</xdr:col>
      <xdr:colOff>114300</xdr:colOff>
      <xdr:row>95</xdr:row>
      <xdr:rowOff>65683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294094"/>
          <a:ext cx="889000" cy="5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65683</xdr:rowOff>
    </xdr:from>
    <xdr:to>
      <xdr:col>71</xdr:col>
      <xdr:colOff>177800</xdr:colOff>
      <xdr:row>95</xdr:row>
      <xdr:rowOff>103141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353433"/>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6229</xdr:rowOff>
    </xdr:from>
    <xdr:to>
      <xdr:col>85</xdr:col>
      <xdr:colOff>177800</xdr:colOff>
      <xdr:row>94</xdr:row>
      <xdr:rowOff>107829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29106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7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32697</xdr:rowOff>
    </xdr:from>
    <xdr:to>
      <xdr:col>81</xdr:col>
      <xdr:colOff>101600</xdr:colOff>
      <xdr:row>94</xdr:row>
      <xdr:rowOff>134297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1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150824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126994</xdr:rowOff>
    </xdr:from>
    <xdr:to>
      <xdr:col>76</xdr:col>
      <xdr:colOff>165100</xdr:colOff>
      <xdr:row>95</xdr:row>
      <xdr:rowOff>57144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2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73671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01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14883</xdr:rowOff>
    </xdr:from>
    <xdr:to>
      <xdr:col>72</xdr:col>
      <xdr:colOff>38100</xdr:colOff>
      <xdr:row>95</xdr:row>
      <xdr:rowOff>116483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133010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52341</xdr:rowOff>
    </xdr:from>
    <xdr:to>
      <xdr:col>67</xdr:col>
      <xdr:colOff>101600</xdr:colOff>
      <xdr:row>95</xdr:row>
      <xdr:rowOff>153941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170468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1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132522</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304722"/>
          <a:ext cx="838200" cy="3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132522</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6304722"/>
          <a:ext cx="889000" cy="3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159864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67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62022</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77122"/>
          <a:ext cx="889000" cy="7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62022</xdr:rowOff>
    </xdr:from>
    <xdr:to>
      <xdr:col>102</xdr:col>
      <xdr:colOff>114300</xdr:colOff>
      <xdr:row>38</xdr:row>
      <xdr:rowOff>115194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577122"/>
          <a:ext cx="8890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3365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5651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692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81722</xdr:rowOff>
    </xdr:from>
    <xdr:to>
      <xdr:col>112</xdr:col>
      <xdr:colOff>38100</xdr:colOff>
      <xdr:row>37</xdr:row>
      <xdr:rowOff>11872</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28399</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088428" y="602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11222</xdr:rowOff>
    </xdr:from>
    <xdr:to>
      <xdr:col>102</xdr:col>
      <xdr:colOff>165100</xdr:colOff>
      <xdr:row>38</xdr:row>
      <xdr:rowOff>112822</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52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129349</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10428" y="630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64394</xdr:rowOff>
    </xdr:from>
    <xdr:to>
      <xdr:col>98</xdr:col>
      <xdr:colOff>38100</xdr:colOff>
      <xdr:row>38</xdr:row>
      <xdr:rowOff>165994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5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11071</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354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　　 ～　人口１人当たり</a:t>
          </a:r>
          <a:r>
            <a:rPr kumimoji="1" lang="en-US" altLang="ja-JP" sz="1300">
              <a:latin typeface="ＭＳ Ｐゴシック" panose="020B0600070205080204" pitchFamily="50" charset="-128"/>
              <a:ea typeface="ＭＳ Ｐゴシック" panose="020B0600070205080204" pitchFamily="50" charset="-128"/>
            </a:rPr>
            <a:t>65,555</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27,441</a:t>
          </a:r>
          <a:r>
            <a:rPr kumimoji="1" lang="ja-JP" altLang="en-US" sz="1300">
              <a:latin typeface="ＭＳ Ｐゴシック" panose="020B0600070205080204" pitchFamily="50" charset="-128"/>
              <a:ea typeface="ＭＳ Ｐゴシック" panose="020B0600070205080204" pitchFamily="50" charset="-128"/>
            </a:rPr>
            <a:t>円下回っている。これは、市庁舎建設事業の減に起因する。</a:t>
          </a:r>
        </a:p>
        <a:p>
          <a:r>
            <a:rPr kumimoji="1" lang="ja-JP" altLang="en-US" sz="1300">
              <a:latin typeface="ＭＳ Ｐゴシック" panose="020B0600070205080204" pitchFamily="50" charset="-128"/>
              <a:ea typeface="ＭＳ Ｐゴシック" panose="020B0600070205080204" pitchFamily="50" charset="-128"/>
            </a:rPr>
            <a:t>土木費　　 ～　人口１人当たり</a:t>
          </a:r>
          <a:r>
            <a:rPr kumimoji="1" lang="en-US" altLang="ja-JP" sz="1300">
              <a:latin typeface="ＭＳ Ｐゴシック" panose="020B0600070205080204" pitchFamily="50" charset="-128"/>
              <a:ea typeface="ＭＳ Ｐゴシック" panose="020B0600070205080204" pitchFamily="50" charset="-128"/>
            </a:rPr>
            <a:t>92,381</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36,818</a:t>
          </a:r>
          <a:r>
            <a:rPr kumimoji="1" lang="ja-JP" altLang="en-US" sz="1300">
              <a:latin typeface="ＭＳ Ｐゴシック" panose="020B0600070205080204" pitchFamily="50" charset="-128"/>
              <a:ea typeface="ＭＳ Ｐゴシック" panose="020B0600070205080204" pitchFamily="50" charset="-128"/>
            </a:rPr>
            <a:t>円上回っている。これは、豪雪地帯であることから必要となる除排雪経費に起因する。</a:t>
          </a:r>
        </a:p>
        <a:p>
          <a:r>
            <a:rPr kumimoji="1" lang="ja-JP" altLang="en-US" sz="1300">
              <a:latin typeface="ＭＳ Ｐゴシック" panose="020B0600070205080204" pitchFamily="50" charset="-128"/>
              <a:ea typeface="ＭＳ Ｐゴシック" panose="020B0600070205080204" pitchFamily="50" charset="-128"/>
            </a:rPr>
            <a:t>　　　　　 　　　　令和４年度は昨年と比較し、降雪量が少なく、除排雪経費が減少したため、前年度比で</a:t>
          </a:r>
          <a:r>
            <a:rPr kumimoji="1" lang="en-US" altLang="ja-JP" sz="1300">
              <a:latin typeface="ＭＳ Ｐゴシック" panose="020B0600070205080204" pitchFamily="50" charset="-128"/>
              <a:ea typeface="ＭＳ Ｐゴシック" panose="020B0600070205080204" pitchFamily="50" charset="-128"/>
            </a:rPr>
            <a:t>4,313</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教育費　　 ～　人口１人当たり</a:t>
          </a:r>
          <a:r>
            <a:rPr kumimoji="1" lang="en-US" altLang="ja-JP" sz="1300">
              <a:latin typeface="ＭＳ Ｐゴシック" panose="020B0600070205080204" pitchFamily="50" charset="-128"/>
              <a:ea typeface="ＭＳ Ｐゴシック" panose="020B0600070205080204" pitchFamily="50" charset="-128"/>
            </a:rPr>
            <a:t>54,544</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4,641</a:t>
          </a:r>
          <a:r>
            <a:rPr kumimoji="1" lang="ja-JP" altLang="en-US" sz="1300">
              <a:latin typeface="ＭＳ Ｐゴシック" panose="020B0600070205080204" pitchFamily="50" charset="-128"/>
              <a:ea typeface="ＭＳ Ｐゴシック" panose="020B0600070205080204" pitchFamily="50" charset="-128"/>
            </a:rPr>
            <a:t>円下回っている。これは、市野球場整備に係る工事費の減に起因する。</a:t>
          </a:r>
        </a:p>
        <a:p>
          <a:r>
            <a:rPr kumimoji="1" lang="ja-JP" altLang="en-US" sz="1300">
              <a:latin typeface="ＭＳ Ｐゴシック" panose="020B0600070205080204" pitchFamily="50" charset="-128"/>
              <a:ea typeface="ＭＳ Ｐゴシック" panose="020B0600070205080204" pitchFamily="50" charset="-128"/>
            </a:rPr>
            <a:t>　　　　　 　　　　令和４年度は昨年と比較し、幼稚園費に係る委託料等が減少したため、前年度比で</a:t>
          </a:r>
          <a:r>
            <a:rPr kumimoji="1" lang="en-US" altLang="ja-JP" sz="1300">
              <a:latin typeface="ＭＳ Ｐゴシック" panose="020B0600070205080204" pitchFamily="50" charset="-128"/>
              <a:ea typeface="ＭＳ Ｐゴシック" panose="020B0600070205080204" pitchFamily="50" charset="-128"/>
            </a:rPr>
            <a:t>4,771</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財政調整基金残高に大きな変動はないものの、標準財政規模が下がっていることにより比率が増加している。不測の歳出増も想定し、基金残高について注視し、経常経費の削減に努める。</a:t>
          </a:r>
        </a:p>
        <a:p>
          <a:r>
            <a:rPr kumimoji="1" lang="ja-JP" altLang="en-US" sz="1400">
              <a:latin typeface="ＭＳ ゴシック" pitchFamily="49" charset="-128"/>
              <a:ea typeface="ＭＳ ゴシック" pitchFamily="49" charset="-128"/>
            </a:rPr>
            <a:t>　実質収支額は対前年比で減少している。これは、翌年度に繰り越すべき財源が増加したことに起因する。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連結実質赤字比率は発生していない。</a:t>
          </a:r>
        </a:p>
        <a:p>
          <a:r>
            <a:rPr kumimoji="1" lang="ja-JP" altLang="en-US" sz="1400">
              <a:latin typeface="ＭＳ ゴシック" pitchFamily="49" charset="-128"/>
              <a:ea typeface="ＭＳ ゴシック" pitchFamily="49" charset="-128"/>
            </a:rPr>
            <a:t>　今後も引き続きこの状況を維持していくことが出来るよう、一般会計だけではなく特別会計・企業会計の経営状況にも注視しながら財政運営を行う。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に係る年度末地方債残高の減少に伴う、基準財政需要額算入見込額の減少により増加傾向となっている。今後も庁舎建設など建設改良事業の財源として発行した地方債の元利償還金が増加することを十分に考慮し、引き続き許可制移行基準である１８％を超えることのない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将来負担比率については、地方債現在高が令和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年度をピークに減少傾向となるため、早期健全化基準を下回り、良好な状態である。</a:t>
          </a:r>
        </a:p>
        <a:p>
          <a:r>
            <a:rPr kumimoji="1" lang="ja-JP" altLang="en-US" sz="1400">
              <a:latin typeface="ＭＳ ゴシック" pitchFamily="49" charset="-128"/>
              <a:ea typeface="ＭＳ ゴシック" pitchFamily="49" charset="-128"/>
            </a:rPr>
            <a:t>　将来負担比率が低く抑えられている要因としては、充当可能財源等が多いことが挙げられる。</a:t>
          </a:r>
        </a:p>
        <a:p>
          <a:r>
            <a:rPr kumimoji="1" lang="ja-JP" altLang="en-US" sz="1400">
              <a:latin typeface="ＭＳ ゴシック" pitchFamily="49" charset="-128"/>
              <a:ea typeface="ＭＳ ゴシック" pitchFamily="49" charset="-128"/>
            </a:rPr>
            <a:t>　充当可能基金が財政調整基金を始めとして、約</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億円あること、交付税措置のある起債を活用していることから、基準財政需要額算入見込額が約</a:t>
          </a:r>
          <a:r>
            <a:rPr kumimoji="1" lang="en-US" altLang="ja-JP" sz="1400">
              <a:latin typeface="ＭＳ ゴシック" pitchFamily="49" charset="-128"/>
              <a:ea typeface="ＭＳ ゴシック" pitchFamily="49" charset="-128"/>
            </a:rPr>
            <a:t>399</a:t>
          </a:r>
          <a:r>
            <a:rPr kumimoji="1" lang="ja-JP" altLang="en-US" sz="1400">
              <a:latin typeface="ＭＳ ゴシック" pitchFamily="49" charset="-128"/>
              <a:ea typeface="ＭＳ ゴシック" pitchFamily="49" charset="-128"/>
            </a:rPr>
            <a:t>億円あることによる。</a:t>
          </a:r>
        </a:p>
        <a:p>
          <a:r>
            <a:rPr kumimoji="1" lang="ja-JP" altLang="en-US" sz="1400">
              <a:latin typeface="ＭＳ ゴシック" pitchFamily="49" charset="-128"/>
              <a:ea typeface="ＭＳ ゴシック" pitchFamily="49" charset="-128"/>
            </a:rPr>
            <a:t>　今後、中長期財政計画（</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R14</a:t>
          </a:r>
          <a:r>
            <a:rPr kumimoji="1" lang="ja-JP" altLang="en-US" sz="1400">
              <a:latin typeface="ＭＳ ゴシック" pitchFamily="49" charset="-128"/>
              <a:ea typeface="ＭＳ ゴシック" pitchFamily="49" charset="-128"/>
            </a:rPr>
            <a:t>）における収支改善に取り組み、地方債残高は減少する見込みだが、新病院建設に伴う繰出金といった、将来負担の増が見込まれることから、今後も良質な起債を活用し、将来にわたって安定した財政運営が継続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北海道岩見沢市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財源不足が生じたため財政調整基金を２億円取り崩したが、同時に積立も実施したため、財政調整基金の残高に増減はなかったものの、ふるさとづくり推進基金や合併まちづくり推進基金等の取り崩しにより、基金全体の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ると考えており、特定の使途のために基金を蓄えているということではなく、自然災害への対応や年度間収支の調整など、必要やむを得ない場合にのみ、基金を取り崩すことにな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　～　岩見沢市の特色を活かした個性豊かな新しいふるさとづくりを推進し、地域の振興を図る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特定公共施設等整備基金　～　岩見沢市の総合計画に基づく特定公共施設等整備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合併まちづくり基金　～　市町村の合併に伴う市民の連帯の強化及び地域の振興に資する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　地域福祉づくりの推進及び交通遺児の福祉増進を図る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競馬場等管理基金　～　岩見沢競馬場及びハロンズ岩見沢の施設管理並びに競馬事業の清算の財源に充てる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ふるさと応援寄附金を財源としているふるさとづくり推進基金については、寄附の目的に応じて積立を行っているが、令和４年度においては、積立より取崩が多かったため、基金残高は減少している。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特定公共施設等整備基金については、令和４年度は取崩しておらず、ほぼ横ばいとなっている。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合併まちづくり基金については、各年度の起債償還額の範囲内での取崩しをしているため、減少している。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地域福祉基金については、財源不足が生じたため、地域福祉づくりの推進等に係る財源として取り崩したため基金残高は減少している。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競馬場等管理基金については、令和４年度中の土地売払収入の積立により、基金残高が増加した。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将来に向けて持続可能な健全財政を維持していくためには、一定程度の基金残高を確保しておくことが必要であると考えており、必要やむを得ない場合にのみ、基金を取り崩すことになると思われる。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財源不足が生じたため財政調整基金を２億円取り崩したが、同時に積立も実施したため、財政調整基金の残高に増減はなかった。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ると考えており、特定の使途のために基金を蓄えているということではなく、自然災害への対応や年度間収支の調整など、必要やむを得ない場合にのみ、基金を取り崩すことになると思わ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将来に向けて持続可能な健全財政を維持していくためには、一定程度の基金残高を確保しておくことが必要であると考えており、必要やむを得ない場合にのみ、基金を取り崩すことになると思われる。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3933FCD-32E6-4A9D-9C23-04E66126C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BEAE35D-8D43-4BDE-8D2D-59A0BCD6F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D300CD0-97FF-427E-AEB5-A61134FC941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415C878-8A5E-4FE8-B2B0-CB1EA17CE28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5E35DD2-1434-41AA-B5E3-A54A2D359BA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927B8F5-BBC2-4AA5-A7F1-36288BDA426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8DFFF38-6838-433A-83A0-B44C816973D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E81A61D-AE94-4904-94AA-CB35D8B225D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0A6A836-6311-41F7-B197-3AFEEB75313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53C0205-4D73-41C1-80ED-F289CD1D79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724C95E-3DCF-4202-AE23-6DC089079E3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F66312F-6C56-4EBB-9381-B2C71F8C1C2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76,753
76,487
481.02
49,897,096
49,378,412
373,559
24,770,614
62,218,609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375379B-49AB-41A5-9BA2-1CE77BB1870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A258662-BE29-4172-B231-2E77D3F08EE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A2AFC46-08D4-4C1A-8022-D65CCFBEB5E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DDB0680-C7D3-41C1-A152-9918E13F950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2B2A386-835A-45CC-A7B1-F3ADA689D0B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C263849-1A94-4155-AFC1-483DEA077EA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0195968-CA7A-4BF1-906A-A81187D7D4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BEFB922-ED21-40BD-8EEF-EB9327FCC2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6D14A88-0064-411A-814E-ED6615119F6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7AF4557-AA3D-4881-8E42-4429A5E188F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F432D5B-D475-4FA5-82A1-8F5ECE0335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D6ED300-1E29-4A5B-9C1F-625C4A67CE4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3CEE2C-A1F0-465A-9942-63C4F3C579C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E6A0156-D34B-404F-BE28-1B1BC1893F5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C655ABF-8D48-4DFB-9B2C-68D9CF404AB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C97E82B-F9A4-4890-B683-8547D22DDB1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9CCD8C8-D55F-43B1-9A37-D9E50C734FF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300205F-9578-404B-9471-B0C23B9EDCD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5E3519D-9D97-4073-A810-5FB0789FCEB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ADBBBB9-3910-4B8C-9D54-FD88C41D72A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7EE843C-7F04-402D-98C2-E61EA2675DE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128CD06-0458-485C-A555-44A9CC1D5B6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CDDC59B-92BA-4D5B-862D-5DFBC247251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2D33B89-FBBE-4C3D-B5AF-3C71E2F242D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70ED680-A739-4AC4-9662-D13B1F1B2B5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41D59AB-E79D-4E9F-A252-244036CEA49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C2B41E-0E6B-4B0B-8E43-0CFCA94F229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2F3D420-E5F9-42EB-A42B-BF3947A5E5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0B4D544-597B-4049-9F7E-FB1B8B5E71B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D50A019-F649-46FC-AD0B-BEDF2E4E67D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8D4E4DE-4B7C-4551-9D10-8AFD78B7A0D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48D9437-99AE-41E4-B248-60CFF1AA604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62D6361-E471-4922-9A3B-997ECAB59ED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A77AC11-A879-4ADA-AD05-D5CD46AA5B8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CC36C4A-A999-406C-AFD3-149135FFCAA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類似団体平均と比較すると低水準となっている。</a:t>
          </a:r>
        </a:p>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おいて、建築物系公共施設の総床面積を３０年間で３０％削減するという目標を掲げ、老朽化した施設の集約化・複合化や除却を進めており、今後も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831458A-5ECA-4B3D-A733-054FA8FB7F1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0282CA0-5AC7-4C6B-B545-23EBE94B2A0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204AB55-5628-43FA-A2D6-A7C8A52BF37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C2E5701-2880-4CE7-ADBE-4859FFE6894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52F9783-6BEE-4CD7-9B59-B9B55936D67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5D14201-5A50-490C-B802-A2CAC567EC9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715ABC2-6C8A-4DF1-9009-CFF9CC2832B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99FDCD6-B434-47F1-800C-BBC520754AE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904A60C-0F39-4EF8-86D1-403FF067276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892AABC-4802-4772-A167-C525CBD5B0E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27D7AF2-C898-44FE-A752-BC095529DB7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A72D5FE-8B5C-4890-B409-DDBB2F44110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410E293-1FDE-4F17-90AD-227D0B32788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7D44D6C-CF22-422C-AE2A-0C18EBC4321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18B9628-B08B-408E-AA57-BB605BE2C69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32F0A5F-325C-4AA0-B27E-922A239B10D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CA8EC1AD-0500-4556-B0D0-752243BE424A}"/>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C5A6D7E1-9655-4258-863A-ED56FDE7AF97}"/>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FE4C6E7E-FD85-45A0-B5BE-B1D4A7BE886A}"/>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8E7F13F8-F923-4DF3-963E-1AEFC49C56FA}"/>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479B837C-D1EC-491B-A7F3-1D554CBD9246}"/>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E0C50070-0521-4B85-A615-B6853ECCCFD5}"/>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DD554B5A-FCB3-40CB-8039-48DC92E41B1E}"/>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36640FC1-EA69-41AB-B0B1-910B59CBD89D}"/>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642B03BB-0883-4C70-ADCC-DD5A62E23F67}"/>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7121122-68B5-4B7D-B52F-76DE7EFC4446}"/>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35F2C681-68FB-47A1-8B94-32168398CED6}"/>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377AF4D-1E18-47E8-8BEF-E08B6E0FC83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8FEFDB-9D0D-4A05-986F-9CF3EA1D7D3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B86B7EB-DAEA-47AB-A6CD-737E67C82D3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302494C-4773-4ECA-A1EC-68ED9701658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619F2EA-4764-47F5-8A5A-56C2D32AE8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169757</xdr:rowOff>
    </xdr:from>
    <xdr:to>
      <xdr:col>23</xdr:col>
      <xdr:colOff>136525</xdr:colOff>
      <xdr:row>30</xdr:row>
      <xdr:rowOff>99907</xdr:rowOff>
    </xdr:to>
    <xdr:sp macro="" textlink="">
      <xdr:nvSpPr>
        <xdr:cNvPr id="81" name="楕円 80">
          <a:extLst>
            <a:ext uri="{FF2B5EF4-FFF2-40B4-BE49-F238E27FC236}">
              <a16:creationId xmlns:a16="http://schemas.microsoft.com/office/drawing/2014/main" id="{CF3E3FB2-4CAE-4A5C-A83F-25251F3A9AE4}"/>
            </a:ext>
          </a:extLst>
        </xdr:cNvPr>
        <xdr:cNvSpPr/>
      </xdr:nvSpPr>
      <xdr:spPr>
        <a:xfrm>
          <a:off x="47117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21184</xdr:rowOff>
    </xdr:from>
    <xdr:ext cx="405111" cy="259045"/>
    <xdr:sp macro="" textlink="">
      <xdr:nvSpPr>
        <xdr:cNvPr id="82" name="有形固定資産減価償却率該当値テキスト">
          <a:extLst>
            <a:ext uri="{FF2B5EF4-FFF2-40B4-BE49-F238E27FC236}">
              <a16:creationId xmlns:a16="http://schemas.microsoft.com/office/drawing/2014/main" id="{FA635D3A-43DF-413D-9745-AF8E53D7FC2A}"/>
            </a:ext>
          </a:extLst>
        </xdr:cNvPr>
        <xdr:cNvSpPr txBox="1"/>
      </xdr:nvSpPr>
      <xdr:spPr>
        <a:xfrm>
          <a:off x="4813300" y="5764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133773</xdr:rowOff>
    </xdr:from>
    <xdr:to>
      <xdr:col>19</xdr:col>
      <xdr:colOff>187325</xdr:colOff>
      <xdr:row>30</xdr:row>
      <xdr:rowOff>63923</xdr:rowOff>
    </xdr:to>
    <xdr:sp macro="" textlink="">
      <xdr:nvSpPr>
        <xdr:cNvPr id="83" name="楕円 82">
          <a:extLst>
            <a:ext uri="{FF2B5EF4-FFF2-40B4-BE49-F238E27FC236}">
              <a16:creationId xmlns:a16="http://schemas.microsoft.com/office/drawing/2014/main" id="{0E68E4F2-D35A-41CC-86D9-D76674132738}"/>
            </a:ext>
          </a:extLst>
        </xdr:cNvPr>
        <xdr:cNvSpPr/>
      </xdr:nvSpPr>
      <xdr:spPr>
        <a:xfrm>
          <a:off x="4000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49107</xdr:rowOff>
    </xdr:to>
    <xdr:cxnSp macro="">
      <xdr:nvCxnSpPr>
        <xdr:cNvPr id="84" name="直線コネクタ 83">
          <a:extLst>
            <a:ext uri="{FF2B5EF4-FFF2-40B4-BE49-F238E27FC236}">
              <a16:creationId xmlns:a16="http://schemas.microsoft.com/office/drawing/2014/main" id="{FC679D2E-93D1-4AE0-9EBF-0F7B50BBDDD5}"/>
            </a:ext>
          </a:extLst>
        </xdr:cNvPr>
        <xdr:cNvCxnSpPr/>
      </xdr:nvCxnSpPr>
      <xdr:spPr>
        <a:xfrm>
          <a:off x="4051300" y="592814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85" name="楕円 84">
          <a:extLst>
            <a:ext uri="{FF2B5EF4-FFF2-40B4-BE49-F238E27FC236}">
              <a16:creationId xmlns:a16="http://schemas.microsoft.com/office/drawing/2014/main" id="{93144D8E-C84E-47DA-B352-D942F51CD636}"/>
            </a:ext>
          </a:extLst>
        </xdr:cNvPr>
        <xdr:cNvSpPr/>
      </xdr:nvSpPr>
      <xdr:spPr>
        <a:xfrm>
          <a:off x="3238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77893</xdr:rowOff>
    </xdr:to>
    <xdr:cxnSp macro="">
      <xdr:nvCxnSpPr>
        <xdr:cNvPr id="86" name="直線コネクタ 85">
          <a:extLst>
            <a:ext uri="{FF2B5EF4-FFF2-40B4-BE49-F238E27FC236}">
              <a16:creationId xmlns:a16="http://schemas.microsoft.com/office/drawing/2014/main" id="{8122EE8A-6174-4AB7-85D1-6F5A53BF3CEC}"/>
            </a:ext>
          </a:extLst>
        </xdr:cNvPr>
        <xdr:cNvCxnSpPr/>
      </xdr:nvCxnSpPr>
      <xdr:spPr>
        <a:xfrm flipV="1">
          <a:off x="3289300" y="592814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158962</xdr:rowOff>
    </xdr:from>
    <xdr:to>
      <xdr:col>11</xdr:col>
      <xdr:colOff>187325</xdr:colOff>
      <xdr:row>30</xdr:row>
      <xdr:rowOff>89112</xdr:rowOff>
    </xdr:to>
    <xdr:sp macro="" textlink="">
      <xdr:nvSpPr>
        <xdr:cNvPr id="87" name="楕円 86">
          <a:extLst>
            <a:ext uri="{FF2B5EF4-FFF2-40B4-BE49-F238E27FC236}">
              <a16:creationId xmlns:a16="http://schemas.microsoft.com/office/drawing/2014/main" id="{83FF4C49-493F-4605-9DBB-13E217013D69}"/>
            </a:ext>
          </a:extLst>
        </xdr:cNvPr>
        <xdr:cNvSpPr/>
      </xdr:nvSpPr>
      <xdr:spPr>
        <a:xfrm>
          <a:off x="2476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38312</xdr:rowOff>
    </xdr:from>
    <xdr:to>
      <xdr:col>15</xdr:col>
      <xdr:colOff>136525</xdr:colOff>
      <xdr:row>30</xdr:row>
      <xdr:rowOff>77893</xdr:rowOff>
    </xdr:to>
    <xdr:cxnSp macro="">
      <xdr:nvCxnSpPr>
        <xdr:cNvPr id="88" name="直線コネクタ 87">
          <a:extLst>
            <a:ext uri="{FF2B5EF4-FFF2-40B4-BE49-F238E27FC236}">
              <a16:creationId xmlns:a16="http://schemas.microsoft.com/office/drawing/2014/main" id="{202680F7-FFFD-4038-B3DE-CB61BACF41C1}"/>
            </a:ext>
          </a:extLst>
        </xdr:cNvPr>
        <xdr:cNvCxnSpPr/>
      </xdr:nvCxnSpPr>
      <xdr:spPr>
        <a:xfrm>
          <a:off x="2527300" y="595333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122978</xdr:rowOff>
    </xdr:from>
    <xdr:to>
      <xdr:col>7</xdr:col>
      <xdr:colOff>187325</xdr:colOff>
      <xdr:row>30</xdr:row>
      <xdr:rowOff>53128</xdr:rowOff>
    </xdr:to>
    <xdr:sp macro="" textlink="">
      <xdr:nvSpPr>
        <xdr:cNvPr id="89" name="楕円 88">
          <a:extLst>
            <a:ext uri="{FF2B5EF4-FFF2-40B4-BE49-F238E27FC236}">
              <a16:creationId xmlns:a16="http://schemas.microsoft.com/office/drawing/2014/main" id="{26B5BC8C-5ACC-4055-BA88-AA77D235FE77}"/>
            </a:ext>
          </a:extLst>
        </xdr:cNvPr>
        <xdr:cNvSpPr/>
      </xdr:nvSpPr>
      <xdr:spPr>
        <a:xfrm>
          <a:off x="1714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2328</xdr:rowOff>
    </xdr:from>
    <xdr:to>
      <xdr:col>11</xdr:col>
      <xdr:colOff>136525</xdr:colOff>
      <xdr:row>30</xdr:row>
      <xdr:rowOff>38312</xdr:rowOff>
    </xdr:to>
    <xdr:cxnSp macro="">
      <xdr:nvCxnSpPr>
        <xdr:cNvPr id="90" name="直線コネクタ 89">
          <a:extLst>
            <a:ext uri="{FF2B5EF4-FFF2-40B4-BE49-F238E27FC236}">
              <a16:creationId xmlns:a16="http://schemas.microsoft.com/office/drawing/2014/main" id="{0CCAD2E0-37DD-4591-8F6D-A87DADF46213}"/>
            </a:ext>
          </a:extLst>
        </xdr:cNvPr>
        <xdr:cNvCxnSpPr/>
      </xdr:nvCxnSpPr>
      <xdr:spPr>
        <a:xfrm>
          <a:off x="1765300" y="591735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1B561D4D-E16E-4C68-A8A8-4DB8ACB5B14E}"/>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2" name="n_2aveValue有形固定資産減価償却率">
          <a:extLst>
            <a:ext uri="{FF2B5EF4-FFF2-40B4-BE49-F238E27FC236}">
              <a16:creationId xmlns:a16="http://schemas.microsoft.com/office/drawing/2014/main" id="{D5B3AA96-FD84-4225-9463-4C3157A1AF23}"/>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A44B7FCF-ABE3-4CC4-B563-1149699E4EB1}"/>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9750C50E-1927-4196-8D17-54BAC7E3C7DF}"/>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80450</xdr:rowOff>
    </xdr:from>
    <xdr:ext cx="405111" cy="259045"/>
    <xdr:sp macro="" textlink="">
      <xdr:nvSpPr>
        <xdr:cNvPr id="95" name="n_1mainValue有形固定資産減価償却率">
          <a:extLst>
            <a:ext uri="{FF2B5EF4-FFF2-40B4-BE49-F238E27FC236}">
              <a16:creationId xmlns:a16="http://schemas.microsoft.com/office/drawing/2014/main" id="{CFD03120-CA2B-4487-839C-DA8B1C57F816}"/>
            </a:ext>
          </a:extLst>
        </xdr:cNvPr>
        <xdr:cNvSpPr txBox="1"/>
      </xdr:nvSpPr>
      <xdr:spPr>
        <a:xfrm>
          <a:off x="38360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96" name="n_2mainValue有形固定資産減価償却率">
          <a:extLst>
            <a:ext uri="{FF2B5EF4-FFF2-40B4-BE49-F238E27FC236}">
              <a16:creationId xmlns:a16="http://schemas.microsoft.com/office/drawing/2014/main" id="{779A594C-A1AF-4CA4-8B17-C6F7ABEFE01F}"/>
            </a:ext>
          </a:extLst>
        </xdr:cNvPr>
        <xdr:cNvSpPr txBox="1"/>
      </xdr:nvSpPr>
      <xdr:spPr>
        <a:xfrm>
          <a:off x="3086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105639</xdr:rowOff>
    </xdr:from>
    <xdr:ext cx="405111" cy="259045"/>
    <xdr:sp macro="" textlink="">
      <xdr:nvSpPr>
        <xdr:cNvPr id="97" name="n_3mainValue有形固定資産減価償却率">
          <a:extLst>
            <a:ext uri="{FF2B5EF4-FFF2-40B4-BE49-F238E27FC236}">
              <a16:creationId xmlns:a16="http://schemas.microsoft.com/office/drawing/2014/main" id="{2DFE8397-2CBA-47C9-85C1-74E114535AF1}"/>
            </a:ext>
          </a:extLst>
        </xdr:cNvPr>
        <xdr:cNvSpPr txBox="1"/>
      </xdr:nvSpPr>
      <xdr:spPr>
        <a:xfrm>
          <a:off x="2324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69655</xdr:rowOff>
    </xdr:from>
    <xdr:ext cx="405111" cy="259045"/>
    <xdr:sp macro="" textlink="">
      <xdr:nvSpPr>
        <xdr:cNvPr id="98" name="n_4mainValue有形固定資産減価償却率">
          <a:extLst>
            <a:ext uri="{FF2B5EF4-FFF2-40B4-BE49-F238E27FC236}">
              <a16:creationId xmlns:a16="http://schemas.microsoft.com/office/drawing/2014/main" id="{99D34C23-295F-4B9A-8538-FE0E1F17AE30}"/>
            </a:ext>
          </a:extLst>
        </xdr:cNvPr>
        <xdr:cNvSpPr txBox="1"/>
      </xdr:nvSpPr>
      <xdr:spPr>
        <a:xfrm>
          <a:off x="1562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7707E9F-6636-4BDE-9B08-F6BAFBDB55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E7A65FB-F3F1-4173-AF88-8789773F9C8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8FDC064-24AE-47C9-81E2-437C6E5F925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76D0449-6CB0-4866-9CA9-16BF200642C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38E4123-F52F-4B3E-9A82-20149E1F61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59A9CBF-4E54-40D5-B598-DC8F7F37945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671729E-A096-4320-B398-05D7DD1E3C5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912B3FA-174D-4BEF-9A06-C3A0D806DD7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E5D1CA8-F8B1-42C5-83B9-57C276AF9F1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6FF47A1-7993-4739-A847-9DD058C99E4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C56F4AD-73AE-4476-80D0-DD79F5498E8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332EB51-E445-4B8C-9096-23CD4CDC2D9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CC3E1D9-27C0-4C50-97E7-1CF5522BC78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類似団体平均と比較すると高い水準にある。</a:t>
          </a:r>
        </a:p>
        <a:p>
          <a:r>
            <a:rPr kumimoji="1" lang="ja-JP" altLang="en-US" sz="1100">
              <a:latin typeface="ＭＳ Ｐゴシック" panose="020B0600070205080204" pitchFamily="50" charset="-128"/>
              <a:ea typeface="ＭＳ Ｐゴシック" panose="020B0600070205080204" pitchFamily="50" charset="-128"/>
            </a:rPr>
            <a:t>　大型の建設改良事業の財源として発行した地方債により、将来負担額が増加傾向にあり、今後も市庁舎整備事業などの財源として地方債の発行や基金の取崩しが多くなることから、一時的に高い水準が続くもの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CF52D02-A57C-43AB-8B35-5B533A3C49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E20AEC9-C5F7-44A6-B7E4-0A60A18FC15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D9BF3C7-E854-4910-A9E3-44B94ABA1ED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F6DDB36-6784-4DE2-9E2A-650237613B3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1205DE4-F600-4B81-AF16-699EA5084E4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57DA410-BB0E-4315-8D18-6822EF96A15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011C240-23FE-44D5-82E3-C73BA568944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F88B901-CA42-411C-893C-2719C446FB0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22C00F3-EAEF-47D5-8B9F-3CBE305AF7D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C6C639C-2E4B-4FA8-A3D7-EA310AECD04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B85BFF8-FB49-4967-B9E6-91D773EED67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507E500-6B24-4699-B00F-3BA1D064043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9741132-58D6-4548-94BF-BE9A4D8BEB1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23F7140-985A-4F4C-A82A-C1337491567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21E949B-041B-41AB-B256-F8C93865AD9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74CEA809-81B0-4026-B4A4-282F347D8252}"/>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0F672C8D-50D7-4008-AA21-0F1CC782DA7D}"/>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332A26BB-5A5A-4452-918C-D3F367CB72CD}"/>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FFD9D1B3-8527-4A30-93B9-1B4CDE5FC5C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003CC25-A678-403C-8211-90E74057635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7B5D8806-3C90-4977-98D4-3BD336B72CA5}"/>
            </a:ext>
          </a:extLst>
        </xdr:cNvPr>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9E4D1565-29F8-4452-9BAD-4B55B4DDBA00}"/>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ED1FD104-1CC2-4A78-BB0A-6B1702E4969F}"/>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D71B31B8-9AD8-490B-89E4-F98C2347E689}"/>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8D679517-357E-49AC-8E40-7015748C1A59}"/>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D2A26898-0EA6-40ED-9504-CDF90E1DA59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F9B3A4D-2740-4500-A631-D10B19EECF5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930D875-4E64-42EC-9445-8B3984AC5D3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37FFF59-6665-4B61-B1DB-DF3B24EA6DE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6EF989A-D501-4A10-A975-A542B3B61EE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25D8576-943C-4037-943D-241DA62F156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143270</xdr:rowOff>
    </xdr:from>
    <xdr:to>
      <xdr:col>76</xdr:col>
      <xdr:colOff>73025</xdr:colOff>
      <xdr:row>32</xdr:row>
      <xdr:rowOff>73420</xdr:rowOff>
    </xdr:to>
    <xdr:sp macro="" textlink="">
      <xdr:nvSpPr>
        <xdr:cNvPr id="143" name="楕円 142">
          <a:extLst>
            <a:ext uri="{FF2B5EF4-FFF2-40B4-BE49-F238E27FC236}">
              <a16:creationId xmlns:a16="http://schemas.microsoft.com/office/drawing/2014/main" id="{42200278-4766-4444-884E-8E805FBC5397}"/>
            </a:ext>
          </a:extLst>
        </xdr:cNvPr>
        <xdr:cNvSpPr/>
      </xdr:nvSpPr>
      <xdr:spPr>
        <a:xfrm>
          <a:off x="14744700" y="62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121697</xdr:rowOff>
    </xdr:from>
    <xdr:ext cx="469744" cy="259045"/>
    <xdr:sp macro="" textlink="">
      <xdr:nvSpPr>
        <xdr:cNvPr id="144" name="債務償還比率該当値テキスト">
          <a:extLst>
            <a:ext uri="{FF2B5EF4-FFF2-40B4-BE49-F238E27FC236}">
              <a16:creationId xmlns:a16="http://schemas.microsoft.com/office/drawing/2014/main" id="{AD2FAAA5-1D80-447C-A8CC-599936326720}"/>
            </a:ext>
          </a:extLst>
        </xdr:cNvPr>
        <xdr:cNvSpPr txBox="1"/>
      </xdr:nvSpPr>
      <xdr:spPr>
        <a:xfrm>
          <a:off x="14846300" y="620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139552</xdr:rowOff>
    </xdr:from>
    <xdr:to>
      <xdr:col>72</xdr:col>
      <xdr:colOff>123825</xdr:colOff>
      <xdr:row>32</xdr:row>
      <xdr:rowOff>69702</xdr:rowOff>
    </xdr:to>
    <xdr:sp macro="" textlink="">
      <xdr:nvSpPr>
        <xdr:cNvPr id="145" name="楕円 144">
          <a:extLst>
            <a:ext uri="{FF2B5EF4-FFF2-40B4-BE49-F238E27FC236}">
              <a16:creationId xmlns:a16="http://schemas.microsoft.com/office/drawing/2014/main" id="{FA31627F-837C-400C-BC9A-7E0192B7CE63}"/>
            </a:ext>
          </a:extLst>
        </xdr:cNvPr>
        <xdr:cNvSpPr/>
      </xdr:nvSpPr>
      <xdr:spPr>
        <a:xfrm>
          <a:off x="14033500" y="62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18902</xdr:rowOff>
    </xdr:from>
    <xdr:to>
      <xdr:col>76</xdr:col>
      <xdr:colOff>22225</xdr:colOff>
      <xdr:row>32</xdr:row>
      <xdr:rowOff>22620</xdr:rowOff>
    </xdr:to>
    <xdr:cxnSp macro="">
      <xdr:nvCxnSpPr>
        <xdr:cNvPr id="146" name="直線コネクタ 145">
          <a:extLst>
            <a:ext uri="{FF2B5EF4-FFF2-40B4-BE49-F238E27FC236}">
              <a16:creationId xmlns:a16="http://schemas.microsoft.com/office/drawing/2014/main" id="{B9D0F0BD-6888-4EBC-9DDA-EBA46346D84D}"/>
            </a:ext>
          </a:extLst>
        </xdr:cNvPr>
        <xdr:cNvCxnSpPr/>
      </xdr:nvCxnSpPr>
      <xdr:spPr>
        <a:xfrm>
          <a:off x="14084300" y="6276827"/>
          <a:ext cx="711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11402</xdr:rowOff>
    </xdr:from>
    <xdr:to>
      <xdr:col>68</xdr:col>
      <xdr:colOff>123825</xdr:colOff>
      <xdr:row>32</xdr:row>
      <xdr:rowOff>113002</xdr:rowOff>
    </xdr:to>
    <xdr:sp macro="" textlink="">
      <xdr:nvSpPr>
        <xdr:cNvPr id="147" name="楕円 146">
          <a:extLst>
            <a:ext uri="{FF2B5EF4-FFF2-40B4-BE49-F238E27FC236}">
              <a16:creationId xmlns:a16="http://schemas.microsoft.com/office/drawing/2014/main" id="{D17C210B-59E1-4F61-87FB-296F175A0D23}"/>
            </a:ext>
          </a:extLst>
        </xdr:cNvPr>
        <xdr:cNvSpPr/>
      </xdr:nvSpPr>
      <xdr:spPr>
        <a:xfrm>
          <a:off x="13271500" y="626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18902</xdr:rowOff>
    </xdr:from>
    <xdr:to>
      <xdr:col>72</xdr:col>
      <xdr:colOff>73025</xdr:colOff>
      <xdr:row>32</xdr:row>
      <xdr:rowOff>62202</xdr:rowOff>
    </xdr:to>
    <xdr:cxnSp macro="">
      <xdr:nvCxnSpPr>
        <xdr:cNvPr id="148" name="直線コネクタ 147">
          <a:extLst>
            <a:ext uri="{FF2B5EF4-FFF2-40B4-BE49-F238E27FC236}">
              <a16:creationId xmlns:a16="http://schemas.microsoft.com/office/drawing/2014/main" id="{8F12C9B5-0E0E-4408-9197-1A9B7CB90FC7}"/>
            </a:ext>
          </a:extLst>
        </xdr:cNvPr>
        <xdr:cNvCxnSpPr/>
      </xdr:nvCxnSpPr>
      <xdr:spPr>
        <a:xfrm flipV="1">
          <a:off x="13322300" y="6276827"/>
          <a:ext cx="762000" cy="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36230</xdr:rowOff>
    </xdr:from>
    <xdr:to>
      <xdr:col>64</xdr:col>
      <xdr:colOff>123825</xdr:colOff>
      <xdr:row>32</xdr:row>
      <xdr:rowOff>137830</xdr:rowOff>
    </xdr:to>
    <xdr:sp macro="" textlink="">
      <xdr:nvSpPr>
        <xdr:cNvPr id="149" name="楕円 148">
          <a:extLst>
            <a:ext uri="{FF2B5EF4-FFF2-40B4-BE49-F238E27FC236}">
              <a16:creationId xmlns:a16="http://schemas.microsoft.com/office/drawing/2014/main" id="{E4FD3E7C-D8FA-4374-A7DC-4397C52F4EA1}"/>
            </a:ext>
          </a:extLst>
        </xdr:cNvPr>
        <xdr:cNvSpPr/>
      </xdr:nvSpPr>
      <xdr:spPr>
        <a:xfrm>
          <a:off x="12509500" y="62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62202</xdr:rowOff>
    </xdr:from>
    <xdr:to>
      <xdr:col>68</xdr:col>
      <xdr:colOff>73025</xdr:colOff>
      <xdr:row>32</xdr:row>
      <xdr:rowOff>87030</xdr:rowOff>
    </xdr:to>
    <xdr:cxnSp macro="">
      <xdr:nvCxnSpPr>
        <xdr:cNvPr id="150" name="直線コネクタ 149">
          <a:extLst>
            <a:ext uri="{FF2B5EF4-FFF2-40B4-BE49-F238E27FC236}">
              <a16:creationId xmlns:a16="http://schemas.microsoft.com/office/drawing/2014/main" id="{C6568926-0728-4B86-ABD3-B0AEB83B222E}"/>
            </a:ext>
          </a:extLst>
        </xdr:cNvPr>
        <xdr:cNvCxnSpPr/>
      </xdr:nvCxnSpPr>
      <xdr:spPr>
        <a:xfrm flipV="1">
          <a:off x="12560300" y="6320127"/>
          <a:ext cx="762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31193</xdr:rowOff>
    </xdr:from>
    <xdr:to>
      <xdr:col>60</xdr:col>
      <xdr:colOff>123825</xdr:colOff>
      <xdr:row>32</xdr:row>
      <xdr:rowOff>132793</xdr:rowOff>
    </xdr:to>
    <xdr:sp macro="" textlink="">
      <xdr:nvSpPr>
        <xdr:cNvPr id="151" name="楕円 150">
          <a:extLst>
            <a:ext uri="{FF2B5EF4-FFF2-40B4-BE49-F238E27FC236}">
              <a16:creationId xmlns:a16="http://schemas.microsoft.com/office/drawing/2014/main" id="{A78159EF-5CBD-4722-81C9-715B9AC47E98}"/>
            </a:ext>
          </a:extLst>
        </xdr:cNvPr>
        <xdr:cNvSpPr/>
      </xdr:nvSpPr>
      <xdr:spPr>
        <a:xfrm>
          <a:off x="11747500" y="62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81993</xdr:rowOff>
    </xdr:from>
    <xdr:to>
      <xdr:col>64</xdr:col>
      <xdr:colOff>73025</xdr:colOff>
      <xdr:row>32</xdr:row>
      <xdr:rowOff>87030</xdr:rowOff>
    </xdr:to>
    <xdr:cxnSp macro="">
      <xdr:nvCxnSpPr>
        <xdr:cNvPr id="152" name="直線コネクタ 151">
          <a:extLst>
            <a:ext uri="{FF2B5EF4-FFF2-40B4-BE49-F238E27FC236}">
              <a16:creationId xmlns:a16="http://schemas.microsoft.com/office/drawing/2014/main" id="{B76DF282-718D-47A4-8D4D-83FCF4DDD602}"/>
            </a:ext>
          </a:extLst>
        </xdr:cNvPr>
        <xdr:cNvCxnSpPr/>
      </xdr:nvCxnSpPr>
      <xdr:spPr>
        <a:xfrm>
          <a:off x="11798300" y="6339918"/>
          <a:ext cx="762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32BABF79-1CF7-4480-8D97-5EBD7F39B4D3}"/>
            </a:ext>
          </a:extLst>
        </xdr:cNvPr>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1CA16D03-CB22-49B0-84A0-CF8583F32041}"/>
            </a:ext>
          </a:extLst>
        </xdr:cNvPr>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D62E58E8-F3A3-46C0-8C1F-0DE8780749FD}"/>
            </a:ext>
          </a:extLst>
        </xdr:cNvPr>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4EDED9C5-E145-4862-80A0-EDED8A1405E3}"/>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60829</xdr:rowOff>
    </xdr:from>
    <xdr:ext cx="469744" cy="259045"/>
    <xdr:sp macro="" textlink="">
      <xdr:nvSpPr>
        <xdr:cNvPr id="157" name="n_1mainValue債務償還比率">
          <a:extLst>
            <a:ext uri="{FF2B5EF4-FFF2-40B4-BE49-F238E27FC236}">
              <a16:creationId xmlns:a16="http://schemas.microsoft.com/office/drawing/2014/main" id="{D53034A9-C418-4508-8F45-664168389857}"/>
            </a:ext>
          </a:extLst>
        </xdr:cNvPr>
        <xdr:cNvSpPr txBox="1"/>
      </xdr:nvSpPr>
      <xdr:spPr>
        <a:xfrm>
          <a:off x="13836727" y="631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104129</xdr:rowOff>
    </xdr:from>
    <xdr:ext cx="469744" cy="259045"/>
    <xdr:sp macro="" textlink="">
      <xdr:nvSpPr>
        <xdr:cNvPr id="158" name="n_2mainValue債務償還比率">
          <a:extLst>
            <a:ext uri="{FF2B5EF4-FFF2-40B4-BE49-F238E27FC236}">
              <a16:creationId xmlns:a16="http://schemas.microsoft.com/office/drawing/2014/main" id="{DE0B4896-3173-4FDC-8A39-637C512DCB2D}"/>
            </a:ext>
          </a:extLst>
        </xdr:cNvPr>
        <xdr:cNvSpPr txBox="1"/>
      </xdr:nvSpPr>
      <xdr:spPr>
        <a:xfrm>
          <a:off x="13087427" y="636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128957</xdr:rowOff>
    </xdr:from>
    <xdr:ext cx="469744" cy="259045"/>
    <xdr:sp macro="" textlink="">
      <xdr:nvSpPr>
        <xdr:cNvPr id="159" name="n_3mainValue債務償還比率">
          <a:extLst>
            <a:ext uri="{FF2B5EF4-FFF2-40B4-BE49-F238E27FC236}">
              <a16:creationId xmlns:a16="http://schemas.microsoft.com/office/drawing/2014/main" id="{D83436D5-345F-42A5-BD09-963442CB2C00}"/>
            </a:ext>
          </a:extLst>
        </xdr:cNvPr>
        <xdr:cNvSpPr txBox="1"/>
      </xdr:nvSpPr>
      <xdr:spPr>
        <a:xfrm>
          <a:off x="12325427" y="638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123920</xdr:rowOff>
    </xdr:from>
    <xdr:ext cx="469744" cy="259045"/>
    <xdr:sp macro="" textlink="">
      <xdr:nvSpPr>
        <xdr:cNvPr id="160" name="n_4mainValue債務償還比率">
          <a:extLst>
            <a:ext uri="{FF2B5EF4-FFF2-40B4-BE49-F238E27FC236}">
              <a16:creationId xmlns:a16="http://schemas.microsoft.com/office/drawing/2014/main" id="{0BB06E1F-1AB2-4766-A4FE-17E776021204}"/>
            </a:ext>
          </a:extLst>
        </xdr:cNvPr>
        <xdr:cNvSpPr txBox="1"/>
      </xdr:nvSpPr>
      <xdr:spPr>
        <a:xfrm>
          <a:off x="11563427" y="638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1E10F00-D8FF-4713-A7D8-D5A7488075E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1F4DC71-9866-4FE8-9827-25E5038A61E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43AE3D3-4866-4179-BBBE-2417B91EB65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3947DDA-3C45-4E3A-B8B1-65DF8AF909B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6FC5C38-A4DC-4B77-B8E2-6621AFD444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3C54202-E845-4951-9343-CFBDAD99F71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D42A26-9703-45C4-97D3-DF46F0B72E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EE4888-A300-4000-A61A-EEDDFDC1CD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E18C70-AAE1-4FB8-A889-5E446A39F8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A1DEE5-FE4E-4BA3-BD9F-9E4C7453C1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A531DC-BFAD-4B5D-9087-610F462495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629035-0D0C-48CB-8EA8-5A07795CD8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07A926-FDC1-4B84-B1B9-5C73E7FB70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631F6F-972B-4F25-B7A9-AD81BD54B6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DD5D33-2BAA-4F4F-B8EF-611138D9FF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2867FA-8503-4AAC-9BF2-3F7DC417E0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76,753
76,487
481.02
49,897,096
49,378,412
373,559
24,770,614
62,218,609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46F524-D235-4DBA-8AB8-627C0B2CAF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224699-CDD6-4BAA-83F7-098655F8B7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D9CB43-42B2-4D78-AB52-CC9833382A8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A89573-B21D-4F4A-8216-4E25398CCF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2D503C-F65D-4A7F-9FC9-A9B5EFDA6A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2B5DE86-EFD6-4CE9-85AF-1C33B87717B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A57702-5BFD-4BBD-AE22-D95397EF5E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4D467D-86D7-4C74-9B0E-41DEF22108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EDE0B8-5948-464B-A6DD-09829D1323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BFEC98-73F4-4EBB-BF2A-6C43245CAD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5CCDD8-4623-4C2B-ACF0-688006130E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64B875-F780-4D6D-BB78-B994D70BEC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CC8524-7F7F-4E2B-BCBA-C33B510FD0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FEBDF1-7CAE-4E95-A413-7FA89CC0889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9F3135-0C99-493F-B5F1-DB378763B2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AC4D6E-ED93-4400-AD34-8B7E112D22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545C9B-9BF7-4B65-80BE-C6CC21692A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E14BDF-380C-4E53-9F2D-199F7E4260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1C81C0-5239-49BB-BAC6-E7997C5089F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4612C1-3601-4480-8320-93DC33B079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715F60-7B9C-4583-B409-E38E56076D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847429-5788-476A-BD4D-395AAC0BB5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4C6842-5F24-41BD-B75C-3E5524C54B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DA2475-9B9E-43F1-A67F-39C811AACD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C01C1F-7A78-414B-AA97-2886CD19CBB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ECD0C1-BFC6-4D68-B4FD-D7B89ABF38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8531BB-BE99-47C2-89F0-5129F97D78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4BB624-DDF2-488D-9E50-030371B946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A5341B-B91D-4587-B015-3C2F8349180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014214-38E8-45C8-8692-CDC87D70D0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6CE2AE-BC65-45A6-BFD4-51F28BF681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D8C09E-BDFA-4559-B4DC-EABCB0F2A67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CEDE4B1-61A2-458B-834D-15DD5811C78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CE6FFD7-FA4D-45CD-982E-945D0F5C14C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285FFC0-7902-4392-975E-A67374A1B17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E1148C-A34C-4A5F-A5E9-D07FBC5F008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56203C8-CCE6-4593-BEC0-956F39C8815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6EF1D73-E8FD-4FB1-9FAC-658F856A2DC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96E8C54-DE70-4D30-8FF3-AF35FFD6970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E718B2D-7AC7-46C0-8163-39FD9E9959D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2FDDCC0-2758-4B91-945F-F0FBD9385D9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D2380F5-7C21-4FD3-B381-3FD7B3B7FB2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28BEAB3-80B5-429D-80E3-D463389E633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5963E27-6BE5-47A8-B931-46EC0DA9E5D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3CA61F0-D51B-4825-AB0B-D62B640BB1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71B94F45-9653-4F4C-9A20-D222A706E683}"/>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ACF9CFB6-3F5F-4538-918C-1FD3290B3BC4}"/>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1623FBC3-B3E4-4A4B-9BE7-28EB090EC7DC}"/>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E05289AB-48A7-4079-8B7F-F947D1ECB232}"/>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953660B6-FCC1-4191-BB0E-EEE7B92690D4}"/>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5FF3E46B-10CB-4DF7-8E6A-376041D2FC1C}"/>
            </a:ext>
          </a:extLst>
        </xdr:cNvPr>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7BE65654-1512-471A-B10A-C84CBCE5E818}"/>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D6BBF40E-8545-464A-A1EE-0E08BB06AC03}"/>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2ECD2813-2897-4D31-B8EA-6F0E09FDB738}"/>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66DF48C7-2A58-47A7-9425-4E9B2A11CFAD}"/>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C3EB67E1-51AF-495F-BCC6-03DF76BACDE0}"/>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878FB29-CF7E-461C-B06B-113E28BDE2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28394B-108C-495D-80F2-8296E360A8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AE4DFC-8B1E-4FDA-903F-1BF920D206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8DE053-D1DB-492B-A54F-5A81812ADDE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3ECB86-CCFE-4148-9E38-966BAE5A09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a:extLst>
            <a:ext uri="{FF2B5EF4-FFF2-40B4-BE49-F238E27FC236}">
              <a16:creationId xmlns:a16="http://schemas.microsoft.com/office/drawing/2014/main" id="{796FE29F-7C8B-4C91-B13C-292B343F9BC4}"/>
            </a:ext>
          </a:extLst>
        </xdr:cNvPr>
        <xdr:cNvSpPr/>
      </xdr:nvSpPr>
      <xdr:spPr>
        <a:xfrm>
          <a:off x="4584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id="{2DECAFC8-4D77-4006-8447-1BAD2E3D41CA}"/>
            </a:ext>
          </a:extLst>
        </xdr:cNvPr>
        <xdr:cNvSpPr txBox="1"/>
      </xdr:nvSpPr>
      <xdr:spPr>
        <a:xfrm>
          <a:off x="4673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a:extLst>
            <a:ext uri="{FF2B5EF4-FFF2-40B4-BE49-F238E27FC236}">
              <a16:creationId xmlns:a16="http://schemas.microsoft.com/office/drawing/2014/main" id="{79C45016-DD8E-412C-9F5C-15DED953978F}"/>
            </a:ext>
          </a:extLst>
        </xdr:cNvPr>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FE5A4803-06C4-45C9-9A6F-EF85B86C6ABE}"/>
            </a:ext>
          </a:extLst>
        </xdr:cNvPr>
        <xdr:cNvCxnSpPr/>
      </xdr:nvCxnSpPr>
      <xdr:spPr>
        <a:xfrm>
          <a:off x="3797300" y="66141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81CF48CD-2CFE-4F48-97CB-D91C9D00A3D4}"/>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99060</xdr:rowOff>
    </xdr:to>
    <xdr:cxnSp macro="">
      <xdr:nvCxnSpPr>
        <xdr:cNvPr id="78" name="直線コネクタ 77">
          <a:extLst>
            <a:ext uri="{FF2B5EF4-FFF2-40B4-BE49-F238E27FC236}">
              <a16:creationId xmlns:a16="http://schemas.microsoft.com/office/drawing/2014/main" id="{C1E75EBE-E166-4226-8496-4D85B96CC570}"/>
            </a:ext>
          </a:extLst>
        </xdr:cNvPr>
        <xdr:cNvCxnSpPr/>
      </xdr:nvCxnSpPr>
      <xdr:spPr>
        <a:xfrm>
          <a:off x="2908300" y="65665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a:extLst>
            <a:ext uri="{FF2B5EF4-FFF2-40B4-BE49-F238E27FC236}">
              <a16:creationId xmlns:a16="http://schemas.microsoft.com/office/drawing/2014/main" id="{B7E957F6-2AB2-4C54-A934-F2CD01FCDA5F}"/>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98B51DE7-408C-431E-89B0-884472C053D8}"/>
            </a:ext>
          </a:extLst>
        </xdr:cNvPr>
        <xdr:cNvCxnSpPr/>
      </xdr:nvCxnSpPr>
      <xdr:spPr>
        <a:xfrm>
          <a:off x="2019300" y="6545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1" name="楕円 80">
          <a:extLst>
            <a:ext uri="{FF2B5EF4-FFF2-40B4-BE49-F238E27FC236}">
              <a16:creationId xmlns:a16="http://schemas.microsoft.com/office/drawing/2014/main" id="{D4FB530A-8653-4A84-A385-DE7EC3F345CB}"/>
            </a:ext>
          </a:extLst>
        </xdr:cNvPr>
        <xdr:cNvSpPr/>
      </xdr:nvSpPr>
      <xdr:spPr>
        <a:xfrm>
          <a:off x="107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30480</xdr:rowOff>
    </xdr:to>
    <xdr:cxnSp macro="">
      <xdr:nvCxnSpPr>
        <xdr:cNvPr id="82" name="直線コネクタ 81">
          <a:extLst>
            <a:ext uri="{FF2B5EF4-FFF2-40B4-BE49-F238E27FC236}">
              <a16:creationId xmlns:a16="http://schemas.microsoft.com/office/drawing/2014/main" id="{726DE88F-1BC3-4730-8F08-890C55007EF7}"/>
            </a:ext>
          </a:extLst>
        </xdr:cNvPr>
        <xdr:cNvCxnSpPr/>
      </xdr:nvCxnSpPr>
      <xdr:spPr>
        <a:xfrm>
          <a:off x="1130300" y="6530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AF08EB7F-88FE-47F1-BD01-A41F05F2A0B7}"/>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50DE3CD4-8796-487E-BA47-27557767FF58}"/>
            </a:ext>
          </a:extLst>
        </xdr:cNvPr>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F334B638-9FFA-4ABC-8F76-DDB26FBC904E}"/>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8E281A95-86BB-48DC-A0D5-BA95B4C6ABB9}"/>
            </a:ext>
          </a:extLst>
        </xdr:cNvPr>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7" name="n_1mainValue【道路】&#10;有形固定資産減価償却率">
          <a:extLst>
            <a:ext uri="{FF2B5EF4-FFF2-40B4-BE49-F238E27FC236}">
              <a16:creationId xmlns:a16="http://schemas.microsoft.com/office/drawing/2014/main" id="{705837C2-DAFA-4D5A-BDB7-2CBD056F4FF6}"/>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1CBC9F8A-F117-4A6E-8838-8B05B0A1EB42}"/>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9" name="n_3mainValue【道路】&#10;有形固定資産減価償却率">
          <a:extLst>
            <a:ext uri="{FF2B5EF4-FFF2-40B4-BE49-F238E27FC236}">
              <a16:creationId xmlns:a16="http://schemas.microsoft.com/office/drawing/2014/main" id="{12F90D2D-CA77-4B0A-BBA4-DB2BF06A671B}"/>
            </a:ext>
          </a:extLst>
        </xdr:cNvPr>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57167</xdr:rowOff>
    </xdr:from>
    <xdr:ext cx="405111" cy="259045"/>
    <xdr:sp macro="" textlink="">
      <xdr:nvSpPr>
        <xdr:cNvPr id="90" name="n_4mainValue【道路】&#10;有形固定資産減価償却率">
          <a:extLst>
            <a:ext uri="{FF2B5EF4-FFF2-40B4-BE49-F238E27FC236}">
              <a16:creationId xmlns:a16="http://schemas.microsoft.com/office/drawing/2014/main" id="{55B2467F-E529-4E4C-B429-004E66541E22}"/>
            </a:ext>
          </a:extLst>
        </xdr:cNvPr>
        <xdr:cNvSpPr txBox="1"/>
      </xdr:nvSpPr>
      <xdr:spPr>
        <a:xfrm>
          <a:off x="927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83F17E0-4C9C-4176-B881-551B4E9190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77F0C99-17DC-4FC5-9FF9-AB11C22A9F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64C8355-2259-4353-9CA6-249E399557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D1BF898-A126-419B-86B1-4673F95EF5C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D73CABC-C72A-4C6D-A6EE-02EF18E718A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1AA0166-9531-477B-96D1-60AD4B4C97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6BDB95D-FCB3-43FF-B008-EC58F6C5E0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C1CDAE-01B8-4EAB-A505-EEDB34E0A7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E5915FC-390E-457B-93E8-92117C04F5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3EAACE7-1CEA-4D46-9357-6126688A813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78644D14-4A3C-4AA6-8542-DDEC336392C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CA3DD378-BBAC-4091-A43C-C94119CB746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563550B-A622-41D9-96E8-B5679C6D797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2B2954E-843E-4A69-81CA-3A62F17BB83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0F68046-DC60-4DBB-B5C6-D63E12ADB1A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8D616583-D372-4D98-A904-19BB37C0E86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8176AEDE-201F-4D93-8BA6-7B9A7722896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72C72D3C-F714-4A72-BA7A-912FEBE625E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7CB1A5B6-7F6D-4E11-BEAA-2D36773799F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2F24D6FD-1E40-412F-B1D6-B84B0E0A6DF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9671629-A451-4E35-9996-4FB533A2881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FD54B67A-F382-4671-8013-EB73A6EF7F8C}"/>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68C8507C-E025-4CA1-83DD-E139FB9E47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3E8AF6B2-C66C-4E1E-9D12-5D1ECADD91F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15F97D8D-222F-49FB-A025-0A57C05E0C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5E8674C1-9BDD-4C6D-BD01-483386E8BB22}"/>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816BFAA8-72CC-46F5-A4BD-B81CE49FDB3F}"/>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92E77790-384C-418C-A303-275A22D5C16B}"/>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4713660A-0B0F-4A37-902F-0588F520DEC8}"/>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3E36FFBB-6215-4815-A5BB-47CB0435C00E}"/>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702DDEB4-B030-48B3-8027-1556026F349D}"/>
            </a:ext>
          </a:extLst>
        </xdr:cNvPr>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D47CF32D-B3BC-4F0F-9F6C-2E584D719385}"/>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689F3E6D-8CD1-44A6-8B3E-2D04BBCA5525}"/>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329C8552-9158-4F17-A5E5-E41D10CF57A7}"/>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05A1211D-A4D3-4523-9DE3-408CD4B979AB}"/>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0D589F11-EE8E-4CDE-BCAE-0FC7750B3A86}"/>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0F04E6-BD09-4790-B76E-29D4389C144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C105E9-2134-448B-8719-C5F6943EBD0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D4CF9BE-2B3D-4521-AB8C-3F1447B113A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0E11BFB-1BC9-4D1C-8DD3-6BEDD4B503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44A89C7-1DD2-4D12-BCC8-5DC115B65E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89800</xdr:rowOff>
    </xdr:from>
    <xdr:to>
      <xdr:col>55</xdr:col>
      <xdr:colOff>50800</xdr:colOff>
      <xdr:row>40</xdr:row>
      <xdr:rowOff>19950</xdr:rowOff>
    </xdr:to>
    <xdr:sp macro="" textlink="">
      <xdr:nvSpPr>
        <xdr:cNvPr id="132" name="楕円 131">
          <a:extLst>
            <a:ext uri="{FF2B5EF4-FFF2-40B4-BE49-F238E27FC236}">
              <a16:creationId xmlns:a16="http://schemas.microsoft.com/office/drawing/2014/main" id="{C91BE16B-022E-4726-8D1D-99EC864A556A}"/>
            </a:ext>
          </a:extLst>
        </xdr:cNvPr>
        <xdr:cNvSpPr/>
      </xdr:nvSpPr>
      <xdr:spPr>
        <a:xfrm>
          <a:off x="10426700" y="67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68227</xdr:rowOff>
    </xdr:from>
    <xdr:ext cx="534377" cy="259045"/>
    <xdr:sp macro="" textlink="">
      <xdr:nvSpPr>
        <xdr:cNvPr id="133" name="【道路】&#10;一人当たり延長該当値テキスト">
          <a:extLst>
            <a:ext uri="{FF2B5EF4-FFF2-40B4-BE49-F238E27FC236}">
              <a16:creationId xmlns:a16="http://schemas.microsoft.com/office/drawing/2014/main" id="{A907C740-B59A-4814-9BCA-2EAFDC1DE111}"/>
            </a:ext>
          </a:extLst>
        </xdr:cNvPr>
        <xdr:cNvSpPr txBox="1"/>
      </xdr:nvSpPr>
      <xdr:spPr>
        <a:xfrm>
          <a:off x="10515600" y="67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96985</xdr:rowOff>
    </xdr:from>
    <xdr:to>
      <xdr:col>50</xdr:col>
      <xdr:colOff>165100</xdr:colOff>
      <xdr:row>40</xdr:row>
      <xdr:rowOff>27135</xdr:rowOff>
    </xdr:to>
    <xdr:sp macro="" textlink="">
      <xdr:nvSpPr>
        <xdr:cNvPr id="134" name="楕円 133">
          <a:extLst>
            <a:ext uri="{FF2B5EF4-FFF2-40B4-BE49-F238E27FC236}">
              <a16:creationId xmlns:a16="http://schemas.microsoft.com/office/drawing/2014/main" id="{DC4DC8A4-E45C-4597-B8F9-3D4D42FA80EA}"/>
            </a:ext>
          </a:extLst>
        </xdr:cNvPr>
        <xdr:cNvSpPr/>
      </xdr:nvSpPr>
      <xdr:spPr>
        <a:xfrm>
          <a:off x="9588500" y="67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140600</xdr:rowOff>
    </xdr:from>
    <xdr:to>
      <xdr:col>55</xdr:col>
      <xdr:colOff>0</xdr:colOff>
      <xdr:row>39</xdr:row>
      <xdr:rowOff>147785</xdr:rowOff>
    </xdr:to>
    <xdr:cxnSp macro="">
      <xdr:nvCxnSpPr>
        <xdr:cNvPr id="135" name="直線コネクタ 134">
          <a:extLst>
            <a:ext uri="{FF2B5EF4-FFF2-40B4-BE49-F238E27FC236}">
              <a16:creationId xmlns:a16="http://schemas.microsoft.com/office/drawing/2014/main" id="{9BDC9EEC-889C-45FC-AA16-9039786F930E}"/>
            </a:ext>
          </a:extLst>
        </xdr:cNvPr>
        <xdr:cNvCxnSpPr/>
      </xdr:nvCxnSpPr>
      <xdr:spPr>
        <a:xfrm flipV="1">
          <a:off x="9639300" y="6827150"/>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104104</xdr:rowOff>
    </xdr:from>
    <xdr:to>
      <xdr:col>46</xdr:col>
      <xdr:colOff>38100</xdr:colOff>
      <xdr:row>40</xdr:row>
      <xdr:rowOff>34254</xdr:rowOff>
    </xdr:to>
    <xdr:sp macro="" textlink="">
      <xdr:nvSpPr>
        <xdr:cNvPr id="136" name="楕円 135">
          <a:extLst>
            <a:ext uri="{FF2B5EF4-FFF2-40B4-BE49-F238E27FC236}">
              <a16:creationId xmlns:a16="http://schemas.microsoft.com/office/drawing/2014/main" id="{28BFB15A-D221-41BF-AE8A-32A89C1EE972}"/>
            </a:ext>
          </a:extLst>
        </xdr:cNvPr>
        <xdr:cNvSpPr/>
      </xdr:nvSpPr>
      <xdr:spPr>
        <a:xfrm>
          <a:off x="8699500" y="67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147785</xdr:rowOff>
    </xdr:from>
    <xdr:to>
      <xdr:col>50</xdr:col>
      <xdr:colOff>114300</xdr:colOff>
      <xdr:row>39</xdr:row>
      <xdr:rowOff>154904</xdr:rowOff>
    </xdr:to>
    <xdr:cxnSp macro="">
      <xdr:nvCxnSpPr>
        <xdr:cNvPr id="137" name="直線コネクタ 136">
          <a:extLst>
            <a:ext uri="{FF2B5EF4-FFF2-40B4-BE49-F238E27FC236}">
              <a16:creationId xmlns:a16="http://schemas.microsoft.com/office/drawing/2014/main" id="{B2DEC253-D7CF-43B3-9E0D-3E1FE9EBB184}"/>
            </a:ext>
          </a:extLst>
        </xdr:cNvPr>
        <xdr:cNvCxnSpPr/>
      </xdr:nvCxnSpPr>
      <xdr:spPr>
        <a:xfrm flipV="1">
          <a:off x="8750300" y="683433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110080</xdr:rowOff>
    </xdr:from>
    <xdr:to>
      <xdr:col>41</xdr:col>
      <xdr:colOff>101600</xdr:colOff>
      <xdr:row>40</xdr:row>
      <xdr:rowOff>40230</xdr:rowOff>
    </xdr:to>
    <xdr:sp macro="" textlink="">
      <xdr:nvSpPr>
        <xdr:cNvPr id="138" name="楕円 137">
          <a:extLst>
            <a:ext uri="{FF2B5EF4-FFF2-40B4-BE49-F238E27FC236}">
              <a16:creationId xmlns:a16="http://schemas.microsoft.com/office/drawing/2014/main" id="{055D2D8E-B5C1-4AB9-B393-1E823D4A17E5}"/>
            </a:ext>
          </a:extLst>
        </xdr:cNvPr>
        <xdr:cNvSpPr/>
      </xdr:nvSpPr>
      <xdr:spPr>
        <a:xfrm>
          <a:off x="7810500" y="67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154904</xdr:rowOff>
    </xdr:from>
    <xdr:to>
      <xdr:col>45</xdr:col>
      <xdr:colOff>177800</xdr:colOff>
      <xdr:row>39</xdr:row>
      <xdr:rowOff>160880</xdr:rowOff>
    </xdr:to>
    <xdr:cxnSp macro="">
      <xdr:nvCxnSpPr>
        <xdr:cNvPr id="139" name="直線コネクタ 138">
          <a:extLst>
            <a:ext uri="{FF2B5EF4-FFF2-40B4-BE49-F238E27FC236}">
              <a16:creationId xmlns:a16="http://schemas.microsoft.com/office/drawing/2014/main" id="{0EEBCB11-C545-453D-AF4F-C2048E0F78D0}"/>
            </a:ext>
          </a:extLst>
        </xdr:cNvPr>
        <xdr:cNvCxnSpPr/>
      </xdr:nvCxnSpPr>
      <xdr:spPr>
        <a:xfrm flipV="1">
          <a:off x="7861300" y="6841454"/>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117559</xdr:rowOff>
    </xdr:from>
    <xdr:to>
      <xdr:col>36</xdr:col>
      <xdr:colOff>165100</xdr:colOff>
      <xdr:row>40</xdr:row>
      <xdr:rowOff>47709</xdr:rowOff>
    </xdr:to>
    <xdr:sp macro="" textlink="">
      <xdr:nvSpPr>
        <xdr:cNvPr id="140" name="楕円 139">
          <a:extLst>
            <a:ext uri="{FF2B5EF4-FFF2-40B4-BE49-F238E27FC236}">
              <a16:creationId xmlns:a16="http://schemas.microsoft.com/office/drawing/2014/main" id="{9208B9E3-24D9-4D09-889C-92C4F8ADFDE0}"/>
            </a:ext>
          </a:extLst>
        </xdr:cNvPr>
        <xdr:cNvSpPr/>
      </xdr:nvSpPr>
      <xdr:spPr>
        <a:xfrm>
          <a:off x="6921500" y="680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160880</xdr:rowOff>
    </xdr:from>
    <xdr:to>
      <xdr:col>41</xdr:col>
      <xdr:colOff>50800</xdr:colOff>
      <xdr:row>39</xdr:row>
      <xdr:rowOff>168359</xdr:rowOff>
    </xdr:to>
    <xdr:cxnSp macro="">
      <xdr:nvCxnSpPr>
        <xdr:cNvPr id="141" name="直線コネクタ 140">
          <a:extLst>
            <a:ext uri="{FF2B5EF4-FFF2-40B4-BE49-F238E27FC236}">
              <a16:creationId xmlns:a16="http://schemas.microsoft.com/office/drawing/2014/main" id="{24776097-3686-4218-9066-1E211191DDA2}"/>
            </a:ext>
          </a:extLst>
        </xdr:cNvPr>
        <xdr:cNvCxnSpPr/>
      </xdr:nvCxnSpPr>
      <xdr:spPr>
        <a:xfrm flipV="1">
          <a:off x="6972300" y="6847430"/>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FBAFE810-E395-48EE-96AF-2B5B354DB98A}"/>
            </a:ext>
          </a:extLst>
        </xdr:cNvPr>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a:extLst>
            <a:ext uri="{FF2B5EF4-FFF2-40B4-BE49-F238E27FC236}">
              <a16:creationId xmlns:a16="http://schemas.microsoft.com/office/drawing/2014/main" id="{2AEA471A-B104-45E6-9C51-16B3D16E4C87}"/>
            </a:ext>
          </a:extLst>
        </xdr:cNvPr>
        <xdr:cNvSpPr txBox="1"/>
      </xdr:nvSpPr>
      <xdr:spPr>
        <a:xfrm>
          <a:off x="84831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a:extLst>
            <a:ext uri="{FF2B5EF4-FFF2-40B4-BE49-F238E27FC236}">
              <a16:creationId xmlns:a16="http://schemas.microsoft.com/office/drawing/2014/main" id="{3BDF9A35-BFD0-4DD6-AE67-02B956C841B9}"/>
            </a:ext>
          </a:extLst>
        </xdr:cNvPr>
        <xdr:cNvSpPr txBox="1"/>
      </xdr:nvSpPr>
      <xdr:spPr>
        <a:xfrm>
          <a:off x="7594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a:extLst>
            <a:ext uri="{FF2B5EF4-FFF2-40B4-BE49-F238E27FC236}">
              <a16:creationId xmlns:a16="http://schemas.microsoft.com/office/drawing/2014/main" id="{2152462B-7149-4290-86FB-63D71E0039F0}"/>
            </a:ext>
          </a:extLst>
        </xdr:cNvPr>
        <xdr:cNvSpPr txBox="1"/>
      </xdr:nvSpPr>
      <xdr:spPr>
        <a:xfrm>
          <a:off x="6705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18262</xdr:rowOff>
    </xdr:from>
    <xdr:ext cx="534377" cy="259045"/>
    <xdr:sp macro="" textlink="">
      <xdr:nvSpPr>
        <xdr:cNvPr id="146" name="n_1mainValue【道路】&#10;一人当たり延長">
          <a:extLst>
            <a:ext uri="{FF2B5EF4-FFF2-40B4-BE49-F238E27FC236}">
              <a16:creationId xmlns:a16="http://schemas.microsoft.com/office/drawing/2014/main" id="{999DFA0C-9EF7-4CBF-B273-7071ACE390C4}"/>
            </a:ext>
          </a:extLst>
        </xdr:cNvPr>
        <xdr:cNvSpPr txBox="1"/>
      </xdr:nvSpPr>
      <xdr:spPr>
        <a:xfrm>
          <a:off x="9359411" y="68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25381</xdr:rowOff>
    </xdr:from>
    <xdr:ext cx="534377" cy="259045"/>
    <xdr:sp macro="" textlink="">
      <xdr:nvSpPr>
        <xdr:cNvPr id="147" name="n_2mainValue【道路】&#10;一人当たり延長">
          <a:extLst>
            <a:ext uri="{FF2B5EF4-FFF2-40B4-BE49-F238E27FC236}">
              <a16:creationId xmlns:a16="http://schemas.microsoft.com/office/drawing/2014/main" id="{17C9CEF2-28A9-4C7A-9553-5C68D55775AD}"/>
            </a:ext>
          </a:extLst>
        </xdr:cNvPr>
        <xdr:cNvSpPr txBox="1"/>
      </xdr:nvSpPr>
      <xdr:spPr>
        <a:xfrm>
          <a:off x="8483111" y="688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31357</xdr:rowOff>
    </xdr:from>
    <xdr:ext cx="534377" cy="259045"/>
    <xdr:sp macro="" textlink="">
      <xdr:nvSpPr>
        <xdr:cNvPr id="148" name="n_3mainValue【道路】&#10;一人当たり延長">
          <a:extLst>
            <a:ext uri="{FF2B5EF4-FFF2-40B4-BE49-F238E27FC236}">
              <a16:creationId xmlns:a16="http://schemas.microsoft.com/office/drawing/2014/main" id="{0F735EC0-D597-43CA-82BE-AA5E2AB2C00B}"/>
            </a:ext>
          </a:extLst>
        </xdr:cNvPr>
        <xdr:cNvSpPr txBox="1"/>
      </xdr:nvSpPr>
      <xdr:spPr>
        <a:xfrm>
          <a:off x="7594111" y="68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38836</xdr:rowOff>
    </xdr:from>
    <xdr:ext cx="534377" cy="259045"/>
    <xdr:sp macro="" textlink="">
      <xdr:nvSpPr>
        <xdr:cNvPr id="149" name="n_4mainValue【道路】&#10;一人当たり延長">
          <a:extLst>
            <a:ext uri="{FF2B5EF4-FFF2-40B4-BE49-F238E27FC236}">
              <a16:creationId xmlns:a16="http://schemas.microsoft.com/office/drawing/2014/main" id="{095D5349-6E83-4B2D-8E15-50435233D285}"/>
            </a:ext>
          </a:extLst>
        </xdr:cNvPr>
        <xdr:cNvSpPr txBox="1"/>
      </xdr:nvSpPr>
      <xdr:spPr>
        <a:xfrm>
          <a:off x="6705111" y="68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085CD73-9219-4335-A99F-DBB661561E6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C0C834A-139D-43AA-90F8-B4889F4068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9F050338-5B81-4876-8E60-E35F44F599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2B33CD45-3F14-4307-9227-F338C7B1B0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0BB46A9-21BF-473D-A644-32C8B695C9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E172054-87F8-4E19-866D-1D35F238DD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6E37C1D-D225-4355-B552-7DD98A5372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B7C5E13A-0595-4529-B96D-AA154F1911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349E250-81EA-4EDA-95BE-AA6B2CFF2B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E28307E6-49E5-4DE5-B9EB-DF38192CAB6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B451675-D17A-4DAD-BB45-A5CA80597A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27237A04-E7DD-4BBF-ACAB-E611468CCE7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E718C4CD-A272-4F28-8180-6B36549D345D}"/>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3F132640-2791-44AE-B910-7C3FD92EA8F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7352860F-A8A0-4560-85DA-41CD6BED54F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A6FEF467-344D-44EB-8BBD-DC4BF30C49F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99155066-8DB1-4106-8134-5D70CF5807B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9E44B8E0-AB85-4970-ACF8-DC0A287486B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A57B3018-BF03-4122-A253-0103FD0B13E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B69C6C9-1442-4AA1-83B8-902734BA9C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22D4F40-34B6-411B-AB10-510FA1A2B0C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009280B-4B3C-4641-BD8B-71785AC68C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639F8247-7DAF-43C1-A222-CF47BFB0A3A0}"/>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D9E1333-2AFF-407F-86ED-A24DE13DB631}"/>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261E0DC6-D405-4B49-8314-38B97BC61CEC}"/>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A086BF6E-8713-4197-8373-F236D6EAF2A8}"/>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56682AF6-EC4A-4E0C-961E-63EAF36C57CF}"/>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DECEDD5-5D26-43DE-BC89-7114FDED38D5}"/>
            </a:ext>
          </a:extLst>
        </xdr:cNvPr>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F59B1827-A900-40D6-84F3-ADF2E354237E}"/>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8683453F-ABA8-4AA0-976F-16F8D3781165}"/>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0EB841BF-3AD1-4DAE-BC3D-62CF88769FE8}"/>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941F89E3-2D7B-428C-B91E-69AE228373D5}"/>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E7E43DB6-681B-4AE8-9155-93F7BEE97471}"/>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42F13CB-9664-4395-B275-36D35D5109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8B0A1E6-839B-4779-A14A-A8E1A99706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BD10933-34B4-4F9B-B6D4-E029CBD550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1BB2EA9-E446-494E-8999-5D91D6C362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6056E62-5D49-433D-BA0C-36EA36573A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136652</xdr:rowOff>
    </xdr:from>
    <xdr:to>
      <xdr:col>24</xdr:col>
      <xdr:colOff>114300</xdr:colOff>
      <xdr:row>62</xdr:row>
      <xdr:rowOff>66802</xdr:rowOff>
    </xdr:to>
    <xdr:sp macro="" textlink="">
      <xdr:nvSpPr>
        <xdr:cNvPr id="188" name="楕円 187">
          <a:extLst>
            <a:ext uri="{FF2B5EF4-FFF2-40B4-BE49-F238E27FC236}">
              <a16:creationId xmlns:a16="http://schemas.microsoft.com/office/drawing/2014/main" id="{7969FF92-7A2E-43E1-BD57-680882FA8A25}"/>
            </a:ext>
          </a:extLst>
        </xdr:cNvPr>
        <xdr:cNvSpPr/>
      </xdr:nvSpPr>
      <xdr:spPr>
        <a:xfrm>
          <a:off x="4584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159529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8B5766D-5486-46C8-AB55-BA0EFCCAF0C9}"/>
            </a:ext>
          </a:extLst>
        </xdr:cNvPr>
        <xdr:cNvSpPr txBox="1"/>
      </xdr:nvSpPr>
      <xdr:spPr>
        <a:xfrm>
          <a:off x="4673600" y="10446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102362</xdr:rowOff>
    </xdr:from>
    <xdr:to>
      <xdr:col>20</xdr:col>
      <xdr:colOff>38100</xdr:colOff>
      <xdr:row>62</xdr:row>
      <xdr:rowOff>32512</xdr:rowOff>
    </xdr:to>
    <xdr:sp macro="" textlink="">
      <xdr:nvSpPr>
        <xdr:cNvPr id="190" name="楕円 189">
          <a:extLst>
            <a:ext uri="{FF2B5EF4-FFF2-40B4-BE49-F238E27FC236}">
              <a16:creationId xmlns:a16="http://schemas.microsoft.com/office/drawing/2014/main" id="{51DF34A6-C56C-441D-8DC1-828F9636758B}"/>
            </a:ext>
          </a:extLst>
        </xdr:cNvPr>
        <xdr:cNvSpPr/>
      </xdr:nvSpPr>
      <xdr:spPr>
        <a:xfrm>
          <a:off x="3746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153162</xdr:rowOff>
    </xdr:from>
    <xdr:to>
      <xdr:col>24</xdr:col>
      <xdr:colOff>63500</xdr:colOff>
      <xdr:row>62</xdr:row>
      <xdr:rowOff>16002</xdr:rowOff>
    </xdr:to>
    <xdr:cxnSp macro="">
      <xdr:nvCxnSpPr>
        <xdr:cNvPr id="191" name="直線コネクタ 190">
          <a:extLst>
            <a:ext uri="{FF2B5EF4-FFF2-40B4-BE49-F238E27FC236}">
              <a16:creationId xmlns:a16="http://schemas.microsoft.com/office/drawing/2014/main" id="{A3B3B4DA-B028-4240-A44D-9EB55DA4BE97}"/>
            </a:ext>
          </a:extLst>
        </xdr:cNvPr>
        <xdr:cNvCxnSpPr/>
      </xdr:nvCxnSpPr>
      <xdr:spPr>
        <a:xfrm>
          <a:off x="3797300" y="1061161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65786</xdr:rowOff>
    </xdr:from>
    <xdr:to>
      <xdr:col>15</xdr:col>
      <xdr:colOff>101600</xdr:colOff>
      <xdr:row>61</xdr:row>
      <xdr:rowOff>167386</xdr:rowOff>
    </xdr:to>
    <xdr:sp macro="" textlink="">
      <xdr:nvSpPr>
        <xdr:cNvPr id="192" name="楕円 191">
          <a:extLst>
            <a:ext uri="{FF2B5EF4-FFF2-40B4-BE49-F238E27FC236}">
              <a16:creationId xmlns:a16="http://schemas.microsoft.com/office/drawing/2014/main" id="{218A97C7-88FC-40D1-B3F8-67079BBF7BCC}"/>
            </a:ext>
          </a:extLst>
        </xdr:cNvPr>
        <xdr:cNvSpPr/>
      </xdr:nvSpPr>
      <xdr:spPr>
        <a:xfrm>
          <a:off x="2857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116586</xdr:rowOff>
    </xdr:from>
    <xdr:to>
      <xdr:col>19</xdr:col>
      <xdr:colOff>177800</xdr:colOff>
      <xdr:row>61</xdr:row>
      <xdr:rowOff>153162</xdr:rowOff>
    </xdr:to>
    <xdr:cxnSp macro="">
      <xdr:nvCxnSpPr>
        <xdr:cNvPr id="193" name="直線コネクタ 192">
          <a:extLst>
            <a:ext uri="{FF2B5EF4-FFF2-40B4-BE49-F238E27FC236}">
              <a16:creationId xmlns:a16="http://schemas.microsoft.com/office/drawing/2014/main" id="{8D026FAE-42F8-4DBC-8196-77591B589C3D}"/>
            </a:ext>
          </a:extLst>
        </xdr:cNvPr>
        <xdr:cNvCxnSpPr/>
      </xdr:nvCxnSpPr>
      <xdr:spPr>
        <a:xfrm>
          <a:off x="2908300" y="10575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36068</xdr:rowOff>
    </xdr:from>
    <xdr:to>
      <xdr:col>10</xdr:col>
      <xdr:colOff>165100</xdr:colOff>
      <xdr:row>61</xdr:row>
      <xdr:rowOff>137668</xdr:rowOff>
    </xdr:to>
    <xdr:sp macro="" textlink="">
      <xdr:nvSpPr>
        <xdr:cNvPr id="194" name="楕円 193">
          <a:extLst>
            <a:ext uri="{FF2B5EF4-FFF2-40B4-BE49-F238E27FC236}">
              <a16:creationId xmlns:a16="http://schemas.microsoft.com/office/drawing/2014/main" id="{FC97E216-E7C2-40EC-B420-B5B9A559C39A}"/>
            </a:ext>
          </a:extLst>
        </xdr:cNvPr>
        <xdr:cNvSpPr/>
      </xdr:nvSpPr>
      <xdr:spPr>
        <a:xfrm>
          <a:off x="1968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86868</xdr:rowOff>
    </xdr:from>
    <xdr:to>
      <xdr:col>15</xdr:col>
      <xdr:colOff>50800</xdr:colOff>
      <xdr:row>61</xdr:row>
      <xdr:rowOff>116586</xdr:rowOff>
    </xdr:to>
    <xdr:cxnSp macro="">
      <xdr:nvCxnSpPr>
        <xdr:cNvPr id="195" name="直線コネクタ 194">
          <a:extLst>
            <a:ext uri="{FF2B5EF4-FFF2-40B4-BE49-F238E27FC236}">
              <a16:creationId xmlns:a16="http://schemas.microsoft.com/office/drawing/2014/main" id="{F88C380F-CACB-487C-BBF3-9BCA8E37FD2F}"/>
            </a:ext>
          </a:extLst>
        </xdr:cNvPr>
        <xdr:cNvCxnSpPr/>
      </xdr:nvCxnSpPr>
      <xdr:spPr>
        <a:xfrm>
          <a:off x="2019300" y="105453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xdr:rowOff>
    </xdr:from>
    <xdr:to>
      <xdr:col>6</xdr:col>
      <xdr:colOff>38100</xdr:colOff>
      <xdr:row>61</xdr:row>
      <xdr:rowOff>103378</xdr:rowOff>
    </xdr:to>
    <xdr:sp macro="" textlink="">
      <xdr:nvSpPr>
        <xdr:cNvPr id="196" name="楕円 195">
          <a:extLst>
            <a:ext uri="{FF2B5EF4-FFF2-40B4-BE49-F238E27FC236}">
              <a16:creationId xmlns:a16="http://schemas.microsoft.com/office/drawing/2014/main" id="{1D16A5C1-412F-4070-B312-9B9FE5D13DD0}"/>
            </a:ext>
          </a:extLst>
        </xdr:cNvPr>
        <xdr:cNvSpPr/>
      </xdr:nvSpPr>
      <xdr:spPr>
        <a:xfrm>
          <a:off x="1079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52578</xdr:rowOff>
    </xdr:from>
    <xdr:to>
      <xdr:col>10</xdr:col>
      <xdr:colOff>114300</xdr:colOff>
      <xdr:row>61</xdr:row>
      <xdr:rowOff>86868</xdr:rowOff>
    </xdr:to>
    <xdr:cxnSp macro="">
      <xdr:nvCxnSpPr>
        <xdr:cNvPr id="197" name="直線コネクタ 196">
          <a:extLst>
            <a:ext uri="{FF2B5EF4-FFF2-40B4-BE49-F238E27FC236}">
              <a16:creationId xmlns:a16="http://schemas.microsoft.com/office/drawing/2014/main" id="{2A1BA843-A43C-42D9-9306-A606DC0A6060}"/>
            </a:ext>
          </a:extLst>
        </xdr:cNvPr>
        <xdr:cNvCxnSpPr/>
      </xdr:nvCxnSpPr>
      <xdr:spPr>
        <a:xfrm>
          <a:off x="1130300" y="105110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90C6D07-D4DC-4B72-A898-519E22E37F9D}"/>
            </a:ext>
          </a:extLst>
        </xdr:cNvPr>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57A6311-FAD9-4E9F-8448-0E3746B07ED9}"/>
            </a:ext>
          </a:extLst>
        </xdr:cNvPr>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E694E20-7AD3-43FC-9584-D815312035A2}"/>
            </a:ext>
          </a:extLst>
        </xdr:cNvPr>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6256964-898B-4C23-AE98-D6129767310F}"/>
            </a:ext>
          </a:extLst>
        </xdr:cNvPr>
        <xdr:cNvSpPr txBox="1"/>
      </xdr:nvSpPr>
      <xdr:spPr>
        <a:xfrm>
          <a:off x="927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49039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669E22B-7E50-4277-8F9D-8CEE219EE3FC}"/>
            </a:ext>
          </a:extLst>
        </xdr:cNvPr>
        <xdr:cNvSpPr txBox="1"/>
      </xdr:nvSpPr>
      <xdr:spPr>
        <a:xfrm>
          <a:off x="3582044" y="1033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E560C6A-BD25-4271-A82F-F5B51C7E8F1C}"/>
            </a:ext>
          </a:extLst>
        </xdr:cNvPr>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154195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E24BFF7-D01B-4A1C-ACCC-B4DEA2AF8350}"/>
            </a:ext>
          </a:extLst>
        </xdr:cNvPr>
        <xdr:cNvSpPr txBox="1"/>
      </xdr:nvSpPr>
      <xdr:spPr>
        <a:xfrm>
          <a:off x="18167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119905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8DB99F5-DFB2-457B-9D98-6B5DBB665C92}"/>
            </a:ext>
          </a:extLst>
        </xdr:cNvPr>
        <xdr:cNvSpPr txBox="1"/>
      </xdr:nvSpPr>
      <xdr:spPr>
        <a:xfrm>
          <a:off x="927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B945AC3-30F1-4470-9A79-58867ABE3D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9EFDB9E-66FB-44A4-A5FF-C75C314FC9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FEAFDD4-4DFE-4751-A4DD-46FF5D27F5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5172AC8-50B1-4216-A4DF-4BF8824D00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58648D4-3A59-4BB4-A793-9C37EE0ECE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998125-E29D-440B-89E6-2B683B562C6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B4819A2-F8BD-40F6-BC0F-D10B1BFC52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9433DB4-4221-4225-9701-0DC6BE7B98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3C5B22A-D9E1-4FDB-AC7C-5393230C24E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61903EF-7C88-4080-83D4-35CE22F484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AFE2A23-395F-430B-BF4C-D87D4499648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7C5E847E-588D-4A17-9329-D9F28668EC8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2FEFB775-B996-4D5F-A259-2BE45C86217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B6E306C4-5835-451F-ACDE-32C8483517B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9619411-7FB8-438E-BF8A-5A943A81291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E0A91696-4E33-483C-9996-4DF703CFEBE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4440968-B5D5-4D80-B76A-6AF0166E83E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59CD493B-2C29-45FC-901D-F64FCF19D29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6B8BD68B-165B-4953-BD95-433567B7957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45BF8D54-50FA-477B-9BA0-992D667FC86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418C5C9-25BD-4F5F-B36F-99CC90CDB4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21A18BC-39E8-4973-B6CE-07EAD96A57B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F9A0753-D546-4404-ABCF-507FCAE29B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E66908DA-AA97-496B-A9BA-9737319A72B8}"/>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D5FBB392-311F-49CA-AD79-84DC11D2D69A}"/>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0393ADB2-FBAD-4BB9-BBD7-F2A2D5B47A20}"/>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FAD2C47-C5A8-4956-A856-0A69A88D7CF1}"/>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7E05E7FC-9E7B-4734-A987-893A3DDC6C83}"/>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5E3251E9-F309-4112-8C25-B1A074916263}"/>
            </a:ext>
          </a:extLst>
        </xdr:cNvPr>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AAAC54F8-B757-4B6F-8899-EEC061044C8B}"/>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EE1F056E-D68B-4E0C-9F04-13B31956EBA1}"/>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550504CA-DBFA-4872-8E72-9A1A13C9B8CB}"/>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C3906EA7-EF04-4FC0-9524-AEF046C040FF}"/>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93760B59-8E2F-4167-BB8A-AC59D207F6D8}"/>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E77BAD7-0725-4D0C-92E8-DDDE664FFF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F8AC3E2-09C4-471E-8FB5-A011F277F0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A90AA4F-A009-4C7B-9557-02099E6D0A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0A0BE3-3F67-45B0-9E5C-1C00D549FB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E83EB02-00B7-4897-ADE9-D0D949B200B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39800</xdr:rowOff>
    </xdr:from>
    <xdr:to>
      <xdr:col>55</xdr:col>
      <xdr:colOff>50800</xdr:colOff>
      <xdr:row>63</xdr:row>
      <xdr:rowOff>141400</xdr:rowOff>
    </xdr:to>
    <xdr:sp macro="" textlink="">
      <xdr:nvSpPr>
        <xdr:cNvPr id="245" name="楕円 244">
          <a:extLst>
            <a:ext uri="{FF2B5EF4-FFF2-40B4-BE49-F238E27FC236}">
              <a16:creationId xmlns:a16="http://schemas.microsoft.com/office/drawing/2014/main" id="{F4C7ECE2-F5E1-471C-B2B8-CD72E66AC9D8}"/>
            </a:ext>
          </a:extLst>
        </xdr:cNvPr>
        <xdr:cNvSpPr/>
      </xdr:nvSpPr>
      <xdr:spPr>
        <a:xfrm>
          <a:off x="10426700" y="108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18227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98777F1-6B58-44C5-8A37-B2705F99C4E6}"/>
            </a:ext>
          </a:extLst>
        </xdr:cNvPr>
        <xdr:cNvSpPr txBox="1"/>
      </xdr:nvSpPr>
      <xdr:spPr>
        <a:xfrm>
          <a:off x="10515600" y="1081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42921</xdr:rowOff>
    </xdr:from>
    <xdr:to>
      <xdr:col>50</xdr:col>
      <xdr:colOff>165100</xdr:colOff>
      <xdr:row>63</xdr:row>
      <xdr:rowOff>144521</xdr:rowOff>
    </xdr:to>
    <xdr:sp macro="" textlink="">
      <xdr:nvSpPr>
        <xdr:cNvPr id="247" name="楕円 246">
          <a:extLst>
            <a:ext uri="{FF2B5EF4-FFF2-40B4-BE49-F238E27FC236}">
              <a16:creationId xmlns:a16="http://schemas.microsoft.com/office/drawing/2014/main" id="{C7BF4E9D-153E-4A40-82D1-44589B0C8339}"/>
            </a:ext>
          </a:extLst>
        </xdr:cNvPr>
        <xdr:cNvSpPr/>
      </xdr:nvSpPr>
      <xdr:spPr>
        <a:xfrm>
          <a:off x="9588500" y="108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90600</xdr:rowOff>
    </xdr:from>
    <xdr:to>
      <xdr:col>55</xdr:col>
      <xdr:colOff>0</xdr:colOff>
      <xdr:row>63</xdr:row>
      <xdr:rowOff>93721</xdr:rowOff>
    </xdr:to>
    <xdr:cxnSp macro="">
      <xdr:nvCxnSpPr>
        <xdr:cNvPr id="248" name="直線コネクタ 247">
          <a:extLst>
            <a:ext uri="{FF2B5EF4-FFF2-40B4-BE49-F238E27FC236}">
              <a16:creationId xmlns:a16="http://schemas.microsoft.com/office/drawing/2014/main" id="{536ED601-2313-4358-970A-C06E0F0AC20F}"/>
            </a:ext>
          </a:extLst>
        </xdr:cNvPr>
        <xdr:cNvCxnSpPr/>
      </xdr:nvCxnSpPr>
      <xdr:spPr>
        <a:xfrm flipV="1">
          <a:off x="9639300" y="10891950"/>
          <a:ext cx="8382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45725</xdr:rowOff>
    </xdr:from>
    <xdr:to>
      <xdr:col>46</xdr:col>
      <xdr:colOff>38100</xdr:colOff>
      <xdr:row>63</xdr:row>
      <xdr:rowOff>147325</xdr:rowOff>
    </xdr:to>
    <xdr:sp macro="" textlink="">
      <xdr:nvSpPr>
        <xdr:cNvPr id="249" name="楕円 248">
          <a:extLst>
            <a:ext uri="{FF2B5EF4-FFF2-40B4-BE49-F238E27FC236}">
              <a16:creationId xmlns:a16="http://schemas.microsoft.com/office/drawing/2014/main" id="{15F68373-5E26-45CE-A83E-84AC181E1090}"/>
            </a:ext>
          </a:extLst>
        </xdr:cNvPr>
        <xdr:cNvSpPr/>
      </xdr:nvSpPr>
      <xdr:spPr>
        <a:xfrm>
          <a:off x="8699500" y="108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93721</xdr:rowOff>
    </xdr:from>
    <xdr:to>
      <xdr:col>50</xdr:col>
      <xdr:colOff>114300</xdr:colOff>
      <xdr:row>63</xdr:row>
      <xdr:rowOff>96525</xdr:rowOff>
    </xdr:to>
    <xdr:cxnSp macro="">
      <xdr:nvCxnSpPr>
        <xdr:cNvPr id="250" name="直線コネクタ 249">
          <a:extLst>
            <a:ext uri="{FF2B5EF4-FFF2-40B4-BE49-F238E27FC236}">
              <a16:creationId xmlns:a16="http://schemas.microsoft.com/office/drawing/2014/main" id="{35188B51-C344-4DE7-A7CF-ACBA9D3C5CBB}"/>
            </a:ext>
          </a:extLst>
        </xdr:cNvPr>
        <xdr:cNvCxnSpPr/>
      </xdr:nvCxnSpPr>
      <xdr:spPr>
        <a:xfrm flipV="1">
          <a:off x="8750300" y="10895071"/>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48925</xdr:rowOff>
    </xdr:from>
    <xdr:to>
      <xdr:col>41</xdr:col>
      <xdr:colOff>101600</xdr:colOff>
      <xdr:row>63</xdr:row>
      <xdr:rowOff>150525</xdr:rowOff>
    </xdr:to>
    <xdr:sp macro="" textlink="">
      <xdr:nvSpPr>
        <xdr:cNvPr id="251" name="楕円 250">
          <a:extLst>
            <a:ext uri="{FF2B5EF4-FFF2-40B4-BE49-F238E27FC236}">
              <a16:creationId xmlns:a16="http://schemas.microsoft.com/office/drawing/2014/main" id="{DCDE7C18-F4CB-4096-897A-96918DD979BF}"/>
            </a:ext>
          </a:extLst>
        </xdr:cNvPr>
        <xdr:cNvSpPr/>
      </xdr:nvSpPr>
      <xdr:spPr>
        <a:xfrm>
          <a:off x="7810500" y="108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96525</xdr:rowOff>
    </xdr:from>
    <xdr:to>
      <xdr:col>45</xdr:col>
      <xdr:colOff>177800</xdr:colOff>
      <xdr:row>63</xdr:row>
      <xdr:rowOff>99725</xdr:rowOff>
    </xdr:to>
    <xdr:cxnSp macro="">
      <xdr:nvCxnSpPr>
        <xdr:cNvPr id="252" name="直線コネクタ 251">
          <a:extLst>
            <a:ext uri="{FF2B5EF4-FFF2-40B4-BE49-F238E27FC236}">
              <a16:creationId xmlns:a16="http://schemas.microsoft.com/office/drawing/2014/main" id="{DF7C88F5-39AC-446B-98D1-9657CE4C1528}"/>
            </a:ext>
          </a:extLst>
        </xdr:cNvPr>
        <xdr:cNvCxnSpPr/>
      </xdr:nvCxnSpPr>
      <xdr:spPr>
        <a:xfrm flipV="1">
          <a:off x="7861300" y="1089787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52039</xdr:rowOff>
    </xdr:from>
    <xdr:to>
      <xdr:col>36</xdr:col>
      <xdr:colOff>165100</xdr:colOff>
      <xdr:row>63</xdr:row>
      <xdr:rowOff>153639</xdr:rowOff>
    </xdr:to>
    <xdr:sp macro="" textlink="">
      <xdr:nvSpPr>
        <xdr:cNvPr id="253" name="楕円 252">
          <a:extLst>
            <a:ext uri="{FF2B5EF4-FFF2-40B4-BE49-F238E27FC236}">
              <a16:creationId xmlns:a16="http://schemas.microsoft.com/office/drawing/2014/main" id="{A6C34A31-97C9-46F4-AD64-268DB711A644}"/>
            </a:ext>
          </a:extLst>
        </xdr:cNvPr>
        <xdr:cNvSpPr/>
      </xdr:nvSpPr>
      <xdr:spPr>
        <a:xfrm>
          <a:off x="6921500" y="108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99725</xdr:rowOff>
    </xdr:from>
    <xdr:to>
      <xdr:col>41</xdr:col>
      <xdr:colOff>50800</xdr:colOff>
      <xdr:row>63</xdr:row>
      <xdr:rowOff>102839</xdr:rowOff>
    </xdr:to>
    <xdr:cxnSp macro="">
      <xdr:nvCxnSpPr>
        <xdr:cNvPr id="254" name="直線コネクタ 253">
          <a:extLst>
            <a:ext uri="{FF2B5EF4-FFF2-40B4-BE49-F238E27FC236}">
              <a16:creationId xmlns:a16="http://schemas.microsoft.com/office/drawing/2014/main" id="{670F67E8-CE8F-41D7-ADAA-7746DBBC8859}"/>
            </a:ext>
          </a:extLst>
        </xdr:cNvPr>
        <xdr:cNvCxnSpPr/>
      </xdr:nvCxnSpPr>
      <xdr:spPr>
        <a:xfrm flipV="1">
          <a:off x="6972300" y="10901075"/>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B1BDC610-4AD5-4DF4-8A0A-CFAE819C500F}"/>
            </a:ext>
          </a:extLst>
        </xdr:cNvPr>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B8D12743-6618-4FFE-A5BD-AF2E60054FD3}"/>
            </a:ext>
          </a:extLst>
        </xdr:cNvPr>
        <xdr:cNvSpPr txBox="1"/>
      </xdr:nvSpPr>
      <xdr:spPr>
        <a:xfrm>
          <a:off x="84507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4A3B855A-8D2A-44C8-9607-E6D08D32EC05}"/>
            </a:ext>
          </a:extLst>
        </xdr:cNvPr>
        <xdr:cNvSpPr txBox="1"/>
      </xdr:nvSpPr>
      <xdr:spPr>
        <a:xfrm>
          <a:off x="7561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162890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EA46BA20-39BA-4EBE-99A8-4D1E2FD9BE13}"/>
            </a:ext>
          </a:extLst>
        </xdr:cNvPr>
        <xdr:cNvSpPr txBox="1"/>
      </xdr:nvSpPr>
      <xdr:spPr>
        <a:xfrm>
          <a:off x="6672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135648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708864AD-C4B5-456B-901E-5E8B678DED1E}"/>
            </a:ext>
          </a:extLst>
        </xdr:cNvPr>
        <xdr:cNvSpPr txBox="1"/>
      </xdr:nvSpPr>
      <xdr:spPr>
        <a:xfrm>
          <a:off x="9327095" y="1093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163852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986A0D1-3EFC-44CD-8F28-1BB0ECBEC90E}"/>
            </a:ext>
          </a:extLst>
        </xdr:cNvPr>
        <xdr:cNvSpPr txBox="1"/>
      </xdr:nvSpPr>
      <xdr:spPr>
        <a:xfrm>
          <a:off x="8450795" y="1062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167052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737A8B57-6AA8-4181-866F-928071DD4A30}"/>
            </a:ext>
          </a:extLst>
        </xdr:cNvPr>
        <xdr:cNvSpPr txBox="1"/>
      </xdr:nvSpPr>
      <xdr:spPr>
        <a:xfrm>
          <a:off x="7561795" y="1062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170166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38267D50-4165-4A6B-B20A-BCE5C25CC848}"/>
            </a:ext>
          </a:extLst>
        </xdr:cNvPr>
        <xdr:cNvSpPr txBox="1"/>
      </xdr:nvSpPr>
      <xdr:spPr>
        <a:xfrm>
          <a:off x="6672795" y="1062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063404C-5524-46D7-9524-9601AA20F8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487E066-3344-4C10-9FB5-E84AB1E6F7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16D88A8-21FD-4FC4-AD3C-C3F8BC4FBC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10315A8-DB6B-431C-AF10-20CD339B2C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491D769-8DBE-4706-AD14-455DFBF12FF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EBBF849-98A6-4B3F-9E7A-22F314B8F0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735E8B2-D86D-4E40-A0BF-6FFD0C50CE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39F4D2E-67CB-47A7-B9DD-66BAC86883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C1C903C-0114-4F69-B68B-3E772E80C1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32AF187-B976-4A83-8C23-200840F83D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449EFDE-E1E2-4FC5-9EED-CBBC697CFF9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A8294F1-1B35-460E-B095-94811C85450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5075825-B241-465D-8165-70A0B74F5FD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4D0B34D8-CEFC-4A97-A087-DD879C2B21D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D873989-1995-4F70-83C8-ADAD4619963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3575309-C534-4FDD-BEA4-C95E2E92933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4BA17CC-366F-4C3F-8789-74C49DC019E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3C1A016-5F4A-4FDC-816F-7943FDF78DF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B2E64A9-DE54-48BF-A2D3-E9B1F962555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7A985EF-73B3-4D11-8E33-29928C20942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870EC7B-BCD0-42F1-9C7D-920B3A45969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5E6F6D62-2693-4835-9CC0-3E3BB2707EA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217D5286-889A-48C9-BFD6-78573C135C1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A380B0F-0EE9-4EDE-972B-E424DD13B0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DE05605-3447-455B-94D9-C1E140AB64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DEB1BAAE-854F-471C-B059-03877077BAC0}"/>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511B0109-6E0B-4577-9FB1-2551375FCCA7}"/>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C7AF45D6-A38D-4A5A-81D4-F277F0F6C9B2}"/>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D2BD928-3CD8-4EA6-AC45-87AB084FDF94}"/>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DD0FC579-DA4B-4C36-B81B-51360CE6E984}"/>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119215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C1E0EE0-BDEF-493E-9478-BEF7AAE1B5E8}"/>
            </a:ext>
          </a:extLst>
        </xdr:cNvPr>
        <xdr:cNvSpPr txBox="1"/>
      </xdr:nvSpPr>
      <xdr:spPr>
        <a:xfrm>
          <a:off x="4673600" y="1434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DEE0D160-3DAB-43BB-9485-655D690B6193}"/>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D8E64C5D-F23C-4171-BDAC-3AC942C27979}"/>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B99FAA09-4CFD-431E-83D6-364DBFC034DF}"/>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6DD176E8-7B56-4AF4-BD3E-9EA7A70928A5}"/>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1A6CE3BF-2068-4881-90B1-77DBBDA0836E}"/>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F7C6678-27D1-4EDC-8D85-52812855A8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878495A-2CF0-449C-9AA6-4D707358E0D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6EA008A-B141-4559-AFB7-B70219DE22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1717870-C23C-4D80-B344-49AC68834C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DAAF79E-F754-46DC-BBC3-3BC84A7BBF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304" name="楕円 303">
          <a:extLst>
            <a:ext uri="{FF2B5EF4-FFF2-40B4-BE49-F238E27FC236}">
              <a16:creationId xmlns:a16="http://schemas.microsoft.com/office/drawing/2014/main" id="{685E97DF-4B13-49CA-836C-60A294AB6A65}"/>
            </a:ext>
          </a:extLst>
        </xdr:cNvPr>
        <xdr:cNvSpPr/>
      </xdr:nvSpPr>
      <xdr:spPr>
        <a:xfrm>
          <a:off x="4584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29771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C5B87FC-5801-438F-A4EB-556BE0A9BE16}"/>
            </a:ext>
          </a:extLst>
        </xdr:cNvPr>
        <xdr:cNvSpPr txBox="1"/>
      </xdr:nvSpPr>
      <xdr:spPr>
        <a:xfrm>
          <a:off x="4673600" y="140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306" name="楕円 305">
          <a:extLst>
            <a:ext uri="{FF2B5EF4-FFF2-40B4-BE49-F238E27FC236}">
              <a16:creationId xmlns:a16="http://schemas.microsoft.com/office/drawing/2014/main" id="{AC7F94A3-D857-4A53-983A-7E03915C568F}"/>
            </a:ext>
          </a:extLst>
        </xdr:cNvPr>
        <xdr:cNvSpPr/>
      </xdr:nvSpPr>
      <xdr:spPr>
        <a:xfrm>
          <a:off x="3746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34834</xdr:rowOff>
    </xdr:from>
    <xdr:to>
      <xdr:col>24</xdr:col>
      <xdr:colOff>63500</xdr:colOff>
      <xdr:row>83</xdr:row>
      <xdr:rowOff>57694</xdr:rowOff>
    </xdr:to>
    <xdr:cxnSp macro="">
      <xdr:nvCxnSpPr>
        <xdr:cNvPr id="307" name="直線コネクタ 306">
          <a:extLst>
            <a:ext uri="{FF2B5EF4-FFF2-40B4-BE49-F238E27FC236}">
              <a16:creationId xmlns:a16="http://schemas.microsoft.com/office/drawing/2014/main" id="{8010978D-99F6-4646-88AF-248502B1C2EF}"/>
            </a:ext>
          </a:extLst>
        </xdr:cNvPr>
        <xdr:cNvCxnSpPr/>
      </xdr:nvCxnSpPr>
      <xdr:spPr>
        <a:xfrm>
          <a:off x="3797300" y="142651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122827</xdr:rowOff>
    </xdr:from>
    <xdr:to>
      <xdr:col>15</xdr:col>
      <xdr:colOff>101600</xdr:colOff>
      <xdr:row>83</xdr:row>
      <xdr:rowOff>52977</xdr:rowOff>
    </xdr:to>
    <xdr:sp macro="" textlink="">
      <xdr:nvSpPr>
        <xdr:cNvPr id="308" name="楕円 307">
          <a:extLst>
            <a:ext uri="{FF2B5EF4-FFF2-40B4-BE49-F238E27FC236}">
              <a16:creationId xmlns:a16="http://schemas.microsoft.com/office/drawing/2014/main" id="{7CFE2482-49DA-4DEF-930B-8AEB7105410E}"/>
            </a:ext>
          </a:extLst>
        </xdr:cNvPr>
        <xdr:cNvSpPr/>
      </xdr:nvSpPr>
      <xdr:spPr>
        <a:xfrm>
          <a:off x="2857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2177</xdr:rowOff>
    </xdr:from>
    <xdr:to>
      <xdr:col>19</xdr:col>
      <xdr:colOff>177800</xdr:colOff>
      <xdr:row>83</xdr:row>
      <xdr:rowOff>34834</xdr:rowOff>
    </xdr:to>
    <xdr:cxnSp macro="">
      <xdr:nvCxnSpPr>
        <xdr:cNvPr id="309" name="直線コネクタ 308">
          <a:extLst>
            <a:ext uri="{FF2B5EF4-FFF2-40B4-BE49-F238E27FC236}">
              <a16:creationId xmlns:a16="http://schemas.microsoft.com/office/drawing/2014/main" id="{D09D1B98-8525-49AB-9446-476317A2968B}"/>
            </a:ext>
          </a:extLst>
        </xdr:cNvPr>
        <xdr:cNvCxnSpPr/>
      </xdr:nvCxnSpPr>
      <xdr:spPr>
        <a:xfrm>
          <a:off x="2908300" y="1423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91802</xdr:rowOff>
    </xdr:from>
    <xdr:to>
      <xdr:col>10</xdr:col>
      <xdr:colOff>165100</xdr:colOff>
      <xdr:row>83</xdr:row>
      <xdr:rowOff>21952</xdr:rowOff>
    </xdr:to>
    <xdr:sp macro="" textlink="">
      <xdr:nvSpPr>
        <xdr:cNvPr id="310" name="楕円 309">
          <a:extLst>
            <a:ext uri="{FF2B5EF4-FFF2-40B4-BE49-F238E27FC236}">
              <a16:creationId xmlns:a16="http://schemas.microsoft.com/office/drawing/2014/main" id="{10B751F1-72A3-4CA3-8F94-DC42FF4538C5}"/>
            </a:ext>
          </a:extLst>
        </xdr:cNvPr>
        <xdr:cNvSpPr/>
      </xdr:nvSpPr>
      <xdr:spPr>
        <a:xfrm>
          <a:off x="1968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83</xdr:row>
      <xdr:rowOff>2177</xdr:rowOff>
    </xdr:to>
    <xdr:cxnSp macro="">
      <xdr:nvCxnSpPr>
        <xdr:cNvPr id="311" name="直線コネクタ 310">
          <a:extLst>
            <a:ext uri="{FF2B5EF4-FFF2-40B4-BE49-F238E27FC236}">
              <a16:creationId xmlns:a16="http://schemas.microsoft.com/office/drawing/2014/main" id="{C911D9B0-97BA-4818-A523-F23D75EED050}"/>
            </a:ext>
          </a:extLst>
        </xdr:cNvPr>
        <xdr:cNvCxnSpPr/>
      </xdr:nvCxnSpPr>
      <xdr:spPr>
        <a:xfrm>
          <a:off x="2019300" y="142015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67311</xdr:rowOff>
    </xdr:from>
    <xdr:to>
      <xdr:col>6</xdr:col>
      <xdr:colOff>38100</xdr:colOff>
      <xdr:row>82</xdr:row>
      <xdr:rowOff>168911</xdr:rowOff>
    </xdr:to>
    <xdr:sp macro="" textlink="">
      <xdr:nvSpPr>
        <xdr:cNvPr id="312" name="楕円 311">
          <a:extLst>
            <a:ext uri="{FF2B5EF4-FFF2-40B4-BE49-F238E27FC236}">
              <a16:creationId xmlns:a16="http://schemas.microsoft.com/office/drawing/2014/main" id="{8C35BE6D-9DB9-4561-BE28-45666C703AFD}"/>
            </a:ext>
          </a:extLst>
        </xdr:cNvPr>
        <xdr:cNvSpPr/>
      </xdr:nvSpPr>
      <xdr:spPr>
        <a:xfrm>
          <a:off x="1079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118111</xdr:rowOff>
    </xdr:from>
    <xdr:to>
      <xdr:col>10</xdr:col>
      <xdr:colOff>114300</xdr:colOff>
      <xdr:row>82</xdr:row>
      <xdr:rowOff>142602</xdr:rowOff>
    </xdr:to>
    <xdr:cxnSp macro="">
      <xdr:nvCxnSpPr>
        <xdr:cNvPr id="313" name="直線コネクタ 312">
          <a:extLst>
            <a:ext uri="{FF2B5EF4-FFF2-40B4-BE49-F238E27FC236}">
              <a16:creationId xmlns:a16="http://schemas.microsoft.com/office/drawing/2014/main" id="{D6C1F4DF-1196-4B12-BF95-E5EADA08A40D}"/>
            </a:ext>
          </a:extLst>
        </xdr:cNvPr>
        <xdr:cNvCxnSpPr/>
      </xdr:nvCxnSpPr>
      <xdr:spPr>
        <a:xfrm>
          <a:off x="1130300" y="1417701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314" name="n_1aveValue【公営住宅】&#10;有形固定資産減価償却率">
          <a:extLst>
            <a:ext uri="{FF2B5EF4-FFF2-40B4-BE49-F238E27FC236}">
              <a16:creationId xmlns:a16="http://schemas.microsoft.com/office/drawing/2014/main" id="{6D877F6D-C65C-4320-8DC5-E69838799C67}"/>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5" name="n_2aveValue【公営住宅】&#10;有形固定資産減価償却率">
          <a:extLst>
            <a:ext uri="{FF2B5EF4-FFF2-40B4-BE49-F238E27FC236}">
              <a16:creationId xmlns:a16="http://schemas.microsoft.com/office/drawing/2014/main" id="{B3B19D35-8453-401C-B876-F3FE2C6A11C6}"/>
            </a:ext>
          </a:extLst>
        </xdr:cNvPr>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6" name="n_3aveValue【公営住宅】&#10;有形固定資産減価償却率">
          <a:extLst>
            <a:ext uri="{FF2B5EF4-FFF2-40B4-BE49-F238E27FC236}">
              <a16:creationId xmlns:a16="http://schemas.microsoft.com/office/drawing/2014/main" id="{788DBA43-60B5-4CF5-912F-2CB68DCE9BF9}"/>
            </a:ext>
          </a:extLst>
        </xdr:cNvPr>
        <xdr:cNvSpPr txBox="1"/>
      </xdr:nvSpPr>
      <xdr:spPr>
        <a:xfrm>
          <a:off x="1816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17" name="n_4aveValue【公営住宅】&#10;有形固定資産減価償却率">
          <a:extLst>
            <a:ext uri="{FF2B5EF4-FFF2-40B4-BE49-F238E27FC236}">
              <a16:creationId xmlns:a16="http://schemas.microsoft.com/office/drawing/2014/main" id="{C83ADBB2-DFE9-4399-AFDB-BC12BE60B024}"/>
            </a:ext>
          </a:extLst>
        </xdr:cNvPr>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102161</xdr:rowOff>
    </xdr:from>
    <xdr:ext cx="405111" cy="259045"/>
    <xdr:sp macro="" textlink="">
      <xdr:nvSpPr>
        <xdr:cNvPr id="318" name="n_1mainValue【公営住宅】&#10;有形固定資産減価償却率">
          <a:extLst>
            <a:ext uri="{FF2B5EF4-FFF2-40B4-BE49-F238E27FC236}">
              <a16:creationId xmlns:a16="http://schemas.microsoft.com/office/drawing/2014/main" id="{0AF993ED-061A-4A79-AF34-4DF42FD093D8}"/>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69504</xdr:rowOff>
    </xdr:from>
    <xdr:ext cx="405111" cy="259045"/>
    <xdr:sp macro="" textlink="">
      <xdr:nvSpPr>
        <xdr:cNvPr id="319" name="n_2mainValue【公営住宅】&#10;有形固定資産減価償却率">
          <a:extLst>
            <a:ext uri="{FF2B5EF4-FFF2-40B4-BE49-F238E27FC236}">
              <a16:creationId xmlns:a16="http://schemas.microsoft.com/office/drawing/2014/main" id="{0EA618D5-68C7-4CB1-B77A-D68581DA39A6}"/>
            </a:ext>
          </a:extLst>
        </xdr:cNvPr>
        <xdr:cNvSpPr txBox="1"/>
      </xdr:nvSpPr>
      <xdr:spPr>
        <a:xfrm>
          <a:off x="2705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38479</xdr:rowOff>
    </xdr:from>
    <xdr:ext cx="405111" cy="259045"/>
    <xdr:sp macro="" textlink="">
      <xdr:nvSpPr>
        <xdr:cNvPr id="320" name="n_3mainValue【公営住宅】&#10;有形固定資産減価償却率">
          <a:extLst>
            <a:ext uri="{FF2B5EF4-FFF2-40B4-BE49-F238E27FC236}">
              <a16:creationId xmlns:a16="http://schemas.microsoft.com/office/drawing/2014/main" id="{29046437-97FD-47A6-941F-705EA4698258}"/>
            </a:ext>
          </a:extLst>
        </xdr:cNvPr>
        <xdr:cNvSpPr txBox="1"/>
      </xdr:nvSpPr>
      <xdr:spPr>
        <a:xfrm>
          <a:off x="1816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13988</xdr:rowOff>
    </xdr:from>
    <xdr:ext cx="405111" cy="259045"/>
    <xdr:sp macro="" textlink="">
      <xdr:nvSpPr>
        <xdr:cNvPr id="321" name="n_4mainValue【公営住宅】&#10;有形固定資産減価償却率">
          <a:extLst>
            <a:ext uri="{FF2B5EF4-FFF2-40B4-BE49-F238E27FC236}">
              <a16:creationId xmlns:a16="http://schemas.microsoft.com/office/drawing/2014/main" id="{02C65008-C5B4-4B0F-9D58-C156EFA14C04}"/>
            </a:ext>
          </a:extLst>
        </xdr:cNvPr>
        <xdr:cNvSpPr txBox="1"/>
      </xdr:nvSpPr>
      <xdr:spPr>
        <a:xfrm>
          <a:off x="927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4E0CB22-E451-4BF2-B858-1864217549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8F8A04F-B3A0-441F-A01C-A7FBA15CC8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65219FA-098D-4C3A-9F74-53D583CDAC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C0400CD-76D0-44C8-ABA3-EECBFD7DC5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3F3E41E-D990-4472-9628-73F3279E7DF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487A3C3-1805-4EDC-A574-345E2EE290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3216B68-7687-4664-B4FB-62334CB3C0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3559AC9-A378-4BBA-9BC1-1B77F79C71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43C465F-BAE4-4C28-BBAA-FF230D146A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7851968-6009-40C7-9967-090A6BD444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991C452B-FE2C-4E8D-BEE2-BB39C834034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1AA5D291-64E4-49DF-9EF3-4CC1AD071E7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4135EE69-90DA-4EC6-8272-9F323939688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8100A1A3-91AA-45F5-A731-D5B8A6211E3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C9E70259-D75C-4BCE-AC21-7BE3908187D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15220BD6-7096-4B9B-8008-1AFD4D4121F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2F88F5CD-DD45-49B3-A6B1-4102F81ED5C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F8C23D36-F83F-4CA6-BC71-E7E766FC763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1C427A47-A0D2-48AC-8743-788230D9B5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B4D9456-DD03-4C3B-AFA1-B638BB263AD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73DD040-DEC4-48A7-911F-092730F82D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B7524BF1-0E17-4832-BC44-F986DD5599C7}"/>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7B138659-FC48-4619-9B65-B6ACCF842E0C}"/>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E5D2DE4C-55E7-419F-B007-5A88D8037282}"/>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5C25CB89-CF18-4F64-B579-A30A9247E270}"/>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40DCF77F-3773-4500-8A2E-5E0770F035BD}"/>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48" name="【公営住宅】&#10;一人当たり面積平均値テキスト">
          <a:extLst>
            <a:ext uri="{FF2B5EF4-FFF2-40B4-BE49-F238E27FC236}">
              <a16:creationId xmlns:a16="http://schemas.microsoft.com/office/drawing/2014/main" id="{C0C3B557-EB9B-4714-8182-4A6A9DC20284}"/>
            </a:ext>
          </a:extLst>
        </xdr:cNvPr>
        <xdr:cNvSpPr txBox="1"/>
      </xdr:nvSpPr>
      <xdr:spPr>
        <a:xfrm>
          <a:off x="10515600" y="143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B79B4EA6-F736-489D-BFF8-9760E9DA3468}"/>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4E98FCD3-8E82-4C3C-B102-D9E390A42124}"/>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694DAB14-BACB-4F4A-8BF0-DE2C74C08DE5}"/>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4840FF4C-CD81-4EF4-B170-5C3B09EB4787}"/>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41B00677-050B-4E42-9B61-B97AC82E1E29}"/>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3C3547B-C750-483E-B961-8F65BDDE77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75541F5-7E3F-4704-8DBF-964D7B2758E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7292668-0A55-4BEA-9FC0-3E91B96E368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68D1216-DE8A-472F-BDD5-9BADEBD397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FDED149-D197-415F-AF05-BD848A756B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21589</xdr:rowOff>
    </xdr:from>
    <xdr:to>
      <xdr:col>55</xdr:col>
      <xdr:colOff>50800</xdr:colOff>
      <xdr:row>81</xdr:row>
      <xdr:rowOff>123189</xdr:rowOff>
    </xdr:to>
    <xdr:sp macro="" textlink="">
      <xdr:nvSpPr>
        <xdr:cNvPr id="359" name="楕円 358">
          <a:extLst>
            <a:ext uri="{FF2B5EF4-FFF2-40B4-BE49-F238E27FC236}">
              <a16:creationId xmlns:a16="http://schemas.microsoft.com/office/drawing/2014/main" id="{AB4E386F-5955-471A-B7DD-B2A43921F0CD}"/>
            </a:ext>
          </a:extLst>
        </xdr:cNvPr>
        <xdr:cNvSpPr/>
      </xdr:nvSpPr>
      <xdr:spPr>
        <a:xfrm>
          <a:off x="10426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44466</xdr:rowOff>
    </xdr:from>
    <xdr:ext cx="469744" cy="259045"/>
    <xdr:sp macro="" textlink="">
      <xdr:nvSpPr>
        <xdr:cNvPr id="360" name="【公営住宅】&#10;一人当たり面積該当値テキスト">
          <a:extLst>
            <a:ext uri="{FF2B5EF4-FFF2-40B4-BE49-F238E27FC236}">
              <a16:creationId xmlns:a16="http://schemas.microsoft.com/office/drawing/2014/main" id="{FDC12E2E-6FCF-4876-9EED-B4672D3044F9}"/>
            </a:ext>
          </a:extLst>
        </xdr:cNvPr>
        <xdr:cNvSpPr txBox="1"/>
      </xdr:nvSpPr>
      <xdr:spPr>
        <a:xfrm>
          <a:off x="10515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25705</xdr:rowOff>
    </xdr:from>
    <xdr:to>
      <xdr:col>50</xdr:col>
      <xdr:colOff>165100</xdr:colOff>
      <xdr:row>81</xdr:row>
      <xdr:rowOff>127305</xdr:rowOff>
    </xdr:to>
    <xdr:sp macro="" textlink="">
      <xdr:nvSpPr>
        <xdr:cNvPr id="361" name="楕円 360">
          <a:extLst>
            <a:ext uri="{FF2B5EF4-FFF2-40B4-BE49-F238E27FC236}">
              <a16:creationId xmlns:a16="http://schemas.microsoft.com/office/drawing/2014/main" id="{485F9C1D-99B8-4E6A-8B2F-1F749C04B878}"/>
            </a:ext>
          </a:extLst>
        </xdr:cNvPr>
        <xdr:cNvSpPr/>
      </xdr:nvSpPr>
      <xdr:spPr>
        <a:xfrm>
          <a:off x="9588500" y="139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72389</xdr:rowOff>
    </xdr:from>
    <xdr:to>
      <xdr:col>55</xdr:col>
      <xdr:colOff>0</xdr:colOff>
      <xdr:row>81</xdr:row>
      <xdr:rowOff>76505</xdr:rowOff>
    </xdr:to>
    <xdr:cxnSp macro="">
      <xdr:nvCxnSpPr>
        <xdr:cNvPr id="362" name="直線コネクタ 361">
          <a:extLst>
            <a:ext uri="{FF2B5EF4-FFF2-40B4-BE49-F238E27FC236}">
              <a16:creationId xmlns:a16="http://schemas.microsoft.com/office/drawing/2014/main" id="{84325635-280D-428E-B01F-319CD8475CF6}"/>
            </a:ext>
          </a:extLst>
        </xdr:cNvPr>
        <xdr:cNvCxnSpPr/>
      </xdr:nvCxnSpPr>
      <xdr:spPr>
        <a:xfrm flipV="1">
          <a:off x="9639300" y="13959839"/>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35764</xdr:rowOff>
    </xdr:from>
    <xdr:to>
      <xdr:col>46</xdr:col>
      <xdr:colOff>38100</xdr:colOff>
      <xdr:row>81</xdr:row>
      <xdr:rowOff>137364</xdr:rowOff>
    </xdr:to>
    <xdr:sp macro="" textlink="">
      <xdr:nvSpPr>
        <xdr:cNvPr id="363" name="楕円 362">
          <a:extLst>
            <a:ext uri="{FF2B5EF4-FFF2-40B4-BE49-F238E27FC236}">
              <a16:creationId xmlns:a16="http://schemas.microsoft.com/office/drawing/2014/main" id="{0D9F3F97-3C73-47AF-8138-7378524A65B4}"/>
            </a:ext>
          </a:extLst>
        </xdr:cNvPr>
        <xdr:cNvSpPr/>
      </xdr:nvSpPr>
      <xdr:spPr>
        <a:xfrm>
          <a:off x="8699500" y="139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76505</xdr:rowOff>
    </xdr:from>
    <xdr:to>
      <xdr:col>50</xdr:col>
      <xdr:colOff>114300</xdr:colOff>
      <xdr:row>81</xdr:row>
      <xdr:rowOff>86564</xdr:rowOff>
    </xdr:to>
    <xdr:cxnSp macro="">
      <xdr:nvCxnSpPr>
        <xdr:cNvPr id="364" name="直線コネクタ 363">
          <a:extLst>
            <a:ext uri="{FF2B5EF4-FFF2-40B4-BE49-F238E27FC236}">
              <a16:creationId xmlns:a16="http://schemas.microsoft.com/office/drawing/2014/main" id="{85C952EC-4E01-4797-ABB6-2D1AD9EDBC1C}"/>
            </a:ext>
          </a:extLst>
        </xdr:cNvPr>
        <xdr:cNvCxnSpPr/>
      </xdr:nvCxnSpPr>
      <xdr:spPr>
        <a:xfrm flipV="1">
          <a:off x="8750300" y="1396395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35306</xdr:rowOff>
    </xdr:from>
    <xdr:to>
      <xdr:col>41</xdr:col>
      <xdr:colOff>101600</xdr:colOff>
      <xdr:row>81</xdr:row>
      <xdr:rowOff>136906</xdr:rowOff>
    </xdr:to>
    <xdr:sp macro="" textlink="">
      <xdr:nvSpPr>
        <xdr:cNvPr id="365" name="楕円 364">
          <a:extLst>
            <a:ext uri="{FF2B5EF4-FFF2-40B4-BE49-F238E27FC236}">
              <a16:creationId xmlns:a16="http://schemas.microsoft.com/office/drawing/2014/main" id="{5654B3AE-C779-48F9-A655-14AF28ABCCD7}"/>
            </a:ext>
          </a:extLst>
        </xdr:cNvPr>
        <xdr:cNvSpPr/>
      </xdr:nvSpPr>
      <xdr:spPr>
        <a:xfrm>
          <a:off x="7810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86106</xdr:rowOff>
    </xdr:from>
    <xdr:to>
      <xdr:col>45</xdr:col>
      <xdr:colOff>177800</xdr:colOff>
      <xdr:row>81</xdr:row>
      <xdr:rowOff>86564</xdr:rowOff>
    </xdr:to>
    <xdr:cxnSp macro="">
      <xdr:nvCxnSpPr>
        <xdr:cNvPr id="366" name="直線コネクタ 365">
          <a:extLst>
            <a:ext uri="{FF2B5EF4-FFF2-40B4-BE49-F238E27FC236}">
              <a16:creationId xmlns:a16="http://schemas.microsoft.com/office/drawing/2014/main" id="{878D25A3-33D5-4361-BE10-14A2D2025AA0}"/>
            </a:ext>
          </a:extLst>
        </xdr:cNvPr>
        <xdr:cNvCxnSpPr/>
      </xdr:nvCxnSpPr>
      <xdr:spPr>
        <a:xfrm>
          <a:off x="7861300" y="1397355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31648</xdr:rowOff>
    </xdr:from>
    <xdr:to>
      <xdr:col>36</xdr:col>
      <xdr:colOff>165100</xdr:colOff>
      <xdr:row>81</xdr:row>
      <xdr:rowOff>133248</xdr:rowOff>
    </xdr:to>
    <xdr:sp macro="" textlink="">
      <xdr:nvSpPr>
        <xdr:cNvPr id="367" name="楕円 366">
          <a:extLst>
            <a:ext uri="{FF2B5EF4-FFF2-40B4-BE49-F238E27FC236}">
              <a16:creationId xmlns:a16="http://schemas.microsoft.com/office/drawing/2014/main" id="{8B7DA77B-C123-4D0A-9F4B-230D65204231}"/>
            </a:ext>
          </a:extLst>
        </xdr:cNvPr>
        <xdr:cNvSpPr/>
      </xdr:nvSpPr>
      <xdr:spPr>
        <a:xfrm>
          <a:off x="6921500" y="139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82448</xdr:rowOff>
    </xdr:from>
    <xdr:to>
      <xdr:col>41</xdr:col>
      <xdr:colOff>50800</xdr:colOff>
      <xdr:row>81</xdr:row>
      <xdr:rowOff>86106</xdr:rowOff>
    </xdr:to>
    <xdr:cxnSp macro="">
      <xdr:nvCxnSpPr>
        <xdr:cNvPr id="368" name="直線コネクタ 367">
          <a:extLst>
            <a:ext uri="{FF2B5EF4-FFF2-40B4-BE49-F238E27FC236}">
              <a16:creationId xmlns:a16="http://schemas.microsoft.com/office/drawing/2014/main" id="{56737FE2-D2DF-43E0-8E96-988B8EF6AC0F}"/>
            </a:ext>
          </a:extLst>
        </xdr:cNvPr>
        <xdr:cNvCxnSpPr/>
      </xdr:nvCxnSpPr>
      <xdr:spPr>
        <a:xfrm>
          <a:off x="6972300" y="1396989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69" name="n_1aveValue【公営住宅】&#10;一人当たり面積">
          <a:extLst>
            <a:ext uri="{FF2B5EF4-FFF2-40B4-BE49-F238E27FC236}">
              <a16:creationId xmlns:a16="http://schemas.microsoft.com/office/drawing/2014/main" id="{F5647F15-7F99-4B00-9A5B-54F967B5B03C}"/>
            </a:ext>
          </a:extLst>
        </xdr:cNvPr>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70" name="n_2aveValue【公営住宅】&#10;一人当たり面積">
          <a:extLst>
            <a:ext uri="{FF2B5EF4-FFF2-40B4-BE49-F238E27FC236}">
              <a16:creationId xmlns:a16="http://schemas.microsoft.com/office/drawing/2014/main" id="{C6A8D42E-1403-4645-A551-C59B4759A8EB}"/>
            </a:ext>
          </a:extLst>
        </xdr:cNvPr>
        <xdr:cNvSpPr txBox="1"/>
      </xdr:nvSpPr>
      <xdr:spPr>
        <a:xfrm>
          <a:off x="8515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1" name="n_3aveValue【公営住宅】&#10;一人当たり面積">
          <a:extLst>
            <a:ext uri="{FF2B5EF4-FFF2-40B4-BE49-F238E27FC236}">
              <a16:creationId xmlns:a16="http://schemas.microsoft.com/office/drawing/2014/main" id="{12DB401B-F301-4C6C-81B7-AC72970AD04E}"/>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72" name="n_4aveValue【公営住宅】&#10;一人当たり面積">
          <a:extLst>
            <a:ext uri="{FF2B5EF4-FFF2-40B4-BE49-F238E27FC236}">
              <a16:creationId xmlns:a16="http://schemas.microsoft.com/office/drawing/2014/main" id="{F3C3CC58-620D-418B-9715-7E1EA8E6714F}"/>
            </a:ext>
          </a:extLst>
        </xdr:cNvPr>
        <xdr:cNvSpPr txBox="1"/>
      </xdr:nvSpPr>
      <xdr:spPr>
        <a:xfrm>
          <a:off x="6737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143832</xdr:rowOff>
    </xdr:from>
    <xdr:ext cx="469744" cy="259045"/>
    <xdr:sp macro="" textlink="">
      <xdr:nvSpPr>
        <xdr:cNvPr id="373" name="n_1mainValue【公営住宅】&#10;一人当たり面積">
          <a:extLst>
            <a:ext uri="{FF2B5EF4-FFF2-40B4-BE49-F238E27FC236}">
              <a16:creationId xmlns:a16="http://schemas.microsoft.com/office/drawing/2014/main" id="{5D6F77BB-03FE-49E7-A98E-A537F0C5E0B2}"/>
            </a:ext>
          </a:extLst>
        </xdr:cNvPr>
        <xdr:cNvSpPr txBox="1"/>
      </xdr:nvSpPr>
      <xdr:spPr>
        <a:xfrm>
          <a:off x="9391727" y="136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153891</xdr:rowOff>
    </xdr:from>
    <xdr:ext cx="469744" cy="259045"/>
    <xdr:sp macro="" textlink="">
      <xdr:nvSpPr>
        <xdr:cNvPr id="374" name="n_2mainValue【公営住宅】&#10;一人当たり面積">
          <a:extLst>
            <a:ext uri="{FF2B5EF4-FFF2-40B4-BE49-F238E27FC236}">
              <a16:creationId xmlns:a16="http://schemas.microsoft.com/office/drawing/2014/main" id="{2B6F8276-2DD5-4C24-A884-059001605090}"/>
            </a:ext>
          </a:extLst>
        </xdr:cNvPr>
        <xdr:cNvSpPr txBox="1"/>
      </xdr:nvSpPr>
      <xdr:spPr>
        <a:xfrm>
          <a:off x="8515427" y="136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153433</xdr:rowOff>
    </xdr:from>
    <xdr:ext cx="469744" cy="259045"/>
    <xdr:sp macro="" textlink="">
      <xdr:nvSpPr>
        <xdr:cNvPr id="375" name="n_3mainValue【公営住宅】&#10;一人当たり面積">
          <a:extLst>
            <a:ext uri="{FF2B5EF4-FFF2-40B4-BE49-F238E27FC236}">
              <a16:creationId xmlns:a16="http://schemas.microsoft.com/office/drawing/2014/main" id="{48D79ABB-02AE-4373-AB33-945689749442}"/>
            </a:ext>
          </a:extLst>
        </xdr:cNvPr>
        <xdr:cNvSpPr txBox="1"/>
      </xdr:nvSpPr>
      <xdr:spPr>
        <a:xfrm>
          <a:off x="7626427" y="136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149775</xdr:rowOff>
    </xdr:from>
    <xdr:ext cx="469744" cy="259045"/>
    <xdr:sp macro="" textlink="">
      <xdr:nvSpPr>
        <xdr:cNvPr id="376" name="n_4mainValue【公営住宅】&#10;一人当たり面積">
          <a:extLst>
            <a:ext uri="{FF2B5EF4-FFF2-40B4-BE49-F238E27FC236}">
              <a16:creationId xmlns:a16="http://schemas.microsoft.com/office/drawing/2014/main" id="{FBB5BEF9-14E8-4144-99B7-B68EB906FEF9}"/>
            </a:ext>
          </a:extLst>
        </xdr:cNvPr>
        <xdr:cNvSpPr txBox="1"/>
      </xdr:nvSpPr>
      <xdr:spPr>
        <a:xfrm>
          <a:off x="6737427" y="136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241B8B2-F344-4C1E-A827-127E2C0217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DD6CFAF-00E1-48C0-9FA2-974EA6BF0C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2B444F2-47E0-43ED-B05E-D998ECF96BE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CC75C39-C612-4658-A7DD-C55CEB89C59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A166FEF1-7613-4BA1-B833-ABE8EEA5B8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5806B49-8260-429C-8BB0-BAC7401C4C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65A608D-4433-4842-B0C7-CD48F35A4B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DF6C50A5-68A1-4462-A2DE-6A24E0DB5B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3E60596B-D684-4927-817A-4587764788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5C8E93E6-7793-4A5E-AE86-5B1210CF85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28C4BF06-CBD0-410D-A428-7793FAFDC1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8B82C284-770B-4E91-944A-36D36F500B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D787EC59-711F-4AEE-B5D5-DB2CB94312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A3C2E6AC-8C16-4742-B783-19A70FA043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6F0B7E6F-F6FA-4E72-8C77-3B9734617B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66FE8EFD-6B7C-49FF-AB65-23822543859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99AB035C-32B9-4ECF-AD3A-701A9467BE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EF2FBBB-184E-4679-9308-C0386086561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EA7F0C2-7F12-40A0-A14D-77794A334A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DA6DBC12-C0C7-403A-AADD-D4BB96D616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9B6E815C-2CE2-4CC9-AA71-C020836350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6E79743D-541F-4026-A9A8-6AAA45A618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84E3881-01D7-4B97-96D0-FC55576C0B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6F6E0E43-BD21-4548-8E75-7080007E7BB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FE8A8E83-C8F1-4D3B-994D-FAEE2AAF42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CF47FCD-8267-4C3C-8D97-6B3A4B8CDC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28D5D47B-D715-44A5-8939-AD0F4872FA8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2EE5A81E-6719-4642-B52B-BB84A104030D}"/>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867EB7D7-1390-4C29-A44D-F251B57823BF}"/>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FD7B6D19-602F-43B0-9FE5-71195AF089C6}"/>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F06C6020-90E5-4FB6-94F4-9987E2A78E7B}"/>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00CBF438-E383-4EB5-8F19-6D9A1012982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0829AE98-9F79-470B-B58F-BFB6855AC6EE}"/>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F565956C-5090-4E58-8023-6235777342FB}"/>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F9DD9C72-19DB-47B9-820D-EB20575A82F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A56397C0-368B-4915-85FF-4852B83F5C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C429AB30-2736-4560-984B-D5CE18F8816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B59CC437-6CC6-4C55-B328-A225A479A7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a:extLst>
            <a:ext uri="{FF2B5EF4-FFF2-40B4-BE49-F238E27FC236}">
              <a16:creationId xmlns:a16="http://schemas.microsoft.com/office/drawing/2014/main" id="{C3AD2172-691A-4911-8B19-0F1913C7F272}"/>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B547D32A-8F89-467B-B2F4-98D708D464C0}"/>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a:extLst>
            <a:ext uri="{FF2B5EF4-FFF2-40B4-BE49-F238E27FC236}">
              <a16:creationId xmlns:a16="http://schemas.microsoft.com/office/drawing/2014/main" id="{39972D4C-3A94-471B-8E41-9078EB25F8F3}"/>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1A7243C6-B1D8-4514-B5DD-92CE12BB4D66}"/>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a:extLst>
            <a:ext uri="{FF2B5EF4-FFF2-40B4-BE49-F238E27FC236}">
              <a16:creationId xmlns:a16="http://schemas.microsoft.com/office/drawing/2014/main" id="{9D4977A7-C833-42DC-B0F4-200ECA14B2CB}"/>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F5D8EB06-2E5A-4870-84C1-622BC634CBF7}"/>
            </a:ext>
          </a:extLst>
        </xdr:cNvPr>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D2B3EF2A-92C9-497C-B991-CEE900039C3F}"/>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a:extLst>
            <a:ext uri="{FF2B5EF4-FFF2-40B4-BE49-F238E27FC236}">
              <a16:creationId xmlns:a16="http://schemas.microsoft.com/office/drawing/2014/main" id="{3D710E8D-4ADD-4D3E-A4B7-00AAF9C59996}"/>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a:extLst>
            <a:ext uri="{FF2B5EF4-FFF2-40B4-BE49-F238E27FC236}">
              <a16:creationId xmlns:a16="http://schemas.microsoft.com/office/drawing/2014/main" id="{5FE02738-B92A-4CDE-86A2-891D262B4DDD}"/>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a:extLst>
            <a:ext uri="{FF2B5EF4-FFF2-40B4-BE49-F238E27FC236}">
              <a16:creationId xmlns:a16="http://schemas.microsoft.com/office/drawing/2014/main" id="{593F2D9C-3712-4DE6-AD64-921CD421A0E0}"/>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a:extLst>
            <a:ext uri="{FF2B5EF4-FFF2-40B4-BE49-F238E27FC236}">
              <a16:creationId xmlns:a16="http://schemas.microsoft.com/office/drawing/2014/main" id="{238146E5-1940-459D-A52F-563395F1B837}"/>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06CDBB7-9D26-44E4-A00F-9236F09C2C1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20EE7BE-FC87-4F29-9B16-89A7E05BAB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2F200FF-0B90-4A02-AAEB-49198909D7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901A392-C14B-4556-A012-8412D774DF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581B286-6203-43BE-805C-23EC9E5C83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130556</xdr:rowOff>
    </xdr:from>
    <xdr:to>
      <xdr:col>85</xdr:col>
      <xdr:colOff>177800</xdr:colOff>
      <xdr:row>36</xdr:row>
      <xdr:rowOff>60706</xdr:rowOff>
    </xdr:to>
    <xdr:sp macro="" textlink="">
      <xdr:nvSpPr>
        <xdr:cNvPr id="431" name="楕円 430">
          <a:extLst>
            <a:ext uri="{FF2B5EF4-FFF2-40B4-BE49-F238E27FC236}">
              <a16:creationId xmlns:a16="http://schemas.microsoft.com/office/drawing/2014/main" id="{55C89A9E-F0C1-4A0D-A21C-90AF7713F56D}"/>
            </a:ext>
          </a:extLst>
        </xdr:cNvPr>
        <xdr:cNvSpPr/>
      </xdr:nvSpPr>
      <xdr:spPr>
        <a:xfrm>
          <a:off x="162687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108983</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7C96A53D-FD54-46E2-B40A-519CEF0E25F4}"/>
            </a:ext>
          </a:extLst>
        </xdr:cNvPr>
        <xdr:cNvSpPr txBox="1"/>
      </xdr:nvSpPr>
      <xdr:spPr>
        <a:xfrm>
          <a:off x="16357600"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130556</xdr:rowOff>
    </xdr:from>
    <xdr:to>
      <xdr:col>81</xdr:col>
      <xdr:colOff>101600</xdr:colOff>
      <xdr:row>36</xdr:row>
      <xdr:rowOff>60706</xdr:rowOff>
    </xdr:to>
    <xdr:sp macro="" textlink="">
      <xdr:nvSpPr>
        <xdr:cNvPr id="433" name="楕円 432">
          <a:extLst>
            <a:ext uri="{FF2B5EF4-FFF2-40B4-BE49-F238E27FC236}">
              <a16:creationId xmlns:a16="http://schemas.microsoft.com/office/drawing/2014/main" id="{9E32614A-7AD5-4E8D-91E5-4E3DECF8CDCE}"/>
            </a:ext>
          </a:extLst>
        </xdr:cNvPr>
        <xdr:cNvSpPr/>
      </xdr:nvSpPr>
      <xdr:spPr>
        <a:xfrm>
          <a:off x="15430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xdr:rowOff>
    </xdr:from>
    <xdr:to>
      <xdr:col>85</xdr:col>
      <xdr:colOff>127000</xdr:colOff>
      <xdr:row>36</xdr:row>
      <xdr:rowOff>9906</xdr:rowOff>
    </xdr:to>
    <xdr:cxnSp macro="">
      <xdr:nvCxnSpPr>
        <xdr:cNvPr id="434" name="直線コネクタ 433">
          <a:extLst>
            <a:ext uri="{FF2B5EF4-FFF2-40B4-BE49-F238E27FC236}">
              <a16:creationId xmlns:a16="http://schemas.microsoft.com/office/drawing/2014/main" id="{0206B52E-3313-4C0C-8F2F-6FA0D4DC0701}"/>
            </a:ext>
          </a:extLst>
        </xdr:cNvPr>
        <xdr:cNvCxnSpPr/>
      </xdr:nvCxnSpPr>
      <xdr:spPr>
        <a:xfrm>
          <a:off x="15481300" y="61821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66548</xdr:rowOff>
    </xdr:from>
    <xdr:to>
      <xdr:col>76</xdr:col>
      <xdr:colOff>165100</xdr:colOff>
      <xdr:row>35</xdr:row>
      <xdr:rowOff>168148</xdr:rowOff>
    </xdr:to>
    <xdr:sp macro="" textlink="">
      <xdr:nvSpPr>
        <xdr:cNvPr id="435" name="楕円 434">
          <a:extLst>
            <a:ext uri="{FF2B5EF4-FFF2-40B4-BE49-F238E27FC236}">
              <a16:creationId xmlns:a16="http://schemas.microsoft.com/office/drawing/2014/main" id="{D4470ABD-2E20-4B8B-9CE5-4050216B1034}"/>
            </a:ext>
          </a:extLst>
        </xdr:cNvPr>
        <xdr:cNvSpPr/>
      </xdr:nvSpPr>
      <xdr:spPr>
        <a:xfrm>
          <a:off x="14541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117348</xdr:rowOff>
    </xdr:from>
    <xdr:to>
      <xdr:col>81</xdr:col>
      <xdr:colOff>50800</xdr:colOff>
      <xdr:row>36</xdr:row>
      <xdr:rowOff>9906</xdr:rowOff>
    </xdr:to>
    <xdr:cxnSp macro="">
      <xdr:nvCxnSpPr>
        <xdr:cNvPr id="436" name="直線コネクタ 435">
          <a:extLst>
            <a:ext uri="{FF2B5EF4-FFF2-40B4-BE49-F238E27FC236}">
              <a16:creationId xmlns:a16="http://schemas.microsoft.com/office/drawing/2014/main" id="{667BD3C6-6C56-4BD3-B41C-45B8B28F498B}"/>
            </a:ext>
          </a:extLst>
        </xdr:cNvPr>
        <xdr:cNvCxnSpPr/>
      </xdr:nvCxnSpPr>
      <xdr:spPr>
        <a:xfrm>
          <a:off x="14592300" y="611809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xdr:rowOff>
    </xdr:from>
    <xdr:to>
      <xdr:col>72</xdr:col>
      <xdr:colOff>38100</xdr:colOff>
      <xdr:row>35</xdr:row>
      <xdr:rowOff>106426</xdr:rowOff>
    </xdr:to>
    <xdr:sp macro="" textlink="">
      <xdr:nvSpPr>
        <xdr:cNvPr id="437" name="楕円 436">
          <a:extLst>
            <a:ext uri="{FF2B5EF4-FFF2-40B4-BE49-F238E27FC236}">
              <a16:creationId xmlns:a16="http://schemas.microsoft.com/office/drawing/2014/main" id="{BB6B799B-B913-472D-AE3E-0474C332447C}"/>
            </a:ext>
          </a:extLst>
        </xdr:cNvPr>
        <xdr:cNvSpPr/>
      </xdr:nvSpPr>
      <xdr:spPr>
        <a:xfrm>
          <a:off x="13652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55626</xdr:rowOff>
    </xdr:from>
    <xdr:to>
      <xdr:col>76</xdr:col>
      <xdr:colOff>114300</xdr:colOff>
      <xdr:row>35</xdr:row>
      <xdr:rowOff>117348</xdr:rowOff>
    </xdr:to>
    <xdr:cxnSp macro="">
      <xdr:nvCxnSpPr>
        <xdr:cNvPr id="438" name="直線コネクタ 437">
          <a:extLst>
            <a:ext uri="{FF2B5EF4-FFF2-40B4-BE49-F238E27FC236}">
              <a16:creationId xmlns:a16="http://schemas.microsoft.com/office/drawing/2014/main" id="{C30B3CEA-5BED-41B9-A09D-B99457D44140}"/>
            </a:ext>
          </a:extLst>
        </xdr:cNvPr>
        <xdr:cNvCxnSpPr/>
      </xdr:nvCxnSpPr>
      <xdr:spPr>
        <a:xfrm>
          <a:off x="13703300" y="60563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112268</xdr:rowOff>
    </xdr:from>
    <xdr:to>
      <xdr:col>67</xdr:col>
      <xdr:colOff>101600</xdr:colOff>
      <xdr:row>35</xdr:row>
      <xdr:rowOff>42418</xdr:rowOff>
    </xdr:to>
    <xdr:sp macro="" textlink="">
      <xdr:nvSpPr>
        <xdr:cNvPr id="439" name="楕円 438">
          <a:extLst>
            <a:ext uri="{FF2B5EF4-FFF2-40B4-BE49-F238E27FC236}">
              <a16:creationId xmlns:a16="http://schemas.microsoft.com/office/drawing/2014/main" id="{84B0A9D7-3BCA-4BE2-ACE7-4E6D43CF40B5}"/>
            </a:ext>
          </a:extLst>
        </xdr:cNvPr>
        <xdr:cNvSpPr/>
      </xdr:nvSpPr>
      <xdr:spPr>
        <a:xfrm>
          <a:off x="12763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163068</xdr:rowOff>
    </xdr:from>
    <xdr:to>
      <xdr:col>71</xdr:col>
      <xdr:colOff>177800</xdr:colOff>
      <xdr:row>35</xdr:row>
      <xdr:rowOff>55626</xdr:rowOff>
    </xdr:to>
    <xdr:cxnSp macro="">
      <xdr:nvCxnSpPr>
        <xdr:cNvPr id="440" name="直線コネクタ 439">
          <a:extLst>
            <a:ext uri="{FF2B5EF4-FFF2-40B4-BE49-F238E27FC236}">
              <a16:creationId xmlns:a16="http://schemas.microsoft.com/office/drawing/2014/main" id="{C22E5A67-DD9D-43BA-8857-FEB51AF90A7C}"/>
            </a:ext>
          </a:extLst>
        </xdr:cNvPr>
        <xdr:cNvCxnSpPr/>
      </xdr:nvCxnSpPr>
      <xdr:spPr>
        <a:xfrm>
          <a:off x="12814300" y="5992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AC72763C-76BC-40D7-82CB-CF210E85C87A}"/>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6113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1220E398-0FF0-446E-8ABE-822197F158E9}"/>
            </a:ext>
          </a:extLst>
        </xdr:cNvPr>
        <xdr:cNvSpPr txBox="1"/>
      </xdr:nvSpPr>
      <xdr:spPr>
        <a:xfrm>
          <a:off x="14389744"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147845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C077F7C1-F155-42CE-A18E-DA48160CF80B}"/>
            </a:ext>
          </a:extLst>
        </xdr:cNvPr>
        <xdr:cNvSpPr txBox="1"/>
      </xdr:nvSpPr>
      <xdr:spPr>
        <a:xfrm>
          <a:off x="13500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136415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4B540FFC-E4F2-4F41-A5B9-FC0711B2BA5C}"/>
            </a:ext>
          </a:extLst>
        </xdr:cNvPr>
        <xdr:cNvSpPr txBox="1"/>
      </xdr:nvSpPr>
      <xdr:spPr>
        <a:xfrm>
          <a:off x="12611744" y="613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51833</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CB32DC5-2A36-48B1-8E9D-F54D35AE32E9}"/>
            </a:ext>
          </a:extLst>
        </xdr:cNvPr>
        <xdr:cNvSpPr txBox="1"/>
      </xdr:nvSpPr>
      <xdr:spPr>
        <a:xfrm>
          <a:off x="15266044" y="622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13225</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51D246FD-0AA6-4F57-85EB-1A1FE9AE1CD6}"/>
            </a:ext>
          </a:extLst>
        </xdr:cNvPr>
        <xdr:cNvSpPr txBox="1"/>
      </xdr:nvSpPr>
      <xdr:spPr>
        <a:xfrm>
          <a:off x="143897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122953</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6A4AE0B2-23EB-4E2F-A87A-3A5202E68AE9}"/>
            </a:ext>
          </a:extLst>
        </xdr:cNvPr>
        <xdr:cNvSpPr txBox="1"/>
      </xdr:nvSpPr>
      <xdr:spPr>
        <a:xfrm>
          <a:off x="135007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58945</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E8814F6C-39A6-4CB2-B394-7839030F8A9B}"/>
            </a:ext>
          </a:extLst>
        </xdr:cNvPr>
        <xdr:cNvSpPr txBox="1"/>
      </xdr:nvSpPr>
      <xdr:spPr>
        <a:xfrm>
          <a:off x="12611744" y="571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6DD0E8C4-2693-4492-B785-19C4D34B47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B54460BB-3BEF-452B-AC05-6E904CF23B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4232B9C-F2E0-4563-9A7E-D1549D8C18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9C787A1D-86B3-42F3-B7C5-E4960F32CD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40A538C2-4B26-46CD-A531-9539F34330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EBF26F4C-42E9-4662-913A-3A3164CB11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63370F98-EB8B-42B2-AA8B-B8D84BD235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30D1EDC1-F8F2-4D70-BD49-99F63643B9D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B6CE2C4-598A-47F2-AAA5-6A0D74B255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D3994B9D-083B-414C-9362-AD8F282989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12736427-F121-48A9-BDA0-D40A069CC23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513A9859-F2FD-4B10-8BFC-C85F305D8FA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5B2DF3E-A71C-4ACC-A294-63957221863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39B544F7-6BE4-46A6-9A20-E9A0C279156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7AA433CE-CEC3-4AC6-A98C-613E266780D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E8817162-E537-4445-BC3F-7A2BFF26C11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9ADEEC98-2CAA-46EA-86A0-1AD7137F572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EE175A95-8A2D-4CD9-A399-7A391629C2D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5FB71663-6575-4C30-BE26-30054F3B79E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4AD19F09-AF8B-4F37-9166-70BC6DE1760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844DA6BE-D446-4791-8687-B6D02C049FF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C2BB383C-13C0-406D-B361-13ECEB809D4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B402670-EA25-47B2-85FE-D923EFBF9E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1B7FF58D-3C2F-4D09-B20C-7E41141B945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6DD8F8AA-E381-4D74-83E8-C4C22EEA89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02741348-B889-4008-AABB-290EDC6F7D5C}"/>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9B5F772-4A29-460C-837C-159EEF23D382}"/>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A8B55ACA-EFB4-4DFF-BF8E-F43E26EBB9F4}"/>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E1C9A6A-538E-434B-9936-4BA14FA1BDED}"/>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a:extLst>
            <a:ext uri="{FF2B5EF4-FFF2-40B4-BE49-F238E27FC236}">
              <a16:creationId xmlns:a16="http://schemas.microsoft.com/office/drawing/2014/main" id="{C808D86D-5B50-4F36-A2E5-0D4F04F9E788}"/>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40200DB-4D71-479E-8581-136D7ABDB41E}"/>
            </a:ext>
          </a:extLst>
        </xdr:cNvPr>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a:extLst>
            <a:ext uri="{FF2B5EF4-FFF2-40B4-BE49-F238E27FC236}">
              <a16:creationId xmlns:a16="http://schemas.microsoft.com/office/drawing/2014/main" id="{2A6ACD17-EB1D-46EC-9225-CCA178AF6B42}"/>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a:extLst>
            <a:ext uri="{FF2B5EF4-FFF2-40B4-BE49-F238E27FC236}">
              <a16:creationId xmlns:a16="http://schemas.microsoft.com/office/drawing/2014/main" id="{B9FFD7C9-907E-4638-B9CE-DC084B57B6E5}"/>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C5A7D4A6-43D2-4750-A823-212AE4E03A66}"/>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a:extLst>
            <a:ext uri="{FF2B5EF4-FFF2-40B4-BE49-F238E27FC236}">
              <a16:creationId xmlns:a16="http://schemas.microsoft.com/office/drawing/2014/main" id="{09C8A2E4-6729-410C-BA23-40353E88B1B6}"/>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a:extLst>
            <a:ext uri="{FF2B5EF4-FFF2-40B4-BE49-F238E27FC236}">
              <a16:creationId xmlns:a16="http://schemas.microsoft.com/office/drawing/2014/main" id="{CFDC181E-8744-4AF7-8120-FBC7C9A2B3B4}"/>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DB2C603-FA00-447F-8811-3D23ADD122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DB19DF6-DCB5-4115-909D-A0091A80B5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E0A86AF-E334-4264-A5F8-9DC26D927C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18780CD-9305-4134-9BEF-D053BF707C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34819B7-C8BA-4A52-81A1-323F1C59A13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76019</xdr:rowOff>
    </xdr:from>
    <xdr:to>
      <xdr:col>116</xdr:col>
      <xdr:colOff>114300</xdr:colOff>
      <xdr:row>42</xdr:row>
      <xdr:rowOff>6169</xdr:rowOff>
    </xdr:to>
    <xdr:sp macro="" textlink="">
      <xdr:nvSpPr>
        <xdr:cNvPr id="490" name="楕円 489">
          <a:extLst>
            <a:ext uri="{FF2B5EF4-FFF2-40B4-BE49-F238E27FC236}">
              <a16:creationId xmlns:a16="http://schemas.microsoft.com/office/drawing/2014/main" id="{522F1695-A064-4621-B2EC-13A35D221D3A}"/>
            </a:ext>
          </a:extLst>
        </xdr:cNvPr>
        <xdr:cNvSpPr/>
      </xdr:nvSpPr>
      <xdr:spPr>
        <a:xfrm>
          <a:off x="22110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162396</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AD5C10C-4555-410F-8AA8-6F0BB15A1568}"/>
            </a:ext>
          </a:extLst>
        </xdr:cNvPr>
        <xdr:cNvSpPr txBox="1"/>
      </xdr:nvSpPr>
      <xdr:spPr>
        <a:xfrm>
          <a:off x="22199600" y="702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76019</xdr:rowOff>
    </xdr:from>
    <xdr:to>
      <xdr:col>112</xdr:col>
      <xdr:colOff>38100</xdr:colOff>
      <xdr:row>42</xdr:row>
      <xdr:rowOff>6169</xdr:rowOff>
    </xdr:to>
    <xdr:sp macro="" textlink="">
      <xdr:nvSpPr>
        <xdr:cNvPr id="492" name="楕円 491">
          <a:extLst>
            <a:ext uri="{FF2B5EF4-FFF2-40B4-BE49-F238E27FC236}">
              <a16:creationId xmlns:a16="http://schemas.microsoft.com/office/drawing/2014/main" id="{BD807118-B496-4E25-8D41-5F193C369A9D}"/>
            </a:ext>
          </a:extLst>
        </xdr:cNvPr>
        <xdr:cNvSpPr/>
      </xdr:nvSpPr>
      <xdr:spPr>
        <a:xfrm>
          <a:off x="21272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126819</xdr:rowOff>
    </xdr:from>
    <xdr:to>
      <xdr:col>116</xdr:col>
      <xdr:colOff>63500</xdr:colOff>
      <xdr:row>41</xdr:row>
      <xdr:rowOff>126819</xdr:rowOff>
    </xdr:to>
    <xdr:cxnSp macro="">
      <xdr:nvCxnSpPr>
        <xdr:cNvPr id="493" name="直線コネクタ 492">
          <a:extLst>
            <a:ext uri="{FF2B5EF4-FFF2-40B4-BE49-F238E27FC236}">
              <a16:creationId xmlns:a16="http://schemas.microsoft.com/office/drawing/2014/main" id="{FE42EBFE-F055-42FA-86B1-B1C63601E32C}"/>
            </a:ext>
          </a:extLst>
        </xdr:cNvPr>
        <xdr:cNvCxnSpPr/>
      </xdr:nvCxnSpPr>
      <xdr:spPr>
        <a:xfrm>
          <a:off x="21323300" y="7156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79284</xdr:rowOff>
    </xdr:from>
    <xdr:to>
      <xdr:col>107</xdr:col>
      <xdr:colOff>101600</xdr:colOff>
      <xdr:row>42</xdr:row>
      <xdr:rowOff>9434</xdr:rowOff>
    </xdr:to>
    <xdr:sp macro="" textlink="">
      <xdr:nvSpPr>
        <xdr:cNvPr id="494" name="楕円 493">
          <a:extLst>
            <a:ext uri="{FF2B5EF4-FFF2-40B4-BE49-F238E27FC236}">
              <a16:creationId xmlns:a16="http://schemas.microsoft.com/office/drawing/2014/main" id="{0D81676B-7CB4-4919-919E-27B05FB38D67}"/>
            </a:ext>
          </a:extLst>
        </xdr:cNvPr>
        <xdr:cNvSpPr/>
      </xdr:nvSpPr>
      <xdr:spPr>
        <a:xfrm>
          <a:off x="20383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126819</xdr:rowOff>
    </xdr:from>
    <xdr:to>
      <xdr:col>111</xdr:col>
      <xdr:colOff>177800</xdr:colOff>
      <xdr:row>41</xdr:row>
      <xdr:rowOff>130084</xdr:rowOff>
    </xdr:to>
    <xdr:cxnSp macro="">
      <xdr:nvCxnSpPr>
        <xdr:cNvPr id="495" name="直線コネクタ 494">
          <a:extLst>
            <a:ext uri="{FF2B5EF4-FFF2-40B4-BE49-F238E27FC236}">
              <a16:creationId xmlns:a16="http://schemas.microsoft.com/office/drawing/2014/main" id="{6BDA7004-6AA8-4855-9834-4F6FDA1C81F9}"/>
            </a:ext>
          </a:extLst>
        </xdr:cNvPr>
        <xdr:cNvCxnSpPr/>
      </xdr:nvCxnSpPr>
      <xdr:spPr>
        <a:xfrm flipV="1">
          <a:off x="20434300" y="7156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79284</xdr:rowOff>
    </xdr:from>
    <xdr:to>
      <xdr:col>102</xdr:col>
      <xdr:colOff>165100</xdr:colOff>
      <xdr:row>42</xdr:row>
      <xdr:rowOff>9434</xdr:rowOff>
    </xdr:to>
    <xdr:sp macro="" textlink="">
      <xdr:nvSpPr>
        <xdr:cNvPr id="496" name="楕円 495">
          <a:extLst>
            <a:ext uri="{FF2B5EF4-FFF2-40B4-BE49-F238E27FC236}">
              <a16:creationId xmlns:a16="http://schemas.microsoft.com/office/drawing/2014/main" id="{94AD087F-AD74-4915-AC78-8C95E21CAE7C}"/>
            </a:ext>
          </a:extLst>
        </xdr:cNvPr>
        <xdr:cNvSpPr/>
      </xdr:nvSpPr>
      <xdr:spPr>
        <a:xfrm>
          <a:off x="19494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130084</xdr:rowOff>
    </xdr:from>
    <xdr:to>
      <xdr:col>107</xdr:col>
      <xdr:colOff>50800</xdr:colOff>
      <xdr:row>41</xdr:row>
      <xdr:rowOff>130084</xdr:rowOff>
    </xdr:to>
    <xdr:cxnSp macro="">
      <xdr:nvCxnSpPr>
        <xdr:cNvPr id="497" name="直線コネクタ 496">
          <a:extLst>
            <a:ext uri="{FF2B5EF4-FFF2-40B4-BE49-F238E27FC236}">
              <a16:creationId xmlns:a16="http://schemas.microsoft.com/office/drawing/2014/main" id="{6D84109B-081A-4A41-BA11-93C3A507489A}"/>
            </a:ext>
          </a:extLst>
        </xdr:cNvPr>
        <xdr:cNvCxnSpPr/>
      </xdr:nvCxnSpPr>
      <xdr:spPr>
        <a:xfrm>
          <a:off x="19545300" y="715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82550</xdr:rowOff>
    </xdr:from>
    <xdr:to>
      <xdr:col>98</xdr:col>
      <xdr:colOff>38100</xdr:colOff>
      <xdr:row>42</xdr:row>
      <xdr:rowOff>12700</xdr:rowOff>
    </xdr:to>
    <xdr:sp macro="" textlink="">
      <xdr:nvSpPr>
        <xdr:cNvPr id="498" name="楕円 497">
          <a:extLst>
            <a:ext uri="{FF2B5EF4-FFF2-40B4-BE49-F238E27FC236}">
              <a16:creationId xmlns:a16="http://schemas.microsoft.com/office/drawing/2014/main" id="{31CC90BB-829B-4092-87FC-F93C06CF653E}"/>
            </a:ext>
          </a:extLst>
        </xdr:cNvPr>
        <xdr:cNvSpPr/>
      </xdr:nvSpPr>
      <xdr:spPr>
        <a:xfrm>
          <a:off x="18605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130084</xdr:rowOff>
    </xdr:from>
    <xdr:to>
      <xdr:col>102</xdr:col>
      <xdr:colOff>114300</xdr:colOff>
      <xdr:row>41</xdr:row>
      <xdr:rowOff>133350</xdr:rowOff>
    </xdr:to>
    <xdr:cxnSp macro="">
      <xdr:nvCxnSpPr>
        <xdr:cNvPr id="499" name="直線コネクタ 498">
          <a:extLst>
            <a:ext uri="{FF2B5EF4-FFF2-40B4-BE49-F238E27FC236}">
              <a16:creationId xmlns:a16="http://schemas.microsoft.com/office/drawing/2014/main" id="{7C0A8799-095C-4486-BD15-E978F1B7D0F2}"/>
            </a:ext>
          </a:extLst>
        </xdr:cNvPr>
        <xdr:cNvCxnSpPr/>
      </xdr:nvCxnSpPr>
      <xdr:spPr>
        <a:xfrm flipV="1">
          <a:off x="18656300" y="715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641853F4-7D84-4CF8-9B98-DB507726235A}"/>
            </a:ext>
          </a:extLst>
        </xdr:cNvPr>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3FA0053D-160E-427E-A237-1AD634DB377C}"/>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83489E2-76FF-4164-81A3-76A412B776A2}"/>
            </a:ext>
          </a:extLst>
        </xdr:cNvPr>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AFAF78D-69B1-4E84-9AEC-2F0B920C5836}"/>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168746</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E112CAF-957C-4E9D-9FC3-333DB05FE5B5}"/>
            </a:ext>
          </a:extLst>
        </xdr:cNvPr>
        <xdr:cNvSpPr txBox="1"/>
      </xdr:nvSpPr>
      <xdr:spPr>
        <a:xfrm>
          <a:off x="210757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15F27163-E04E-4E10-B141-109BD0DA1F8B}"/>
            </a:ext>
          </a:extLst>
        </xdr:cNvPr>
        <xdr:cNvSpPr txBox="1"/>
      </xdr:nvSpPr>
      <xdr:spPr>
        <a:xfrm>
          <a:off x="20199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561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1CCBCB17-ABFD-4771-8BA7-A941FC192B1A}"/>
            </a:ext>
          </a:extLst>
        </xdr:cNvPr>
        <xdr:cNvSpPr txBox="1"/>
      </xdr:nvSpPr>
      <xdr:spPr>
        <a:xfrm>
          <a:off x="19310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3827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DE71433B-67EE-42E3-9248-9A30D3E8CC4E}"/>
            </a:ext>
          </a:extLst>
        </xdr:cNvPr>
        <xdr:cNvSpPr txBox="1"/>
      </xdr:nvSpPr>
      <xdr:spPr>
        <a:xfrm>
          <a:off x="18421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0C07CD7-AF05-4B04-A587-5D9F063B4BA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CEC7D14-3657-4F23-9ED7-F1A0F7241D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163210D-9A2A-4B2A-B104-296718D33E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2FF105E-6270-4209-B34C-B047FC0E5C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6525E0F0-712B-450A-B8C3-D2079D8A19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066E380-D93C-4429-BB65-D55DB8362C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02674C3-4C72-4ACE-800D-CC20644099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2613869-3901-4716-8A56-33220C0B03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3EE1929-94B2-4486-8458-05B016A038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D00E7321-591F-48FE-B78D-2FC75D4E48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E650059C-AB54-49E0-A389-21712FE153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E9417A90-B100-438B-AB10-1E872548C82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9DC4930-FB02-4B3F-B506-0F952837F39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449ECC62-2F4D-4E88-8DC8-1AD9EA0D8AC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99C5C1A0-D964-4D15-B3B4-9519DE36988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BF33BAAF-0ACE-40E2-BD95-88F61D13552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4179E30A-972B-4E9A-8756-0155A2351F0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F6CD436E-26B2-471E-AD0F-82EEBF2CAF6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64A69B1-ADB8-49BC-A702-433A38A1953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66D84A81-6499-4C66-9A2F-C332702849E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F5996DBD-D05D-4B5B-93D6-5FC0F302120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9FFDD438-BC3D-4F9C-A41C-A4CF888C3F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264924E1-53A0-4BB0-B0C8-D63BA4931CD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77424F64-CE37-401F-855B-97C9B027B3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a:extLst>
            <a:ext uri="{FF2B5EF4-FFF2-40B4-BE49-F238E27FC236}">
              <a16:creationId xmlns:a16="http://schemas.microsoft.com/office/drawing/2014/main" id="{433E8536-C2F9-4178-B837-689AB4C22EB6}"/>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46B9735A-B174-4D2F-82BF-B6B9F5E01120}"/>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8CD21698-DF7C-4B59-87E3-B4AEF5868195}"/>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D2A70727-8CC0-41D9-A634-0B41E53DFA11}"/>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a:extLst>
            <a:ext uri="{FF2B5EF4-FFF2-40B4-BE49-F238E27FC236}">
              <a16:creationId xmlns:a16="http://schemas.microsoft.com/office/drawing/2014/main" id="{3BBBD5A5-5F76-46F4-B29A-61E6B4B23C65}"/>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3FE18EE3-6D69-4DC5-A0DD-66A92056F524}"/>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a:extLst>
            <a:ext uri="{FF2B5EF4-FFF2-40B4-BE49-F238E27FC236}">
              <a16:creationId xmlns:a16="http://schemas.microsoft.com/office/drawing/2014/main" id="{4C677F06-A689-4E6B-9715-611900145D93}"/>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711157EE-10BA-4718-A909-6D7153ECEF3D}"/>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6786BCEE-EF0C-49C9-B7BA-6A0F2C2B1CA9}"/>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a:extLst>
            <a:ext uri="{FF2B5EF4-FFF2-40B4-BE49-F238E27FC236}">
              <a16:creationId xmlns:a16="http://schemas.microsoft.com/office/drawing/2014/main" id="{D17F4271-641C-4F98-B964-B2D4009269F0}"/>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CAC37723-9477-4CAE-BF0C-A4C932BF1D83}"/>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9CF8E0C-BA91-4DAE-9C11-09D8E66CAC3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4E97728-90AA-452F-A6C6-EFF1C7B1FC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1221561-2951-4304-BAC4-F9898C8F8D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BBFB55B-2FB0-4A6D-8E22-D1AE8BA7768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72BB107-3333-4616-A8F7-5208D4BE625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8" name="楕円 547">
          <a:extLst>
            <a:ext uri="{FF2B5EF4-FFF2-40B4-BE49-F238E27FC236}">
              <a16:creationId xmlns:a16="http://schemas.microsoft.com/office/drawing/2014/main" id="{837F610D-8ECF-4764-BAFF-02335301F047}"/>
            </a:ext>
          </a:extLst>
        </xdr:cNvPr>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5C340DCE-852C-49C7-9359-729386ADA0E7}"/>
            </a:ext>
          </a:extLst>
        </xdr:cNvPr>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50" name="楕円 549">
          <a:extLst>
            <a:ext uri="{FF2B5EF4-FFF2-40B4-BE49-F238E27FC236}">
              <a16:creationId xmlns:a16="http://schemas.microsoft.com/office/drawing/2014/main" id="{1F10152F-7340-42D6-B7B4-C0CD4533191C}"/>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80010</xdr:rowOff>
    </xdr:to>
    <xdr:cxnSp macro="">
      <xdr:nvCxnSpPr>
        <xdr:cNvPr id="551" name="直線コネクタ 550">
          <a:extLst>
            <a:ext uri="{FF2B5EF4-FFF2-40B4-BE49-F238E27FC236}">
              <a16:creationId xmlns:a16="http://schemas.microsoft.com/office/drawing/2014/main" id="{11F4DB57-FDEA-4198-9F6E-52EB948D2EEA}"/>
            </a:ext>
          </a:extLst>
        </xdr:cNvPr>
        <xdr:cNvCxnSpPr/>
      </xdr:nvCxnSpPr>
      <xdr:spPr>
        <a:xfrm>
          <a:off x="15481300" y="1019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52" name="楕円 551">
          <a:extLst>
            <a:ext uri="{FF2B5EF4-FFF2-40B4-BE49-F238E27FC236}">
              <a16:creationId xmlns:a16="http://schemas.microsoft.com/office/drawing/2014/main" id="{2C8B1FDC-E000-48FD-BE25-F32E96B35582}"/>
            </a:ext>
          </a:extLst>
        </xdr:cNvPr>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80010</xdr:rowOff>
    </xdr:to>
    <xdr:cxnSp macro="">
      <xdr:nvCxnSpPr>
        <xdr:cNvPr id="553" name="直線コネクタ 552">
          <a:extLst>
            <a:ext uri="{FF2B5EF4-FFF2-40B4-BE49-F238E27FC236}">
              <a16:creationId xmlns:a16="http://schemas.microsoft.com/office/drawing/2014/main" id="{69814D67-2959-45E9-ADD0-DDCF1CC5C830}"/>
            </a:ext>
          </a:extLst>
        </xdr:cNvPr>
        <xdr:cNvCxnSpPr/>
      </xdr:nvCxnSpPr>
      <xdr:spPr>
        <a:xfrm>
          <a:off x="14592300" y="10157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124460</xdr:rowOff>
    </xdr:from>
    <xdr:to>
      <xdr:col>72</xdr:col>
      <xdr:colOff>38100</xdr:colOff>
      <xdr:row>59</xdr:row>
      <xdr:rowOff>54610</xdr:rowOff>
    </xdr:to>
    <xdr:sp macro="" textlink="">
      <xdr:nvSpPr>
        <xdr:cNvPr id="554" name="楕円 553">
          <a:extLst>
            <a:ext uri="{FF2B5EF4-FFF2-40B4-BE49-F238E27FC236}">
              <a16:creationId xmlns:a16="http://schemas.microsoft.com/office/drawing/2014/main" id="{4D0BDEBC-C498-42F8-AD0E-02BD38B5D3A4}"/>
            </a:ext>
          </a:extLst>
        </xdr:cNvPr>
        <xdr:cNvSpPr/>
      </xdr:nvSpPr>
      <xdr:spPr>
        <a:xfrm>
          <a:off x="13652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xdr:rowOff>
    </xdr:from>
    <xdr:to>
      <xdr:col>76</xdr:col>
      <xdr:colOff>114300</xdr:colOff>
      <xdr:row>59</xdr:row>
      <xdr:rowOff>41910</xdr:rowOff>
    </xdr:to>
    <xdr:cxnSp macro="">
      <xdr:nvCxnSpPr>
        <xdr:cNvPr id="555" name="直線コネクタ 554">
          <a:extLst>
            <a:ext uri="{FF2B5EF4-FFF2-40B4-BE49-F238E27FC236}">
              <a16:creationId xmlns:a16="http://schemas.microsoft.com/office/drawing/2014/main" id="{3A452A4C-B0BC-49A6-8AF1-BD01D36999C4}"/>
            </a:ext>
          </a:extLst>
        </xdr:cNvPr>
        <xdr:cNvCxnSpPr/>
      </xdr:nvCxnSpPr>
      <xdr:spPr>
        <a:xfrm>
          <a:off x="13703300" y="10119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101600</xdr:rowOff>
    </xdr:from>
    <xdr:to>
      <xdr:col>67</xdr:col>
      <xdr:colOff>101600</xdr:colOff>
      <xdr:row>59</xdr:row>
      <xdr:rowOff>31750</xdr:rowOff>
    </xdr:to>
    <xdr:sp macro="" textlink="">
      <xdr:nvSpPr>
        <xdr:cNvPr id="556" name="楕円 555">
          <a:extLst>
            <a:ext uri="{FF2B5EF4-FFF2-40B4-BE49-F238E27FC236}">
              <a16:creationId xmlns:a16="http://schemas.microsoft.com/office/drawing/2014/main" id="{D5D6903A-7C52-452D-88DB-50320ADCB555}"/>
            </a:ext>
          </a:extLst>
        </xdr:cNvPr>
        <xdr:cNvSpPr/>
      </xdr:nvSpPr>
      <xdr:spPr>
        <a:xfrm>
          <a:off x="1276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152400</xdr:rowOff>
    </xdr:from>
    <xdr:to>
      <xdr:col>71</xdr:col>
      <xdr:colOff>177800</xdr:colOff>
      <xdr:row>59</xdr:row>
      <xdr:rowOff>3810</xdr:rowOff>
    </xdr:to>
    <xdr:cxnSp macro="">
      <xdr:nvCxnSpPr>
        <xdr:cNvPr id="557" name="直線コネクタ 556">
          <a:extLst>
            <a:ext uri="{FF2B5EF4-FFF2-40B4-BE49-F238E27FC236}">
              <a16:creationId xmlns:a16="http://schemas.microsoft.com/office/drawing/2014/main" id="{810DB25F-7D80-439B-AF85-C4456928B2E8}"/>
            </a:ext>
          </a:extLst>
        </xdr:cNvPr>
        <xdr:cNvCxnSpPr/>
      </xdr:nvCxnSpPr>
      <xdr:spPr>
        <a:xfrm>
          <a:off x="12814300" y="10096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a:extLst>
            <a:ext uri="{FF2B5EF4-FFF2-40B4-BE49-F238E27FC236}">
              <a16:creationId xmlns:a16="http://schemas.microsoft.com/office/drawing/2014/main" id="{4C56D0D4-E1B5-47B7-AC30-F355DDC257BD}"/>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59" name="n_2aveValue【学校施設】&#10;有形固定資産減価償却率">
          <a:extLst>
            <a:ext uri="{FF2B5EF4-FFF2-40B4-BE49-F238E27FC236}">
              <a16:creationId xmlns:a16="http://schemas.microsoft.com/office/drawing/2014/main" id="{66DB429A-C452-4C13-B9B2-D1BC2EA07149}"/>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560" name="n_3aveValue【学校施設】&#10;有形固定資産減価償却率">
          <a:extLst>
            <a:ext uri="{FF2B5EF4-FFF2-40B4-BE49-F238E27FC236}">
              <a16:creationId xmlns:a16="http://schemas.microsoft.com/office/drawing/2014/main" id="{2B9914DF-33F4-4478-B5A3-AABD8A9C487C}"/>
            </a:ext>
          </a:extLst>
        </xdr:cNvPr>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1" name="n_4aveValue【学校施設】&#10;有形固定資産減価償却率">
          <a:extLst>
            <a:ext uri="{FF2B5EF4-FFF2-40B4-BE49-F238E27FC236}">
              <a16:creationId xmlns:a16="http://schemas.microsoft.com/office/drawing/2014/main" id="{907E140B-C150-4090-9D31-11F49E176C49}"/>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562" name="n_1mainValue【学校施設】&#10;有形固定資産減価償却率">
          <a:extLst>
            <a:ext uri="{FF2B5EF4-FFF2-40B4-BE49-F238E27FC236}">
              <a16:creationId xmlns:a16="http://schemas.microsoft.com/office/drawing/2014/main" id="{8E2513CB-B1EA-40F5-80CE-97D7F36C71F3}"/>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563" name="n_2mainValue【学校施設】&#10;有形固定資産減価償却率">
          <a:extLst>
            <a:ext uri="{FF2B5EF4-FFF2-40B4-BE49-F238E27FC236}">
              <a16:creationId xmlns:a16="http://schemas.microsoft.com/office/drawing/2014/main" id="{2838D56D-A583-426F-B2D2-A0ECB0B63F84}"/>
            </a:ext>
          </a:extLst>
        </xdr:cNvPr>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71137</xdr:rowOff>
    </xdr:from>
    <xdr:ext cx="405111" cy="259045"/>
    <xdr:sp macro="" textlink="">
      <xdr:nvSpPr>
        <xdr:cNvPr id="564" name="n_3mainValue【学校施設】&#10;有形固定資産減価償却率">
          <a:extLst>
            <a:ext uri="{FF2B5EF4-FFF2-40B4-BE49-F238E27FC236}">
              <a16:creationId xmlns:a16="http://schemas.microsoft.com/office/drawing/2014/main" id="{8EC878FE-11B0-450C-BF35-1DDB85F6E11F}"/>
            </a:ext>
          </a:extLst>
        </xdr:cNvPr>
        <xdr:cNvSpPr txBox="1"/>
      </xdr:nvSpPr>
      <xdr:spPr>
        <a:xfrm>
          <a:off x="13500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48277</xdr:rowOff>
    </xdr:from>
    <xdr:ext cx="405111" cy="259045"/>
    <xdr:sp macro="" textlink="">
      <xdr:nvSpPr>
        <xdr:cNvPr id="565" name="n_4mainValue【学校施設】&#10;有形固定資産減価償却率">
          <a:extLst>
            <a:ext uri="{FF2B5EF4-FFF2-40B4-BE49-F238E27FC236}">
              <a16:creationId xmlns:a16="http://schemas.microsoft.com/office/drawing/2014/main" id="{8B1E4139-C9BC-4AE6-A92B-BEEB6D422630}"/>
            </a:ext>
          </a:extLst>
        </xdr:cNvPr>
        <xdr:cNvSpPr txBox="1"/>
      </xdr:nvSpPr>
      <xdr:spPr>
        <a:xfrm>
          <a:off x="12611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743E531-1D5E-4EFA-A481-1CDE43FE3F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AC401E6-C654-4040-9BA5-640DD2C6F6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86A334A-559B-4E12-9F65-C65A4C1F1D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CB37FDA1-E8D6-4FD9-9039-E478735018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B9742F29-E1CC-4344-B884-8E3E5ECE3AB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5D3B448B-629C-49E3-A786-65F34429CD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FF716FCA-8747-412F-AAFE-BA043E3354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CD4ECBA-C612-4647-8F50-FEAA2D44BA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2F891D1-A509-4DB7-A4C1-639E03E366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1635345C-8484-4B6D-84A8-E52BAAE5E4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4716508E-65C9-4236-8981-4F0FDC57ADA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595D42B4-DD17-4E0F-B30F-BA56A815C6F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459F9D2B-B2ED-4878-A1AD-8C0AF49A422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178999A-A758-4573-988F-206866AC0ED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99028691-B9E7-4CA6-B107-00B00872DBE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FF899FAE-330E-41EB-AB38-7C28D6B6C68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8C115369-3BF6-4499-B592-1BB46C6BCA2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EDACCC88-2009-4311-9EB6-A5DB047F74A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C1CA188F-F66A-4349-A5A9-74960AACFAE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90216870-864F-4C2F-9549-91754C6AA04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DB4B2D6B-85CC-4451-A6AE-094F50FB23D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5D1F4AF2-15E5-453D-A0AA-F45025C5B99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893D2B0E-F62C-4379-9301-ABB9094F79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27B789D2-83CF-4994-9A5A-E67980C5D4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a:extLst>
            <a:ext uri="{FF2B5EF4-FFF2-40B4-BE49-F238E27FC236}">
              <a16:creationId xmlns:a16="http://schemas.microsoft.com/office/drawing/2014/main" id="{B5FFCA3B-B735-4E73-9E33-A661E6A2F414}"/>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a:extLst>
            <a:ext uri="{FF2B5EF4-FFF2-40B4-BE49-F238E27FC236}">
              <a16:creationId xmlns:a16="http://schemas.microsoft.com/office/drawing/2014/main" id="{D5810AD1-7E8B-4747-9C85-F1CED8D701B3}"/>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a:extLst>
            <a:ext uri="{FF2B5EF4-FFF2-40B4-BE49-F238E27FC236}">
              <a16:creationId xmlns:a16="http://schemas.microsoft.com/office/drawing/2014/main" id="{5B6AA0CD-BA7C-4C1A-BBAB-F3156A232C7F}"/>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a:extLst>
            <a:ext uri="{FF2B5EF4-FFF2-40B4-BE49-F238E27FC236}">
              <a16:creationId xmlns:a16="http://schemas.microsoft.com/office/drawing/2014/main" id="{EB9CF322-BA29-4CE2-A47E-4AA73CB7C846}"/>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E15DEC02-747D-4DAA-B907-3E84D6ABF72A}"/>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595" name="【学校施設】&#10;一人当たり面積平均値テキスト">
          <a:extLst>
            <a:ext uri="{FF2B5EF4-FFF2-40B4-BE49-F238E27FC236}">
              <a16:creationId xmlns:a16="http://schemas.microsoft.com/office/drawing/2014/main" id="{3177D40B-3899-4A6B-806C-94CC38270019}"/>
            </a:ext>
          </a:extLst>
        </xdr:cNvPr>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a:extLst>
            <a:ext uri="{FF2B5EF4-FFF2-40B4-BE49-F238E27FC236}">
              <a16:creationId xmlns:a16="http://schemas.microsoft.com/office/drawing/2014/main" id="{DCFB8C78-3D46-4E36-9603-8897BC965469}"/>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a:extLst>
            <a:ext uri="{FF2B5EF4-FFF2-40B4-BE49-F238E27FC236}">
              <a16:creationId xmlns:a16="http://schemas.microsoft.com/office/drawing/2014/main" id="{F3310BEA-2EDE-47BB-B2EC-1C31FF65662B}"/>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a:extLst>
            <a:ext uri="{FF2B5EF4-FFF2-40B4-BE49-F238E27FC236}">
              <a16:creationId xmlns:a16="http://schemas.microsoft.com/office/drawing/2014/main" id="{B304D185-1AFE-4023-9798-6AD577C55C61}"/>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a:extLst>
            <a:ext uri="{FF2B5EF4-FFF2-40B4-BE49-F238E27FC236}">
              <a16:creationId xmlns:a16="http://schemas.microsoft.com/office/drawing/2014/main" id="{ECC0C907-59DE-4638-A365-8CC8ADB94E8E}"/>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a:extLst>
            <a:ext uri="{FF2B5EF4-FFF2-40B4-BE49-F238E27FC236}">
              <a16:creationId xmlns:a16="http://schemas.microsoft.com/office/drawing/2014/main" id="{24F4A5BC-2D03-4042-834D-3E4A8A6F3840}"/>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AF37914-FC94-42F3-9E71-B827E917D9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32379D3-CC04-467B-854D-6440E2CBE5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E018B6F-5411-4775-9139-21FF909853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ECB5B98-3063-4959-B90C-0A50363513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98ACA3F-BA09-4612-B31E-923B9A78BD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90170</xdr:rowOff>
    </xdr:from>
    <xdr:to>
      <xdr:col>116</xdr:col>
      <xdr:colOff>114300</xdr:colOff>
      <xdr:row>61</xdr:row>
      <xdr:rowOff>20320</xdr:rowOff>
    </xdr:to>
    <xdr:sp macro="" textlink="">
      <xdr:nvSpPr>
        <xdr:cNvPr id="606" name="楕円 605">
          <a:extLst>
            <a:ext uri="{FF2B5EF4-FFF2-40B4-BE49-F238E27FC236}">
              <a16:creationId xmlns:a16="http://schemas.microsoft.com/office/drawing/2014/main" id="{00353620-414E-4AAE-9856-2EB649C99CD3}"/>
            </a:ext>
          </a:extLst>
        </xdr:cNvPr>
        <xdr:cNvSpPr/>
      </xdr:nvSpPr>
      <xdr:spPr>
        <a:xfrm>
          <a:off x="22110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68597</xdr:rowOff>
    </xdr:from>
    <xdr:ext cx="469744" cy="259045"/>
    <xdr:sp macro="" textlink="">
      <xdr:nvSpPr>
        <xdr:cNvPr id="607" name="【学校施設】&#10;一人当たり面積該当値テキスト">
          <a:extLst>
            <a:ext uri="{FF2B5EF4-FFF2-40B4-BE49-F238E27FC236}">
              <a16:creationId xmlns:a16="http://schemas.microsoft.com/office/drawing/2014/main" id="{A9A9A4ED-9A09-421A-8692-1F35F16DADA4}"/>
            </a:ext>
          </a:extLst>
        </xdr:cNvPr>
        <xdr:cNvSpPr txBox="1"/>
      </xdr:nvSpPr>
      <xdr:spPr>
        <a:xfrm>
          <a:off x="22199600"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114554</xdr:rowOff>
    </xdr:from>
    <xdr:to>
      <xdr:col>112</xdr:col>
      <xdr:colOff>38100</xdr:colOff>
      <xdr:row>61</xdr:row>
      <xdr:rowOff>44704</xdr:rowOff>
    </xdr:to>
    <xdr:sp macro="" textlink="">
      <xdr:nvSpPr>
        <xdr:cNvPr id="608" name="楕円 607">
          <a:extLst>
            <a:ext uri="{FF2B5EF4-FFF2-40B4-BE49-F238E27FC236}">
              <a16:creationId xmlns:a16="http://schemas.microsoft.com/office/drawing/2014/main" id="{98CB8140-43D2-451C-BF98-1AA6BDDBDF9A}"/>
            </a:ext>
          </a:extLst>
        </xdr:cNvPr>
        <xdr:cNvSpPr/>
      </xdr:nvSpPr>
      <xdr:spPr>
        <a:xfrm>
          <a:off x="212725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140970</xdr:rowOff>
    </xdr:from>
    <xdr:to>
      <xdr:col>116</xdr:col>
      <xdr:colOff>63500</xdr:colOff>
      <xdr:row>60</xdr:row>
      <xdr:rowOff>165354</xdr:rowOff>
    </xdr:to>
    <xdr:cxnSp macro="">
      <xdr:nvCxnSpPr>
        <xdr:cNvPr id="609" name="直線コネクタ 608">
          <a:extLst>
            <a:ext uri="{FF2B5EF4-FFF2-40B4-BE49-F238E27FC236}">
              <a16:creationId xmlns:a16="http://schemas.microsoft.com/office/drawing/2014/main" id="{FB4CC74E-5485-4B9E-8F9B-039051D9BEDC}"/>
            </a:ext>
          </a:extLst>
        </xdr:cNvPr>
        <xdr:cNvCxnSpPr/>
      </xdr:nvCxnSpPr>
      <xdr:spPr>
        <a:xfrm flipV="1">
          <a:off x="21323300" y="1042797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135890</xdr:rowOff>
    </xdr:from>
    <xdr:to>
      <xdr:col>107</xdr:col>
      <xdr:colOff>101600</xdr:colOff>
      <xdr:row>61</xdr:row>
      <xdr:rowOff>66040</xdr:rowOff>
    </xdr:to>
    <xdr:sp macro="" textlink="">
      <xdr:nvSpPr>
        <xdr:cNvPr id="610" name="楕円 609">
          <a:extLst>
            <a:ext uri="{FF2B5EF4-FFF2-40B4-BE49-F238E27FC236}">
              <a16:creationId xmlns:a16="http://schemas.microsoft.com/office/drawing/2014/main" id="{0B6896BC-61FB-42BF-9042-6F30BF2999B5}"/>
            </a:ext>
          </a:extLst>
        </xdr:cNvPr>
        <xdr:cNvSpPr/>
      </xdr:nvSpPr>
      <xdr:spPr>
        <a:xfrm>
          <a:off x="20383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165354</xdr:rowOff>
    </xdr:from>
    <xdr:to>
      <xdr:col>111</xdr:col>
      <xdr:colOff>177800</xdr:colOff>
      <xdr:row>61</xdr:row>
      <xdr:rowOff>15240</xdr:rowOff>
    </xdr:to>
    <xdr:cxnSp macro="">
      <xdr:nvCxnSpPr>
        <xdr:cNvPr id="611" name="直線コネクタ 610">
          <a:extLst>
            <a:ext uri="{FF2B5EF4-FFF2-40B4-BE49-F238E27FC236}">
              <a16:creationId xmlns:a16="http://schemas.microsoft.com/office/drawing/2014/main" id="{EA8349E7-E32B-4A74-8A83-8C17A0CEB81A}"/>
            </a:ext>
          </a:extLst>
        </xdr:cNvPr>
        <xdr:cNvCxnSpPr/>
      </xdr:nvCxnSpPr>
      <xdr:spPr>
        <a:xfrm flipV="1">
          <a:off x="20434300" y="1045235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153416</xdr:rowOff>
    </xdr:from>
    <xdr:to>
      <xdr:col>102</xdr:col>
      <xdr:colOff>165100</xdr:colOff>
      <xdr:row>61</xdr:row>
      <xdr:rowOff>83566</xdr:rowOff>
    </xdr:to>
    <xdr:sp macro="" textlink="">
      <xdr:nvSpPr>
        <xdr:cNvPr id="612" name="楕円 611">
          <a:extLst>
            <a:ext uri="{FF2B5EF4-FFF2-40B4-BE49-F238E27FC236}">
              <a16:creationId xmlns:a16="http://schemas.microsoft.com/office/drawing/2014/main" id="{69AE3B6D-5828-428C-9E10-117560FAE350}"/>
            </a:ext>
          </a:extLst>
        </xdr:cNvPr>
        <xdr:cNvSpPr/>
      </xdr:nvSpPr>
      <xdr:spPr>
        <a:xfrm>
          <a:off x="1949450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xdr:rowOff>
    </xdr:from>
    <xdr:to>
      <xdr:col>107</xdr:col>
      <xdr:colOff>50800</xdr:colOff>
      <xdr:row>61</xdr:row>
      <xdr:rowOff>32766</xdr:rowOff>
    </xdr:to>
    <xdr:cxnSp macro="">
      <xdr:nvCxnSpPr>
        <xdr:cNvPr id="613" name="直線コネクタ 612">
          <a:extLst>
            <a:ext uri="{FF2B5EF4-FFF2-40B4-BE49-F238E27FC236}">
              <a16:creationId xmlns:a16="http://schemas.microsoft.com/office/drawing/2014/main" id="{B4996765-D47C-4B5C-B8F0-62778935273F}"/>
            </a:ext>
          </a:extLst>
        </xdr:cNvPr>
        <xdr:cNvCxnSpPr/>
      </xdr:nvCxnSpPr>
      <xdr:spPr>
        <a:xfrm flipV="1">
          <a:off x="19545300" y="1047369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123698</xdr:rowOff>
    </xdr:from>
    <xdr:to>
      <xdr:col>98</xdr:col>
      <xdr:colOff>38100</xdr:colOff>
      <xdr:row>61</xdr:row>
      <xdr:rowOff>53848</xdr:rowOff>
    </xdr:to>
    <xdr:sp macro="" textlink="">
      <xdr:nvSpPr>
        <xdr:cNvPr id="614" name="楕円 613">
          <a:extLst>
            <a:ext uri="{FF2B5EF4-FFF2-40B4-BE49-F238E27FC236}">
              <a16:creationId xmlns:a16="http://schemas.microsoft.com/office/drawing/2014/main" id="{7EB260E1-9A8F-4E82-8527-CE895269BBFB}"/>
            </a:ext>
          </a:extLst>
        </xdr:cNvPr>
        <xdr:cNvSpPr/>
      </xdr:nvSpPr>
      <xdr:spPr>
        <a:xfrm>
          <a:off x="18605500" y="104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3048</xdr:rowOff>
    </xdr:from>
    <xdr:to>
      <xdr:col>102</xdr:col>
      <xdr:colOff>114300</xdr:colOff>
      <xdr:row>61</xdr:row>
      <xdr:rowOff>32766</xdr:rowOff>
    </xdr:to>
    <xdr:cxnSp macro="">
      <xdr:nvCxnSpPr>
        <xdr:cNvPr id="615" name="直線コネクタ 614">
          <a:extLst>
            <a:ext uri="{FF2B5EF4-FFF2-40B4-BE49-F238E27FC236}">
              <a16:creationId xmlns:a16="http://schemas.microsoft.com/office/drawing/2014/main" id="{7E879644-B99D-4BFC-987D-3B886ECC638F}"/>
            </a:ext>
          </a:extLst>
        </xdr:cNvPr>
        <xdr:cNvCxnSpPr/>
      </xdr:nvCxnSpPr>
      <xdr:spPr>
        <a:xfrm>
          <a:off x="18656300" y="1046149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616" name="n_1aveValue【学校施設】&#10;一人当たり面積">
          <a:extLst>
            <a:ext uri="{FF2B5EF4-FFF2-40B4-BE49-F238E27FC236}">
              <a16:creationId xmlns:a16="http://schemas.microsoft.com/office/drawing/2014/main" id="{9D378ABF-DD0D-4B81-AD1E-8F3BF4CEEEE9}"/>
            </a:ext>
          </a:extLst>
        </xdr:cNvPr>
        <xdr:cNvSpPr txBox="1"/>
      </xdr:nvSpPr>
      <xdr:spPr>
        <a:xfrm>
          <a:off x="210757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617" name="n_2aveValue【学校施設】&#10;一人当たり面積">
          <a:extLst>
            <a:ext uri="{FF2B5EF4-FFF2-40B4-BE49-F238E27FC236}">
              <a16:creationId xmlns:a16="http://schemas.microsoft.com/office/drawing/2014/main" id="{4B6B0E3C-8943-422B-9C71-49D991BE2025}"/>
            </a:ext>
          </a:extLst>
        </xdr:cNvPr>
        <xdr:cNvSpPr txBox="1"/>
      </xdr:nvSpPr>
      <xdr:spPr>
        <a:xfrm>
          <a:off x="20199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18" name="n_3aveValue【学校施設】&#10;一人当たり面積">
          <a:extLst>
            <a:ext uri="{FF2B5EF4-FFF2-40B4-BE49-F238E27FC236}">
              <a16:creationId xmlns:a16="http://schemas.microsoft.com/office/drawing/2014/main" id="{D01481A5-C718-453C-8CA4-20E4C369049D}"/>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64279</xdr:rowOff>
    </xdr:from>
    <xdr:ext cx="469744" cy="259045"/>
    <xdr:sp macro="" textlink="">
      <xdr:nvSpPr>
        <xdr:cNvPr id="619" name="n_4aveValue【学校施設】&#10;一人当たり面積">
          <a:extLst>
            <a:ext uri="{FF2B5EF4-FFF2-40B4-BE49-F238E27FC236}">
              <a16:creationId xmlns:a16="http://schemas.microsoft.com/office/drawing/2014/main" id="{1A278F49-2000-49B3-90FD-068C3A9693C1}"/>
            </a:ext>
          </a:extLst>
        </xdr:cNvPr>
        <xdr:cNvSpPr txBox="1"/>
      </xdr:nvSpPr>
      <xdr:spPr>
        <a:xfrm>
          <a:off x="18421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35831</xdr:rowOff>
    </xdr:from>
    <xdr:ext cx="469744" cy="259045"/>
    <xdr:sp macro="" textlink="">
      <xdr:nvSpPr>
        <xdr:cNvPr id="620" name="n_1mainValue【学校施設】&#10;一人当たり面積">
          <a:extLst>
            <a:ext uri="{FF2B5EF4-FFF2-40B4-BE49-F238E27FC236}">
              <a16:creationId xmlns:a16="http://schemas.microsoft.com/office/drawing/2014/main" id="{ECCD3E8C-CFD1-4414-97EF-1CDAF99193E8}"/>
            </a:ext>
          </a:extLst>
        </xdr:cNvPr>
        <xdr:cNvSpPr txBox="1"/>
      </xdr:nvSpPr>
      <xdr:spPr>
        <a:xfrm>
          <a:off x="21075727" y="1049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57167</xdr:rowOff>
    </xdr:from>
    <xdr:ext cx="469744" cy="259045"/>
    <xdr:sp macro="" textlink="">
      <xdr:nvSpPr>
        <xdr:cNvPr id="621" name="n_2mainValue【学校施設】&#10;一人当たり面積">
          <a:extLst>
            <a:ext uri="{FF2B5EF4-FFF2-40B4-BE49-F238E27FC236}">
              <a16:creationId xmlns:a16="http://schemas.microsoft.com/office/drawing/2014/main" id="{02D97C07-0AA2-43FF-B461-4B12FEADDFEE}"/>
            </a:ext>
          </a:extLst>
        </xdr:cNvPr>
        <xdr:cNvSpPr txBox="1"/>
      </xdr:nvSpPr>
      <xdr:spPr>
        <a:xfrm>
          <a:off x="201994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74693</xdr:rowOff>
    </xdr:from>
    <xdr:ext cx="469744" cy="259045"/>
    <xdr:sp macro="" textlink="">
      <xdr:nvSpPr>
        <xdr:cNvPr id="622" name="n_3mainValue【学校施設】&#10;一人当たり面積">
          <a:extLst>
            <a:ext uri="{FF2B5EF4-FFF2-40B4-BE49-F238E27FC236}">
              <a16:creationId xmlns:a16="http://schemas.microsoft.com/office/drawing/2014/main" id="{3BF4D720-8BFC-45A1-A88F-72EBB15F8817}"/>
            </a:ext>
          </a:extLst>
        </xdr:cNvPr>
        <xdr:cNvSpPr txBox="1"/>
      </xdr:nvSpPr>
      <xdr:spPr>
        <a:xfrm>
          <a:off x="19310427" y="1053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44975</xdr:rowOff>
    </xdr:from>
    <xdr:ext cx="469744" cy="259045"/>
    <xdr:sp macro="" textlink="">
      <xdr:nvSpPr>
        <xdr:cNvPr id="623" name="n_4mainValue【学校施設】&#10;一人当たり面積">
          <a:extLst>
            <a:ext uri="{FF2B5EF4-FFF2-40B4-BE49-F238E27FC236}">
              <a16:creationId xmlns:a16="http://schemas.microsoft.com/office/drawing/2014/main" id="{2741B542-A971-4C09-99E3-328B27B10F68}"/>
            </a:ext>
          </a:extLst>
        </xdr:cNvPr>
        <xdr:cNvSpPr txBox="1"/>
      </xdr:nvSpPr>
      <xdr:spPr>
        <a:xfrm>
          <a:off x="18421427" y="1050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44FC3A6C-2296-4A93-8EC4-FAA64971867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8972374D-4705-4221-B1BB-8D98F7A562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DD36770-A468-432D-823D-FD3989B2C8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FA0F62A0-FF33-490E-9B4B-A8C012A6FC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B3B7606A-1A4C-435A-9211-A6A2D0F6594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7DF7176A-B5EC-4AD4-936E-8AC82E4589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C64FC0E-7B07-476E-B365-11B0E5E77D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F1EEE31D-6053-4C74-8B05-DCA9FDE268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10F4BAC4-AE9B-41E0-90E9-ED7CCF563D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2326782C-40A6-491A-9F07-F8EF86DD658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8AD23624-9F03-4D0A-8CB9-7CB305D2DDF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494452B0-5F6B-4239-941A-AED6FDD6D2B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681679AA-17E9-4EBC-BC25-ED708E15D56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CD5E68DD-6C2E-4DB5-9932-A29354C5E8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942EEF17-54CE-49AD-8C9F-5B4F1E0228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66CA4339-D40A-462F-A05A-EE33798E87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1C5EABB8-86CD-49BF-AA11-8ED86F8FE34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835714CF-5EF5-4D08-B77C-2AAD6AA62E7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693C77BA-B508-43B9-B849-1B990285751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A330B756-CB6C-43A5-9577-781AB5CFFCE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7CF369AA-2A55-43E3-B834-47EBD633E90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73862C85-0D76-4183-AAFF-84AD6B30BD7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680EA744-DE68-4687-91A9-A976E8C9C0B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A0FDA781-C13D-40EC-8135-B97DAE096EE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7B136295-77E9-4A88-B7C8-45D78E6F9EC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E7654FC2-FFD7-457A-B248-98D87EEDAFDE}"/>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C4D6AE0D-F620-4943-912F-A82FE689CCD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C65CEFBA-0856-409D-ACAE-3896880E2D4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a:extLst>
            <a:ext uri="{FF2B5EF4-FFF2-40B4-BE49-F238E27FC236}">
              <a16:creationId xmlns:a16="http://schemas.microsoft.com/office/drawing/2014/main" id="{B6FC5EC2-0D62-458C-A03E-E5B9802253B2}"/>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a:extLst>
            <a:ext uri="{FF2B5EF4-FFF2-40B4-BE49-F238E27FC236}">
              <a16:creationId xmlns:a16="http://schemas.microsoft.com/office/drawing/2014/main" id="{B1727266-6A19-4B4A-B7E1-1FD33138A014}"/>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5278</xdr:rowOff>
    </xdr:from>
    <xdr:ext cx="405111" cy="259045"/>
    <xdr:sp macro="" textlink="">
      <xdr:nvSpPr>
        <xdr:cNvPr id="654" name="【児童館】&#10;有形固定資産減価償却率平均値テキスト">
          <a:extLst>
            <a:ext uri="{FF2B5EF4-FFF2-40B4-BE49-F238E27FC236}">
              <a16:creationId xmlns:a16="http://schemas.microsoft.com/office/drawing/2014/main" id="{749B7DD9-294C-4486-AD66-8828DD9B6BA0}"/>
            </a:ext>
          </a:extLst>
        </xdr:cNvPr>
        <xdr:cNvSpPr txBox="1"/>
      </xdr:nvSpPr>
      <xdr:spPr>
        <a:xfrm>
          <a:off x="16357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a:extLst>
            <a:ext uri="{FF2B5EF4-FFF2-40B4-BE49-F238E27FC236}">
              <a16:creationId xmlns:a16="http://schemas.microsoft.com/office/drawing/2014/main" id="{CDCE7CDF-B966-4AD9-BAFB-706109C662DA}"/>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a:extLst>
            <a:ext uri="{FF2B5EF4-FFF2-40B4-BE49-F238E27FC236}">
              <a16:creationId xmlns:a16="http://schemas.microsoft.com/office/drawing/2014/main" id="{8A6E0C25-118E-45BB-9B63-A1F0945AF548}"/>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7" name="フローチャート: 判断 656">
          <a:extLst>
            <a:ext uri="{FF2B5EF4-FFF2-40B4-BE49-F238E27FC236}">
              <a16:creationId xmlns:a16="http://schemas.microsoft.com/office/drawing/2014/main" id="{F04CD931-882B-4632-B342-7E3303A1F977}"/>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a:extLst>
            <a:ext uri="{FF2B5EF4-FFF2-40B4-BE49-F238E27FC236}">
              <a16:creationId xmlns:a16="http://schemas.microsoft.com/office/drawing/2014/main" id="{0AA278C2-89A3-4734-A8F8-08BAA65F08F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a:extLst>
            <a:ext uri="{FF2B5EF4-FFF2-40B4-BE49-F238E27FC236}">
              <a16:creationId xmlns:a16="http://schemas.microsoft.com/office/drawing/2014/main" id="{F3B93974-D350-4212-89DA-78542D9DAB4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BCFA33F-E022-4407-BE54-7DF837B3B10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A4156D5-3BEA-4C70-96E3-6F3CB4877E5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1433C48-D87B-4B68-A794-02595F6A0C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58AF501-8EEE-416A-873A-B6D3A660E86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409C7DD-D205-4423-A5AB-949402204B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8527</xdr:rowOff>
    </xdr:from>
    <xdr:to>
      <xdr:col>85</xdr:col>
      <xdr:colOff>177800</xdr:colOff>
      <xdr:row>85</xdr:row>
      <xdr:rowOff>110127</xdr:rowOff>
    </xdr:to>
    <xdr:sp macro="" textlink="">
      <xdr:nvSpPr>
        <xdr:cNvPr id="665" name="楕円 664">
          <a:extLst>
            <a:ext uri="{FF2B5EF4-FFF2-40B4-BE49-F238E27FC236}">
              <a16:creationId xmlns:a16="http://schemas.microsoft.com/office/drawing/2014/main" id="{70BF41D6-F781-45A9-BEA9-BA2BE7F51303}"/>
            </a:ext>
          </a:extLst>
        </xdr:cNvPr>
        <xdr:cNvSpPr/>
      </xdr:nvSpPr>
      <xdr:spPr>
        <a:xfrm>
          <a:off x="16268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158404</xdr:rowOff>
    </xdr:from>
    <xdr:ext cx="405111" cy="259045"/>
    <xdr:sp macro="" textlink="">
      <xdr:nvSpPr>
        <xdr:cNvPr id="666" name="【児童館】&#10;有形固定資産減価償却率該当値テキスト">
          <a:extLst>
            <a:ext uri="{FF2B5EF4-FFF2-40B4-BE49-F238E27FC236}">
              <a16:creationId xmlns:a16="http://schemas.microsoft.com/office/drawing/2014/main" id="{8EF6EACF-2B0F-4633-8450-8EC88F1E950F}"/>
            </a:ext>
          </a:extLst>
        </xdr:cNvPr>
        <xdr:cNvSpPr txBox="1"/>
      </xdr:nvSpPr>
      <xdr:spPr>
        <a:xfrm>
          <a:off x="16357600"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667" name="楕円 666">
          <a:extLst>
            <a:ext uri="{FF2B5EF4-FFF2-40B4-BE49-F238E27FC236}">
              <a16:creationId xmlns:a16="http://schemas.microsoft.com/office/drawing/2014/main" id="{7ED11A61-8149-4619-B915-691E36E84707}"/>
            </a:ext>
          </a:extLst>
        </xdr:cNvPr>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85</xdr:row>
      <xdr:rowOff>59327</xdr:rowOff>
    </xdr:to>
    <xdr:cxnSp macro="">
      <xdr:nvCxnSpPr>
        <xdr:cNvPr id="668" name="直線コネクタ 667">
          <a:extLst>
            <a:ext uri="{FF2B5EF4-FFF2-40B4-BE49-F238E27FC236}">
              <a16:creationId xmlns:a16="http://schemas.microsoft.com/office/drawing/2014/main" id="{C2913A76-A022-437B-A916-C4BD5B66F292}"/>
            </a:ext>
          </a:extLst>
        </xdr:cNvPr>
        <xdr:cNvCxnSpPr/>
      </xdr:nvCxnSpPr>
      <xdr:spPr>
        <a:xfrm>
          <a:off x="15481300" y="14420306"/>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103232</xdr:rowOff>
    </xdr:from>
    <xdr:to>
      <xdr:col>76</xdr:col>
      <xdr:colOff>165100</xdr:colOff>
      <xdr:row>84</xdr:row>
      <xdr:rowOff>33382</xdr:rowOff>
    </xdr:to>
    <xdr:sp macro="" textlink="">
      <xdr:nvSpPr>
        <xdr:cNvPr id="669" name="楕円 668">
          <a:extLst>
            <a:ext uri="{FF2B5EF4-FFF2-40B4-BE49-F238E27FC236}">
              <a16:creationId xmlns:a16="http://schemas.microsoft.com/office/drawing/2014/main" id="{3997C659-11E9-49FA-8D65-6206B5B2D655}"/>
            </a:ext>
          </a:extLst>
        </xdr:cNvPr>
        <xdr:cNvSpPr/>
      </xdr:nvSpPr>
      <xdr:spPr>
        <a:xfrm>
          <a:off x="14541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154032</xdr:rowOff>
    </xdr:from>
    <xdr:to>
      <xdr:col>81</xdr:col>
      <xdr:colOff>50800</xdr:colOff>
      <xdr:row>84</xdr:row>
      <xdr:rowOff>18506</xdr:rowOff>
    </xdr:to>
    <xdr:cxnSp macro="">
      <xdr:nvCxnSpPr>
        <xdr:cNvPr id="670" name="直線コネクタ 669">
          <a:extLst>
            <a:ext uri="{FF2B5EF4-FFF2-40B4-BE49-F238E27FC236}">
              <a16:creationId xmlns:a16="http://schemas.microsoft.com/office/drawing/2014/main" id="{9A2BC682-83B1-422F-AD39-90DB721115A9}"/>
            </a:ext>
          </a:extLst>
        </xdr:cNvPr>
        <xdr:cNvCxnSpPr/>
      </xdr:nvCxnSpPr>
      <xdr:spPr>
        <a:xfrm>
          <a:off x="14592300" y="143843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671" name="楕円 670">
          <a:extLst>
            <a:ext uri="{FF2B5EF4-FFF2-40B4-BE49-F238E27FC236}">
              <a16:creationId xmlns:a16="http://schemas.microsoft.com/office/drawing/2014/main" id="{BD818DBB-830D-4557-874D-EB5A01791272}"/>
            </a:ext>
          </a:extLst>
        </xdr:cNvPr>
        <xdr:cNvSpPr/>
      </xdr:nvSpPr>
      <xdr:spPr>
        <a:xfrm>
          <a:off x="1365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154032</xdr:rowOff>
    </xdr:to>
    <xdr:cxnSp macro="">
      <xdr:nvCxnSpPr>
        <xdr:cNvPr id="672" name="直線コネクタ 671">
          <a:extLst>
            <a:ext uri="{FF2B5EF4-FFF2-40B4-BE49-F238E27FC236}">
              <a16:creationId xmlns:a16="http://schemas.microsoft.com/office/drawing/2014/main" id="{9F5671F9-611A-4F92-B803-7B4D41EDA581}"/>
            </a:ext>
          </a:extLst>
        </xdr:cNvPr>
        <xdr:cNvCxnSpPr/>
      </xdr:nvCxnSpPr>
      <xdr:spPr>
        <a:xfrm>
          <a:off x="13703300" y="14348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31387</xdr:rowOff>
    </xdr:from>
    <xdr:to>
      <xdr:col>67</xdr:col>
      <xdr:colOff>101600</xdr:colOff>
      <xdr:row>83</xdr:row>
      <xdr:rowOff>132987</xdr:rowOff>
    </xdr:to>
    <xdr:sp macro="" textlink="">
      <xdr:nvSpPr>
        <xdr:cNvPr id="673" name="楕円 672">
          <a:extLst>
            <a:ext uri="{FF2B5EF4-FFF2-40B4-BE49-F238E27FC236}">
              <a16:creationId xmlns:a16="http://schemas.microsoft.com/office/drawing/2014/main" id="{019416C9-7C9B-40BF-B88F-1F3065242E54}"/>
            </a:ext>
          </a:extLst>
        </xdr:cNvPr>
        <xdr:cNvSpPr/>
      </xdr:nvSpPr>
      <xdr:spPr>
        <a:xfrm>
          <a:off x="12763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82187</xdr:rowOff>
    </xdr:from>
    <xdr:to>
      <xdr:col>71</xdr:col>
      <xdr:colOff>177800</xdr:colOff>
      <xdr:row>83</xdr:row>
      <xdr:rowOff>118111</xdr:rowOff>
    </xdr:to>
    <xdr:cxnSp macro="">
      <xdr:nvCxnSpPr>
        <xdr:cNvPr id="674" name="直線コネクタ 673">
          <a:extLst>
            <a:ext uri="{FF2B5EF4-FFF2-40B4-BE49-F238E27FC236}">
              <a16:creationId xmlns:a16="http://schemas.microsoft.com/office/drawing/2014/main" id="{2852B27C-58E0-494D-A06F-FD138FED728C}"/>
            </a:ext>
          </a:extLst>
        </xdr:cNvPr>
        <xdr:cNvCxnSpPr/>
      </xdr:nvCxnSpPr>
      <xdr:spPr>
        <a:xfrm>
          <a:off x="12814300" y="143125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5" name="n_1aveValue【児童館】&#10;有形固定資産減価償却率">
          <a:extLst>
            <a:ext uri="{FF2B5EF4-FFF2-40B4-BE49-F238E27FC236}">
              <a16:creationId xmlns:a16="http://schemas.microsoft.com/office/drawing/2014/main" id="{3BB1CC98-8160-4915-9167-537AE087C0EC}"/>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76" name="n_2aveValue【児童館】&#10;有形固定資産減価償却率">
          <a:extLst>
            <a:ext uri="{FF2B5EF4-FFF2-40B4-BE49-F238E27FC236}">
              <a16:creationId xmlns:a16="http://schemas.microsoft.com/office/drawing/2014/main" id="{597CC87D-9901-409E-9B27-DAE3CBFD7E11}"/>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7" name="n_3aveValue【児童館】&#10;有形固定資産減価償却率">
          <a:extLst>
            <a:ext uri="{FF2B5EF4-FFF2-40B4-BE49-F238E27FC236}">
              <a16:creationId xmlns:a16="http://schemas.microsoft.com/office/drawing/2014/main" id="{F281AF3A-BE78-47C6-9F7F-8D28C82DB47A}"/>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8" name="n_4aveValue【児童館】&#10;有形固定資産減価償却率">
          <a:extLst>
            <a:ext uri="{FF2B5EF4-FFF2-40B4-BE49-F238E27FC236}">
              <a16:creationId xmlns:a16="http://schemas.microsoft.com/office/drawing/2014/main" id="{67F23797-FD06-4A1E-B7F3-677BA8A0FBDB}"/>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60433</xdr:rowOff>
    </xdr:from>
    <xdr:ext cx="405111" cy="259045"/>
    <xdr:sp macro="" textlink="">
      <xdr:nvSpPr>
        <xdr:cNvPr id="679" name="n_1mainValue【児童館】&#10;有形固定資産減価償却率">
          <a:extLst>
            <a:ext uri="{FF2B5EF4-FFF2-40B4-BE49-F238E27FC236}">
              <a16:creationId xmlns:a16="http://schemas.microsoft.com/office/drawing/2014/main" id="{F1A9DAFE-D06C-4010-8C34-AAF2B0D05237}"/>
            </a:ext>
          </a:extLst>
        </xdr:cNvPr>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24509</xdr:rowOff>
    </xdr:from>
    <xdr:ext cx="405111" cy="259045"/>
    <xdr:sp macro="" textlink="">
      <xdr:nvSpPr>
        <xdr:cNvPr id="680" name="n_2mainValue【児童館】&#10;有形固定資産減価償却率">
          <a:extLst>
            <a:ext uri="{FF2B5EF4-FFF2-40B4-BE49-F238E27FC236}">
              <a16:creationId xmlns:a16="http://schemas.microsoft.com/office/drawing/2014/main" id="{A34AC12D-512A-4F2D-9C2A-93F393DA71CF}"/>
            </a:ext>
          </a:extLst>
        </xdr:cNvPr>
        <xdr:cNvSpPr txBox="1"/>
      </xdr:nvSpPr>
      <xdr:spPr>
        <a:xfrm>
          <a:off x="14389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681" name="n_3mainValue【児童館】&#10;有形固定資産減価償却率">
          <a:extLst>
            <a:ext uri="{FF2B5EF4-FFF2-40B4-BE49-F238E27FC236}">
              <a16:creationId xmlns:a16="http://schemas.microsoft.com/office/drawing/2014/main" id="{7B3AED57-30D7-4317-AFD5-D17DBF1DB5E2}"/>
            </a:ext>
          </a:extLst>
        </xdr:cNvPr>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124114</xdr:rowOff>
    </xdr:from>
    <xdr:ext cx="405111" cy="259045"/>
    <xdr:sp macro="" textlink="">
      <xdr:nvSpPr>
        <xdr:cNvPr id="682" name="n_4mainValue【児童館】&#10;有形固定資産減価償却率">
          <a:extLst>
            <a:ext uri="{FF2B5EF4-FFF2-40B4-BE49-F238E27FC236}">
              <a16:creationId xmlns:a16="http://schemas.microsoft.com/office/drawing/2014/main" id="{BAC6CD0D-85D4-4FF1-AA9C-6DD0BC41F145}"/>
            </a:ext>
          </a:extLst>
        </xdr:cNvPr>
        <xdr:cNvSpPr txBox="1"/>
      </xdr:nvSpPr>
      <xdr:spPr>
        <a:xfrm>
          <a:off x="12611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9568728-0740-495C-81DA-D606B15079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45ADC934-BF9F-4477-BC7C-5F9B4A5CCD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2172F65E-4A3D-4A17-90C7-847381F6E7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BCE4E9CB-8CC5-4228-A6A8-8E3C5DF4AD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A177860B-2E2D-4365-AAE5-45868691FE0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E804EA17-84BA-46FB-9255-4E572C251A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5F25921-DD5C-402D-A76C-7166AC56BC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8069902-3865-41AE-89D1-69D83365A9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BF6DEA3D-B041-4A08-8DC1-CF8CBF0FDB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48CB30A6-1707-4736-89D9-F4AAAC8AF6B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35ADA717-265A-4369-A879-09446D52B20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A1D95701-E872-49A1-A64F-21F9D7573D3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DC33719F-1C83-4323-9238-4C169BC9AC4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B579FB47-48D6-49FA-9F30-DCD3C4C394A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FEDC1AD0-CA4B-4FB2-A0F2-D643DF296FC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8CD5A8CA-A738-4993-A19D-8FD5BE9959E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3E79C812-F9F7-46A2-A04A-5B723451D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0D8E3EB6-5E53-4A84-8138-A0FA12D3B2A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4E1970E1-4294-4DD4-BD83-3CF6C19ED03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23209A12-75A7-4833-99F8-F574DA8EA08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6A86A5C7-5532-4D77-88F8-2C327BF1E14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431317C5-8CDF-466D-A33A-CB39526E368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8F4507AF-F7B3-4A0A-A809-415FB848F79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CA474F0E-A699-400C-92F1-E2F537D7DD5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D2D41397-3C45-4CD6-B42E-41537D82A3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8" name="直線コネクタ 707">
          <a:extLst>
            <a:ext uri="{FF2B5EF4-FFF2-40B4-BE49-F238E27FC236}">
              <a16:creationId xmlns:a16="http://schemas.microsoft.com/office/drawing/2014/main" id="{ECE0FD88-08CF-408A-8CB2-615AC52FCB19}"/>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9" name="【児童館】&#10;一人当たり面積最小値テキスト">
          <a:extLst>
            <a:ext uri="{FF2B5EF4-FFF2-40B4-BE49-F238E27FC236}">
              <a16:creationId xmlns:a16="http://schemas.microsoft.com/office/drawing/2014/main" id="{50D08BF2-147C-42BB-A1A9-0577FB7062F6}"/>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10" name="直線コネクタ 709">
          <a:extLst>
            <a:ext uri="{FF2B5EF4-FFF2-40B4-BE49-F238E27FC236}">
              <a16:creationId xmlns:a16="http://schemas.microsoft.com/office/drawing/2014/main" id="{50B4DCC1-C1F3-4121-BB57-2C80DC314CD7}"/>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児童館】&#10;一人当たり面積最大値テキスト">
          <a:extLst>
            <a:ext uri="{FF2B5EF4-FFF2-40B4-BE49-F238E27FC236}">
              <a16:creationId xmlns:a16="http://schemas.microsoft.com/office/drawing/2014/main" id="{A6C0903E-22A5-407C-8288-D7551A8D4DD2}"/>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a:extLst>
            <a:ext uri="{FF2B5EF4-FFF2-40B4-BE49-F238E27FC236}">
              <a16:creationId xmlns:a16="http://schemas.microsoft.com/office/drawing/2014/main" id="{7B6FD0E7-CC58-4913-B083-ECCD8260F14D}"/>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3" name="【児童館】&#10;一人当たり面積平均値テキスト">
          <a:extLst>
            <a:ext uri="{FF2B5EF4-FFF2-40B4-BE49-F238E27FC236}">
              <a16:creationId xmlns:a16="http://schemas.microsoft.com/office/drawing/2014/main" id="{A5DB809A-1442-4030-B27E-2FD3F59E23A9}"/>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a16="http://schemas.microsoft.com/office/drawing/2014/main" id="{A3DC5D64-CCBC-4076-B0C6-99600A87E978}"/>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a:extLst>
            <a:ext uri="{FF2B5EF4-FFF2-40B4-BE49-F238E27FC236}">
              <a16:creationId xmlns:a16="http://schemas.microsoft.com/office/drawing/2014/main" id="{B091A535-AB0E-4CCE-A8CD-BB4FA6CB7987}"/>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6" name="フローチャート: 判断 715">
          <a:extLst>
            <a:ext uri="{FF2B5EF4-FFF2-40B4-BE49-F238E27FC236}">
              <a16:creationId xmlns:a16="http://schemas.microsoft.com/office/drawing/2014/main" id="{12DB0C66-7211-4A75-986E-945065C9442B}"/>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7" name="フローチャート: 判断 716">
          <a:extLst>
            <a:ext uri="{FF2B5EF4-FFF2-40B4-BE49-F238E27FC236}">
              <a16:creationId xmlns:a16="http://schemas.microsoft.com/office/drawing/2014/main" id="{B85EB8B3-8C04-439E-980A-E4CBC448A232}"/>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8" name="フローチャート: 判断 717">
          <a:extLst>
            <a:ext uri="{FF2B5EF4-FFF2-40B4-BE49-F238E27FC236}">
              <a16:creationId xmlns:a16="http://schemas.microsoft.com/office/drawing/2014/main" id="{60B9A8E1-D7A5-4612-BC3E-CD7889B31F2B}"/>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0DA68BF-B949-493A-99D8-A63DCC28B7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DE3C33F-11C7-4FD3-A3FD-22591D32489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41E2D56-12AE-4CB5-9709-F898B4D6A4B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81E00C6-95A2-446B-92D9-81EC36301A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E5D24A1D-42B4-4C6F-8AFE-373662A05D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52614</xdr:rowOff>
    </xdr:from>
    <xdr:to>
      <xdr:col>116</xdr:col>
      <xdr:colOff>114300</xdr:colOff>
      <xdr:row>80</xdr:row>
      <xdr:rowOff>154214</xdr:rowOff>
    </xdr:to>
    <xdr:sp macro="" textlink="">
      <xdr:nvSpPr>
        <xdr:cNvPr id="724" name="楕円 723">
          <a:extLst>
            <a:ext uri="{FF2B5EF4-FFF2-40B4-BE49-F238E27FC236}">
              <a16:creationId xmlns:a16="http://schemas.microsoft.com/office/drawing/2014/main" id="{EA9F8301-0AFD-45D9-9948-98D00AAC2616}"/>
            </a:ext>
          </a:extLst>
        </xdr:cNvPr>
        <xdr:cNvSpPr/>
      </xdr:nvSpPr>
      <xdr:spPr>
        <a:xfrm>
          <a:off x="22110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75491</xdr:rowOff>
    </xdr:from>
    <xdr:ext cx="469744" cy="259045"/>
    <xdr:sp macro="" textlink="">
      <xdr:nvSpPr>
        <xdr:cNvPr id="725" name="【児童館】&#10;一人当たり面積該当値テキスト">
          <a:extLst>
            <a:ext uri="{FF2B5EF4-FFF2-40B4-BE49-F238E27FC236}">
              <a16:creationId xmlns:a16="http://schemas.microsoft.com/office/drawing/2014/main" id="{D76AC0AD-779C-4D4E-B93A-F93B6840E096}"/>
            </a:ext>
          </a:extLst>
        </xdr:cNvPr>
        <xdr:cNvSpPr txBox="1"/>
      </xdr:nvSpPr>
      <xdr:spPr>
        <a:xfrm>
          <a:off x="22199600" y="1362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68943</xdr:rowOff>
    </xdr:from>
    <xdr:to>
      <xdr:col>112</xdr:col>
      <xdr:colOff>38100</xdr:colOff>
      <xdr:row>80</xdr:row>
      <xdr:rowOff>170543</xdr:rowOff>
    </xdr:to>
    <xdr:sp macro="" textlink="">
      <xdr:nvSpPr>
        <xdr:cNvPr id="726" name="楕円 725">
          <a:extLst>
            <a:ext uri="{FF2B5EF4-FFF2-40B4-BE49-F238E27FC236}">
              <a16:creationId xmlns:a16="http://schemas.microsoft.com/office/drawing/2014/main" id="{12B87D82-2197-40E5-BDC8-753075346032}"/>
            </a:ext>
          </a:extLst>
        </xdr:cNvPr>
        <xdr:cNvSpPr/>
      </xdr:nvSpPr>
      <xdr:spPr>
        <a:xfrm>
          <a:off x="2127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103414</xdr:rowOff>
    </xdr:from>
    <xdr:to>
      <xdr:col>116</xdr:col>
      <xdr:colOff>63500</xdr:colOff>
      <xdr:row>80</xdr:row>
      <xdr:rowOff>119743</xdr:rowOff>
    </xdr:to>
    <xdr:cxnSp macro="">
      <xdr:nvCxnSpPr>
        <xdr:cNvPr id="727" name="直線コネクタ 726">
          <a:extLst>
            <a:ext uri="{FF2B5EF4-FFF2-40B4-BE49-F238E27FC236}">
              <a16:creationId xmlns:a16="http://schemas.microsoft.com/office/drawing/2014/main" id="{99DA119A-D267-4CF8-8A59-98629E3CE00D}"/>
            </a:ext>
          </a:extLst>
        </xdr:cNvPr>
        <xdr:cNvCxnSpPr/>
      </xdr:nvCxnSpPr>
      <xdr:spPr>
        <a:xfrm flipV="1">
          <a:off x="21323300" y="138194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85271</xdr:rowOff>
    </xdr:from>
    <xdr:to>
      <xdr:col>107</xdr:col>
      <xdr:colOff>101600</xdr:colOff>
      <xdr:row>81</xdr:row>
      <xdr:rowOff>15421</xdr:rowOff>
    </xdr:to>
    <xdr:sp macro="" textlink="">
      <xdr:nvSpPr>
        <xdr:cNvPr id="728" name="楕円 727">
          <a:extLst>
            <a:ext uri="{FF2B5EF4-FFF2-40B4-BE49-F238E27FC236}">
              <a16:creationId xmlns:a16="http://schemas.microsoft.com/office/drawing/2014/main" id="{049CDBC0-C1B8-4C4D-B028-A1F72987814A}"/>
            </a:ext>
          </a:extLst>
        </xdr:cNvPr>
        <xdr:cNvSpPr/>
      </xdr:nvSpPr>
      <xdr:spPr>
        <a:xfrm>
          <a:off x="20383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119743</xdr:rowOff>
    </xdr:from>
    <xdr:to>
      <xdr:col>111</xdr:col>
      <xdr:colOff>177800</xdr:colOff>
      <xdr:row>80</xdr:row>
      <xdr:rowOff>136071</xdr:rowOff>
    </xdr:to>
    <xdr:cxnSp macro="">
      <xdr:nvCxnSpPr>
        <xdr:cNvPr id="729" name="直線コネクタ 728">
          <a:extLst>
            <a:ext uri="{FF2B5EF4-FFF2-40B4-BE49-F238E27FC236}">
              <a16:creationId xmlns:a16="http://schemas.microsoft.com/office/drawing/2014/main" id="{AFBF76E8-1CE6-42AB-B86B-69725F0F22AC}"/>
            </a:ext>
          </a:extLst>
        </xdr:cNvPr>
        <xdr:cNvCxnSpPr/>
      </xdr:nvCxnSpPr>
      <xdr:spPr>
        <a:xfrm flipV="1">
          <a:off x="20434300" y="138357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730" name="楕円 729">
          <a:extLst>
            <a:ext uri="{FF2B5EF4-FFF2-40B4-BE49-F238E27FC236}">
              <a16:creationId xmlns:a16="http://schemas.microsoft.com/office/drawing/2014/main" id="{E535CCCA-E83F-466B-9434-78A97B379484}"/>
            </a:ext>
          </a:extLst>
        </xdr:cNvPr>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136071</xdr:rowOff>
    </xdr:from>
    <xdr:to>
      <xdr:col>107</xdr:col>
      <xdr:colOff>50800</xdr:colOff>
      <xdr:row>80</xdr:row>
      <xdr:rowOff>152400</xdr:rowOff>
    </xdr:to>
    <xdr:cxnSp macro="">
      <xdr:nvCxnSpPr>
        <xdr:cNvPr id="731" name="直線コネクタ 730">
          <a:extLst>
            <a:ext uri="{FF2B5EF4-FFF2-40B4-BE49-F238E27FC236}">
              <a16:creationId xmlns:a16="http://schemas.microsoft.com/office/drawing/2014/main" id="{EF52787D-19F2-42F3-AEDE-C8F640D69776}"/>
            </a:ext>
          </a:extLst>
        </xdr:cNvPr>
        <xdr:cNvCxnSpPr/>
      </xdr:nvCxnSpPr>
      <xdr:spPr>
        <a:xfrm flipV="1">
          <a:off x="19545300" y="138520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117929</xdr:rowOff>
    </xdr:from>
    <xdr:to>
      <xdr:col>98</xdr:col>
      <xdr:colOff>38100</xdr:colOff>
      <xdr:row>81</xdr:row>
      <xdr:rowOff>48079</xdr:rowOff>
    </xdr:to>
    <xdr:sp macro="" textlink="">
      <xdr:nvSpPr>
        <xdr:cNvPr id="732" name="楕円 731">
          <a:extLst>
            <a:ext uri="{FF2B5EF4-FFF2-40B4-BE49-F238E27FC236}">
              <a16:creationId xmlns:a16="http://schemas.microsoft.com/office/drawing/2014/main" id="{8BE73B23-4CDF-4935-9DF5-E79A8E476C9F}"/>
            </a:ext>
          </a:extLst>
        </xdr:cNvPr>
        <xdr:cNvSpPr/>
      </xdr:nvSpPr>
      <xdr:spPr>
        <a:xfrm>
          <a:off x="18605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80</xdr:row>
      <xdr:rowOff>168729</xdr:rowOff>
    </xdr:to>
    <xdr:cxnSp macro="">
      <xdr:nvCxnSpPr>
        <xdr:cNvPr id="733" name="直線コネクタ 732">
          <a:extLst>
            <a:ext uri="{FF2B5EF4-FFF2-40B4-BE49-F238E27FC236}">
              <a16:creationId xmlns:a16="http://schemas.microsoft.com/office/drawing/2014/main" id="{6D2E90D9-2DA5-46B0-9828-4FC5E025EB1E}"/>
            </a:ext>
          </a:extLst>
        </xdr:cNvPr>
        <xdr:cNvCxnSpPr/>
      </xdr:nvCxnSpPr>
      <xdr:spPr>
        <a:xfrm flipV="1">
          <a:off x="18656300" y="138684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4" name="n_1aveValue【児童館】&#10;一人当たり面積">
          <a:extLst>
            <a:ext uri="{FF2B5EF4-FFF2-40B4-BE49-F238E27FC236}">
              <a16:creationId xmlns:a16="http://schemas.microsoft.com/office/drawing/2014/main" id="{729F2BBE-5A46-4F7C-9910-D1D122B12F61}"/>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735" name="n_2aveValue【児童館】&#10;一人当たり面積">
          <a:extLst>
            <a:ext uri="{FF2B5EF4-FFF2-40B4-BE49-F238E27FC236}">
              <a16:creationId xmlns:a16="http://schemas.microsoft.com/office/drawing/2014/main" id="{80110BB9-1FF6-4EA5-8343-B5774207BAC4}"/>
            </a:ext>
          </a:extLst>
        </xdr:cNvPr>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736" name="n_3aveValue【児童館】&#10;一人当たり面積">
          <a:extLst>
            <a:ext uri="{FF2B5EF4-FFF2-40B4-BE49-F238E27FC236}">
              <a16:creationId xmlns:a16="http://schemas.microsoft.com/office/drawing/2014/main" id="{6C0541B4-74D7-421B-9229-7E8BC904EA0E}"/>
            </a:ext>
          </a:extLst>
        </xdr:cNvPr>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112684</xdr:rowOff>
    </xdr:from>
    <xdr:ext cx="469744" cy="259045"/>
    <xdr:sp macro="" textlink="">
      <xdr:nvSpPr>
        <xdr:cNvPr id="737" name="n_4aveValue【児童館】&#10;一人当たり面積">
          <a:extLst>
            <a:ext uri="{FF2B5EF4-FFF2-40B4-BE49-F238E27FC236}">
              <a16:creationId xmlns:a16="http://schemas.microsoft.com/office/drawing/2014/main" id="{FDFD08D7-B47F-4D30-BBFE-86AA848CF92F}"/>
            </a:ext>
          </a:extLst>
        </xdr:cNvPr>
        <xdr:cNvSpPr txBox="1"/>
      </xdr:nvSpPr>
      <xdr:spPr>
        <a:xfrm>
          <a:off x="18421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15620</xdr:rowOff>
    </xdr:from>
    <xdr:ext cx="469744" cy="259045"/>
    <xdr:sp macro="" textlink="">
      <xdr:nvSpPr>
        <xdr:cNvPr id="738" name="n_1mainValue【児童館】&#10;一人当たり面積">
          <a:extLst>
            <a:ext uri="{FF2B5EF4-FFF2-40B4-BE49-F238E27FC236}">
              <a16:creationId xmlns:a16="http://schemas.microsoft.com/office/drawing/2014/main" id="{B7BA2FA2-CCCD-4270-8FE6-8BAF664FA4F9}"/>
            </a:ext>
          </a:extLst>
        </xdr:cNvPr>
        <xdr:cNvSpPr txBox="1"/>
      </xdr:nvSpPr>
      <xdr:spPr>
        <a:xfrm>
          <a:off x="210757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31948</xdr:rowOff>
    </xdr:from>
    <xdr:ext cx="469744" cy="259045"/>
    <xdr:sp macro="" textlink="">
      <xdr:nvSpPr>
        <xdr:cNvPr id="739" name="n_2mainValue【児童館】&#10;一人当たり面積">
          <a:extLst>
            <a:ext uri="{FF2B5EF4-FFF2-40B4-BE49-F238E27FC236}">
              <a16:creationId xmlns:a16="http://schemas.microsoft.com/office/drawing/2014/main" id="{325E56B9-FA67-4AAB-88F5-A4EF2DA45B5C}"/>
            </a:ext>
          </a:extLst>
        </xdr:cNvPr>
        <xdr:cNvSpPr txBox="1"/>
      </xdr:nvSpPr>
      <xdr:spPr>
        <a:xfrm>
          <a:off x="201994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740" name="n_3mainValue【児童館】&#10;一人当たり面積">
          <a:extLst>
            <a:ext uri="{FF2B5EF4-FFF2-40B4-BE49-F238E27FC236}">
              <a16:creationId xmlns:a16="http://schemas.microsoft.com/office/drawing/2014/main" id="{07B88860-65C2-41F6-8A3E-0AA5E38D6BE0}"/>
            </a:ext>
          </a:extLst>
        </xdr:cNvPr>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64606</xdr:rowOff>
    </xdr:from>
    <xdr:ext cx="469744" cy="259045"/>
    <xdr:sp macro="" textlink="">
      <xdr:nvSpPr>
        <xdr:cNvPr id="741" name="n_4mainValue【児童館】&#10;一人当たり面積">
          <a:extLst>
            <a:ext uri="{FF2B5EF4-FFF2-40B4-BE49-F238E27FC236}">
              <a16:creationId xmlns:a16="http://schemas.microsoft.com/office/drawing/2014/main" id="{F90770B4-47BD-4335-B25B-878F55B3CDC8}"/>
            </a:ext>
          </a:extLst>
        </xdr:cNvPr>
        <xdr:cNvSpPr txBox="1"/>
      </xdr:nvSpPr>
      <xdr:spPr>
        <a:xfrm>
          <a:off x="184214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3F11743D-8021-4CC0-AB8B-8B230609C2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8704B0AF-DF94-4E1D-BDB8-8E58E7B733C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599FB823-ECAD-49E5-9EBA-7A9157A5CB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7A7FF4E6-9B34-4FF8-9549-BE0784E035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C6F3246-C536-4BC4-83E7-4DCA216476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F64F6176-9874-40BA-93EC-4CE89AADC1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CCF62380-0A23-4A91-86DE-78B373404C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ABF0A357-CF7D-43EA-9F46-B44CC7A2A70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F0EE85BF-4D42-4F80-BF6D-4F0EC862CD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1DE93CB2-42B9-42BF-961D-B03376B1A9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5AC2B89A-0A74-4AC1-9092-CE00F5B36A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0D24AD76-AE3C-470E-87E4-2A95DF6F60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C9F5FBFC-9272-4B92-AC77-67ECC06A40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D084477-E463-4E11-BD46-AB9E709B07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A1A8D1AB-0FA7-4CC1-9C41-CF5B5999C0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F5EAF6A4-06AF-4C31-A5D3-883FBCC318A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41905D7A-C19E-451D-B48A-A7E6AEF809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327C6D4D-B753-492F-8634-4552F84B71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254CD5BB-82EA-464D-8FB6-F2C3694BF3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保健センター、認定こども園・幼稚園・保育所であり、特に低くなっている施設は、庁舎、一般廃棄物処理施設、公営住宅である。</a:t>
          </a:r>
        </a:p>
        <a:p>
          <a:r>
            <a:rPr kumimoji="1" lang="ja-JP" altLang="en-US" sz="1300">
              <a:latin typeface="ＭＳ Ｐゴシック" panose="020B0600070205080204" pitchFamily="50" charset="-128"/>
              <a:ea typeface="ＭＳ Ｐゴシック" panose="020B0600070205080204" pitchFamily="50" charset="-128"/>
            </a:rPr>
            <a:t>庁舎は旧庁舎の解体、新庁舎の建設により有形固定資産減価償却率が低くなった。また、児童館は大半が昭和５０年代に建設されており、耐用年数を経過しつつあるため、計画的に大規模改修を実施したが、類似団体と比べ、有形固定資産減価償却率は高い水準にある。</a:t>
          </a:r>
        </a:p>
        <a:p>
          <a:r>
            <a:rPr kumimoji="1" lang="ja-JP" altLang="en-US" sz="1300">
              <a:latin typeface="ＭＳ Ｐゴシック" panose="020B0600070205080204" pitchFamily="50" charset="-128"/>
              <a:ea typeface="ＭＳ Ｐゴシック" panose="020B0600070205080204" pitchFamily="50" charset="-128"/>
            </a:rPr>
            <a:t>公営住宅は長寿命化計画に基づく建替えや改修を、学校施設は耐震化にあわせた建替えや大規模改修をこれまで実施しており、今後も平成２８年度に策定した公共施設等総合管理計画に基づき、総床面積を３０年間で３０％削減するという目標に向け、老朽化した施設の集約化・複合化や除却など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06BF1B-3DAD-45C4-B69E-C2246EF259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4CEA39-D57C-420C-9A15-01D60455DF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D6A2A5-6923-45D6-82FB-CE9FD4BA00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6F78A9-7E28-4AA0-AA8A-4FE34AEAA7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2A49BA-2040-4930-9E8C-87588609D3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3649A7-6C83-4A2C-9789-E9657AA7D4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8ECE25-C3FD-496B-A912-F634230752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5907A0-ED45-44E7-A9F6-EA70BD0ECA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A696B9-A407-4046-931E-3BAE488DAB5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CCC51F-7682-4093-85E9-C6F5DB5648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76,753
76,487
481.02
49,897,096
49,378,412
373,559
24,770,614
62,218,609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2BD5FE-CA61-41EC-9CD0-50B66059EA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1BFC99-7692-4123-ADE2-8E6936B897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714616-3911-4384-97E4-9F663A63B2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B6A6D3-60D7-4E93-B90F-58DDFE3C10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CE53F2-6B0C-491F-BE23-CB73290B05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243B81C-A073-4ED5-A1B3-E94FE596B1B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6E742B-08C9-48ED-B0FC-D9971AC3FF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C420AF-CFA6-4F67-9E40-C9033DFFBB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35A795-74EC-4B0F-92BC-DFD4E78F71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5CFE24-1327-41A3-BA1A-4EA24CD584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7B2BC9-A0C7-44B0-B396-F16FD9BDC9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E85476-12FE-4AD7-A0BB-00D2A5F98DB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BE5C0D-38C0-46C3-92F9-138AB4BDB1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D535E2-AB69-4373-AEA3-67589C3B26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095695-E3F4-41EF-B04A-89CDF98CE7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100531-DF9E-461E-BEA3-CA2F1B1371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A64FAA-9F7B-4692-BA5F-4B03ABC27B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F69BE7-C146-4AA6-A45E-49F695BD8D4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52D8DB-25DE-44FE-8B17-C59C578D062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58CEB6-13DE-4F9C-8F2A-01FA6D2B2A5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AC9BD1-CA82-4FBF-ACA2-9C68BC01A5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EB070F-A9BD-4C30-A9C3-2C0E024EBD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D2AF00-B780-439D-B3E7-C9728715F37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10ADB3-9F17-4383-8BE1-664B2A99B0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39C99B-2837-4109-AAFC-5992FCC12B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56B983-5B75-4232-8C85-8D43A79697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F31DF3-0517-4EEF-A7DD-FF728BBC1E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FCEC3E-C1CF-4DFD-BAA8-0FC894875C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FF8A44-0E12-44F0-BCCD-66BCC7430B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AEFA43-C766-4C25-ADC6-C98FC3769D0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986589-91C2-4D85-9E10-6B7D60207A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B84919-576D-46A2-8CA0-C2681104C83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F045483-F042-4E51-8952-6614EF019CE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7A685A1-2659-45E0-854B-25F2E9D6FAB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6897CFA-0C79-4636-9F0D-E309B50CEB6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F3FFF2-EC0E-439F-A552-FFBC55E71D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76E2CA3-861A-4CDE-BB1F-D13E2A060B4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A0500D1-06A3-4417-A09C-9466E3917FC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687E12-E238-488E-98DF-F066C00BC68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70DE824-243A-4355-B5C9-67BDB7B405D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4D0A2EB-3295-4126-92B5-53A3B6C19C7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782D155-1B12-42C9-804A-D5FC9B7C7C7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3F6CF2E-0D1B-4582-8BDA-27ED6A676BA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7A92CFA-40CF-4A06-867A-49908E07A25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172C4C4-1174-4421-B6C7-FB0390549E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ED70B57-DA31-41CC-BFDB-6EDCC5A5F6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FDEB1C33-C57A-4C34-A6E2-D062A6C7431C}"/>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F1C7573-90E5-48EF-BC17-2B7EAFDD9063}"/>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A1588EBB-B5BF-440B-AAA5-66A045565A43}"/>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BF8967B5-2BE4-4320-9F1D-26AED73A799E}"/>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8B342C7D-CFF4-4F86-9045-252A0F74C134}"/>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8A914124-C4F0-4546-9197-B382B27DC6A0}"/>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311863A0-E144-422E-BC0B-889254254E54}"/>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666A372A-8D3A-47B6-9889-91AD1B5AC1C7}"/>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DB475E27-4596-4351-9496-0067559CA66F}"/>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B4545BA8-1526-43A0-912A-180DDE86728D}"/>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4F3ACC71-E5F0-4AF8-97DE-304428976B72}"/>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3A2D11-EEBD-4EA6-9E9A-FC02545CA8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12D3DF-3CB7-442F-A16D-221E9EE0D70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F41042-C306-409A-B270-D1FA17E856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302E067-265A-4B0F-99D3-5DBF2F45D2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6377679-7D51-4B6B-9503-55BB865662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18869</xdr:rowOff>
    </xdr:from>
    <xdr:to>
      <xdr:col>24</xdr:col>
      <xdr:colOff>114300</xdr:colOff>
      <xdr:row>37</xdr:row>
      <xdr:rowOff>120469</xdr:rowOff>
    </xdr:to>
    <xdr:sp macro="" textlink="">
      <xdr:nvSpPr>
        <xdr:cNvPr id="74" name="楕円 73">
          <a:extLst>
            <a:ext uri="{FF2B5EF4-FFF2-40B4-BE49-F238E27FC236}">
              <a16:creationId xmlns:a16="http://schemas.microsoft.com/office/drawing/2014/main" id="{7F3A83EC-52C8-4DA8-91F8-68866CC94B57}"/>
            </a:ext>
          </a:extLst>
        </xdr:cNvPr>
        <xdr:cNvSpPr/>
      </xdr:nvSpPr>
      <xdr:spPr>
        <a:xfrm>
          <a:off x="4584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168746</xdr:rowOff>
    </xdr:from>
    <xdr:ext cx="405111" cy="259045"/>
    <xdr:sp macro="" textlink="">
      <xdr:nvSpPr>
        <xdr:cNvPr id="75" name="【図書館】&#10;有形固定資産減価償却率該当値テキスト">
          <a:extLst>
            <a:ext uri="{FF2B5EF4-FFF2-40B4-BE49-F238E27FC236}">
              <a16:creationId xmlns:a16="http://schemas.microsoft.com/office/drawing/2014/main" id="{3B1B9505-6B4A-4CD2-BA4E-96D2321DFC78}"/>
            </a:ext>
          </a:extLst>
        </xdr:cNvPr>
        <xdr:cNvSpPr txBox="1"/>
      </xdr:nvSpPr>
      <xdr:spPr>
        <a:xfrm>
          <a:off x="4673600" y="634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18869</xdr:rowOff>
    </xdr:from>
    <xdr:to>
      <xdr:col>20</xdr:col>
      <xdr:colOff>38100</xdr:colOff>
      <xdr:row>37</xdr:row>
      <xdr:rowOff>120469</xdr:rowOff>
    </xdr:to>
    <xdr:sp macro="" textlink="">
      <xdr:nvSpPr>
        <xdr:cNvPr id="76" name="楕円 75">
          <a:extLst>
            <a:ext uri="{FF2B5EF4-FFF2-40B4-BE49-F238E27FC236}">
              <a16:creationId xmlns:a16="http://schemas.microsoft.com/office/drawing/2014/main" id="{D588A25C-CF1A-4F20-B837-2525FDB32D10}"/>
            </a:ext>
          </a:extLst>
        </xdr:cNvPr>
        <xdr:cNvSpPr/>
      </xdr:nvSpPr>
      <xdr:spPr>
        <a:xfrm>
          <a:off x="3746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69669</xdr:rowOff>
    </xdr:from>
    <xdr:to>
      <xdr:col>24</xdr:col>
      <xdr:colOff>63500</xdr:colOff>
      <xdr:row>37</xdr:row>
      <xdr:rowOff>69669</xdr:rowOff>
    </xdr:to>
    <xdr:cxnSp macro="">
      <xdr:nvCxnSpPr>
        <xdr:cNvPr id="77" name="直線コネクタ 76">
          <a:extLst>
            <a:ext uri="{FF2B5EF4-FFF2-40B4-BE49-F238E27FC236}">
              <a16:creationId xmlns:a16="http://schemas.microsoft.com/office/drawing/2014/main" id="{C04EDC62-7189-4015-BF4F-8EF78E4D9E7A}"/>
            </a:ext>
          </a:extLst>
        </xdr:cNvPr>
        <xdr:cNvCxnSpPr/>
      </xdr:nvCxnSpPr>
      <xdr:spPr>
        <a:xfrm>
          <a:off x="3797300" y="64133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157661</xdr:rowOff>
    </xdr:from>
    <xdr:to>
      <xdr:col>15</xdr:col>
      <xdr:colOff>101600</xdr:colOff>
      <xdr:row>37</xdr:row>
      <xdr:rowOff>87811</xdr:rowOff>
    </xdr:to>
    <xdr:sp macro="" textlink="">
      <xdr:nvSpPr>
        <xdr:cNvPr id="78" name="楕円 77">
          <a:extLst>
            <a:ext uri="{FF2B5EF4-FFF2-40B4-BE49-F238E27FC236}">
              <a16:creationId xmlns:a16="http://schemas.microsoft.com/office/drawing/2014/main" id="{B88FFFA0-3036-4067-BDA0-DF13A5AC580C}"/>
            </a:ext>
          </a:extLst>
        </xdr:cNvPr>
        <xdr:cNvSpPr/>
      </xdr:nvSpPr>
      <xdr:spPr>
        <a:xfrm>
          <a:off x="2857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37011</xdr:rowOff>
    </xdr:from>
    <xdr:to>
      <xdr:col>19</xdr:col>
      <xdr:colOff>177800</xdr:colOff>
      <xdr:row>37</xdr:row>
      <xdr:rowOff>69669</xdr:rowOff>
    </xdr:to>
    <xdr:cxnSp macro="">
      <xdr:nvCxnSpPr>
        <xdr:cNvPr id="79" name="直線コネクタ 78">
          <a:extLst>
            <a:ext uri="{FF2B5EF4-FFF2-40B4-BE49-F238E27FC236}">
              <a16:creationId xmlns:a16="http://schemas.microsoft.com/office/drawing/2014/main" id="{2A9E2A2A-B228-4CA7-8485-7E0EA0FBC01E}"/>
            </a:ext>
          </a:extLst>
        </xdr:cNvPr>
        <xdr:cNvCxnSpPr/>
      </xdr:nvCxnSpPr>
      <xdr:spPr>
        <a:xfrm>
          <a:off x="2908300" y="638066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125004</xdr:rowOff>
    </xdr:from>
    <xdr:to>
      <xdr:col>10</xdr:col>
      <xdr:colOff>165100</xdr:colOff>
      <xdr:row>37</xdr:row>
      <xdr:rowOff>55154</xdr:rowOff>
    </xdr:to>
    <xdr:sp macro="" textlink="">
      <xdr:nvSpPr>
        <xdr:cNvPr id="80" name="楕円 79">
          <a:extLst>
            <a:ext uri="{FF2B5EF4-FFF2-40B4-BE49-F238E27FC236}">
              <a16:creationId xmlns:a16="http://schemas.microsoft.com/office/drawing/2014/main" id="{21B5A4E1-41F3-44B1-8A35-7ABFE2AC33CB}"/>
            </a:ext>
          </a:extLst>
        </xdr:cNvPr>
        <xdr:cNvSpPr/>
      </xdr:nvSpPr>
      <xdr:spPr>
        <a:xfrm>
          <a:off x="1968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37</xdr:row>
      <xdr:rowOff>37011</xdr:rowOff>
    </xdr:to>
    <xdr:cxnSp macro="">
      <xdr:nvCxnSpPr>
        <xdr:cNvPr id="81" name="直線コネクタ 80">
          <a:extLst>
            <a:ext uri="{FF2B5EF4-FFF2-40B4-BE49-F238E27FC236}">
              <a16:creationId xmlns:a16="http://schemas.microsoft.com/office/drawing/2014/main" id="{79BBA5AD-8727-40E1-91F4-6AB3734B30EA}"/>
            </a:ext>
          </a:extLst>
        </xdr:cNvPr>
        <xdr:cNvCxnSpPr/>
      </xdr:nvCxnSpPr>
      <xdr:spPr>
        <a:xfrm>
          <a:off x="2019300" y="63480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72753</xdr:rowOff>
    </xdr:from>
    <xdr:to>
      <xdr:col>6</xdr:col>
      <xdr:colOff>38100</xdr:colOff>
      <xdr:row>39</xdr:row>
      <xdr:rowOff>2903</xdr:rowOff>
    </xdr:to>
    <xdr:sp macro="" textlink="">
      <xdr:nvSpPr>
        <xdr:cNvPr id="82" name="楕円 81">
          <a:extLst>
            <a:ext uri="{FF2B5EF4-FFF2-40B4-BE49-F238E27FC236}">
              <a16:creationId xmlns:a16="http://schemas.microsoft.com/office/drawing/2014/main" id="{488DBF17-C2CD-4284-9790-3C4BBEDEC3F2}"/>
            </a:ext>
          </a:extLst>
        </xdr:cNvPr>
        <xdr:cNvSpPr/>
      </xdr:nvSpPr>
      <xdr:spPr>
        <a:xfrm>
          <a:off x="1079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4354</xdr:rowOff>
    </xdr:from>
    <xdr:to>
      <xdr:col>10</xdr:col>
      <xdr:colOff>114300</xdr:colOff>
      <xdr:row>38</xdr:row>
      <xdr:rowOff>123553</xdr:rowOff>
    </xdr:to>
    <xdr:cxnSp macro="">
      <xdr:nvCxnSpPr>
        <xdr:cNvPr id="83" name="直線コネクタ 82">
          <a:extLst>
            <a:ext uri="{FF2B5EF4-FFF2-40B4-BE49-F238E27FC236}">
              <a16:creationId xmlns:a16="http://schemas.microsoft.com/office/drawing/2014/main" id="{81C1D49F-27F6-4FF2-997B-B2F32EF2CA58}"/>
            </a:ext>
          </a:extLst>
        </xdr:cNvPr>
        <xdr:cNvCxnSpPr/>
      </xdr:nvCxnSpPr>
      <xdr:spPr>
        <a:xfrm flipV="1">
          <a:off x="1130300" y="6348004"/>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BA829DCB-9260-422E-B9AA-DCDF2518DD51}"/>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A7CBC44E-F3DC-4FE3-BBE2-74A59651DABA}"/>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B5738C7D-1D22-479B-ADBB-2CE55BC84B31}"/>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2E29D1E8-3B81-44E1-953A-010382FB279A}"/>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111596</xdr:rowOff>
    </xdr:from>
    <xdr:ext cx="405111" cy="259045"/>
    <xdr:sp macro="" textlink="">
      <xdr:nvSpPr>
        <xdr:cNvPr id="88" name="n_1mainValue【図書館】&#10;有形固定資産減価償却率">
          <a:extLst>
            <a:ext uri="{FF2B5EF4-FFF2-40B4-BE49-F238E27FC236}">
              <a16:creationId xmlns:a16="http://schemas.microsoft.com/office/drawing/2014/main" id="{FC921F7D-5750-47D7-8EE7-0360ABF1C492}"/>
            </a:ext>
          </a:extLst>
        </xdr:cNvPr>
        <xdr:cNvSpPr txBox="1"/>
      </xdr:nvSpPr>
      <xdr:spPr>
        <a:xfrm>
          <a:off x="3582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9" name="n_2mainValue【図書館】&#10;有形固定資産減価償却率">
          <a:extLst>
            <a:ext uri="{FF2B5EF4-FFF2-40B4-BE49-F238E27FC236}">
              <a16:creationId xmlns:a16="http://schemas.microsoft.com/office/drawing/2014/main" id="{2236DB00-1FC1-4010-835C-2E6AD09B6DE1}"/>
            </a:ext>
          </a:extLst>
        </xdr:cNvPr>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46281</xdr:rowOff>
    </xdr:from>
    <xdr:ext cx="405111" cy="259045"/>
    <xdr:sp macro="" textlink="">
      <xdr:nvSpPr>
        <xdr:cNvPr id="90" name="n_3mainValue【図書館】&#10;有形固定資産減価償却率">
          <a:extLst>
            <a:ext uri="{FF2B5EF4-FFF2-40B4-BE49-F238E27FC236}">
              <a16:creationId xmlns:a16="http://schemas.microsoft.com/office/drawing/2014/main" id="{BFF143F6-758A-42B4-8AB1-ED81E339B618}"/>
            </a:ext>
          </a:extLst>
        </xdr:cNvPr>
        <xdr:cNvSpPr txBox="1"/>
      </xdr:nvSpPr>
      <xdr:spPr>
        <a:xfrm>
          <a:off x="18167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91" name="n_4mainValue【図書館】&#10;有形固定資産減価償却率">
          <a:extLst>
            <a:ext uri="{FF2B5EF4-FFF2-40B4-BE49-F238E27FC236}">
              <a16:creationId xmlns:a16="http://schemas.microsoft.com/office/drawing/2014/main" id="{9A639FF6-1A26-42BB-8E2A-5C1BF4D1538D}"/>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7224FB4-8482-48AE-ABC3-AB6505D597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10ED633-7E22-4EDB-B6BE-E865A470B2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F6DCB6-976B-46F2-8BF0-E5858D1CEE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A158EB4-239B-4161-B887-4AFC19B561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DB6F16B-B67D-46F8-9E02-35AC02358F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9B43F7F-30BA-40E5-A4AA-AA467F0716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D3ED5E1-67B0-492F-BCC3-BB13D29FDAE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2CF5358-B613-4498-A1A4-8674C01ED9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CF639EE-D1D3-4D86-AFAC-FFA428B24BE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142C644-2A72-4B90-A7C2-2BA37298AB2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1F89662-EFD5-4EB4-B885-54A0E59AE72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F68CFED-3AD9-426B-B441-31FD9E28758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FB4C9F1-B71D-4AA0-A530-086BBF0F269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0802EC4-6433-4BDB-8EA1-BE9A73AC51A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B2AB217-8EA3-4DA1-9CC9-92B426964CA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4B43EEC-874F-4A17-BB24-2C588597B82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E2008D3-E9E3-4512-BE81-7EBFE9A14A2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B960D8A-098F-486E-8B31-2453DC85426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8625E1D-8914-4A9F-9F8D-522418C7A7F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F1C5357-BA42-4BB5-9482-B3761C818ED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9E87336-2EBB-4EC9-8F10-CB1A58F7C6F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D38869E3-3B5D-47EB-A765-124AD3FED0C0}"/>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A0123CA4-3DB8-41F3-97F9-76046B649736}"/>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454FF21D-6A6A-4C62-AAA8-7106E800AB9D}"/>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88FFB195-530A-4437-B716-9B9C02EB68FD}"/>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29218D84-F335-475F-BBB3-A9F114E22822}"/>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8" name="【図書館】&#10;一人当たり面積平均値テキスト">
          <a:extLst>
            <a:ext uri="{FF2B5EF4-FFF2-40B4-BE49-F238E27FC236}">
              <a16:creationId xmlns:a16="http://schemas.microsoft.com/office/drawing/2014/main" id="{FAD06877-1E91-400E-A897-D0F690CFC869}"/>
            </a:ext>
          </a:extLst>
        </xdr:cNvPr>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40FF10B1-0546-472C-8E38-2997EE2006F8}"/>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1DC38134-5661-4B47-BF12-09015DC68C8C}"/>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1D4799F1-1E91-413C-9050-83BD135CADD5}"/>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6005FA27-C02B-492C-8E41-D3A0178A31FC}"/>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B504B51C-EA89-47DA-9E44-BEAF38D22DE4}"/>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93F367C-B8AD-40E0-9742-E90FDEAA41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2B26054-2467-4D50-BBC5-B4266DA06A4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CC5B66A-AC4C-47D3-807C-6755000DE2F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D816C57-115C-4C0F-B882-9BE8500085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ADF1B7A-C377-49FB-A237-ABF149654B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a:extLst>
            <a:ext uri="{FF2B5EF4-FFF2-40B4-BE49-F238E27FC236}">
              <a16:creationId xmlns:a16="http://schemas.microsoft.com/office/drawing/2014/main" id="{55530843-8AA0-4F73-B354-0128D8D14020}"/>
            </a:ext>
          </a:extLst>
        </xdr:cNvPr>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137431</xdr:rowOff>
    </xdr:from>
    <xdr:ext cx="469744" cy="259045"/>
    <xdr:sp macro="" textlink="">
      <xdr:nvSpPr>
        <xdr:cNvPr id="130" name="【図書館】&#10;一人当たり面積該当値テキスト">
          <a:extLst>
            <a:ext uri="{FF2B5EF4-FFF2-40B4-BE49-F238E27FC236}">
              <a16:creationId xmlns:a16="http://schemas.microsoft.com/office/drawing/2014/main" id="{BE58247A-E7C6-4ECB-9D61-9D8C66433433}"/>
            </a:ext>
          </a:extLst>
        </xdr:cNvPr>
        <xdr:cNvSpPr txBox="1"/>
      </xdr:nvSpPr>
      <xdr:spPr>
        <a:xfrm>
          <a:off x="10515600" y="66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119126</xdr:rowOff>
    </xdr:from>
    <xdr:to>
      <xdr:col>50</xdr:col>
      <xdr:colOff>165100</xdr:colOff>
      <xdr:row>40</xdr:row>
      <xdr:rowOff>49276</xdr:rowOff>
    </xdr:to>
    <xdr:sp macro="" textlink="">
      <xdr:nvSpPr>
        <xdr:cNvPr id="131" name="楕円 130">
          <a:extLst>
            <a:ext uri="{FF2B5EF4-FFF2-40B4-BE49-F238E27FC236}">
              <a16:creationId xmlns:a16="http://schemas.microsoft.com/office/drawing/2014/main" id="{01157FB6-A804-4ED0-BFC1-860D5B9949D7}"/>
            </a:ext>
          </a:extLst>
        </xdr:cNvPr>
        <xdr:cNvSpPr/>
      </xdr:nvSpPr>
      <xdr:spPr>
        <a:xfrm>
          <a:off x="958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169926</xdr:rowOff>
    </xdr:to>
    <xdr:cxnSp macro="">
      <xdr:nvCxnSpPr>
        <xdr:cNvPr id="132" name="直線コネクタ 131">
          <a:extLst>
            <a:ext uri="{FF2B5EF4-FFF2-40B4-BE49-F238E27FC236}">
              <a16:creationId xmlns:a16="http://schemas.microsoft.com/office/drawing/2014/main" id="{0731E671-15B0-48BE-81B1-65CD68276ECE}"/>
            </a:ext>
          </a:extLst>
        </xdr:cNvPr>
        <xdr:cNvCxnSpPr/>
      </xdr:nvCxnSpPr>
      <xdr:spPr>
        <a:xfrm flipV="1">
          <a:off x="9639300" y="685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33" name="楕円 132">
          <a:extLst>
            <a:ext uri="{FF2B5EF4-FFF2-40B4-BE49-F238E27FC236}">
              <a16:creationId xmlns:a16="http://schemas.microsoft.com/office/drawing/2014/main" id="{B0673658-43C8-4E84-8F21-D4D06D286265}"/>
            </a:ext>
          </a:extLst>
        </xdr:cNvPr>
        <xdr:cNvSpPr/>
      </xdr:nvSpPr>
      <xdr:spPr>
        <a:xfrm>
          <a:off x="869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169926</xdr:rowOff>
    </xdr:from>
    <xdr:to>
      <xdr:col>50</xdr:col>
      <xdr:colOff>114300</xdr:colOff>
      <xdr:row>40</xdr:row>
      <xdr:rowOff>3048</xdr:rowOff>
    </xdr:to>
    <xdr:cxnSp macro="">
      <xdr:nvCxnSpPr>
        <xdr:cNvPr id="134" name="直線コネクタ 133">
          <a:extLst>
            <a:ext uri="{FF2B5EF4-FFF2-40B4-BE49-F238E27FC236}">
              <a16:creationId xmlns:a16="http://schemas.microsoft.com/office/drawing/2014/main" id="{6ABEA31E-21AF-4F6F-AF69-47984A5A25D7}"/>
            </a:ext>
          </a:extLst>
        </xdr:cNvPr>
        <xdr:cNvCxnSpPr/>
      </xdr:nvCxnSpPr>
      <xdr:spPr>
        <a:xfrm flipV="1">
          <a:off x="8750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a:extLst>
            <a:ext uri="{FF2B5EF4-FFF2-40B4-BE49-F238E27FC236}">
              <a16:creationId xmlns:a16="http://schemas.microsoft.com/office/drawing/2014/main" id="{60E123CF-E5FC-4E70-A927-0964A531DC8C}"/>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xdr:rowOff>
    </xdr:from>
    <xdr:to>
      <xdr:col>45</xdr:col>
      <xdr:colOff>177800</xdr:colOff>
      <xdr:row>40</xdr:row>
      <xdr:rowOff>7620</xdr:rowOff>
    </xdr:to>
    <xdr:cxnSp macro="">
      <xdr:nvCxnSpPr>
        <xdr:cNvPr id="136" name="直線コネクタ 135">
          <a:extLst>
            <a:ext uri="{FF2B5EF4-FFF2-40B4-BE49-F238E27FC236}">
              <a16:creationId xmlns:a16="http://schemas.microsoft.com/office/drawing/2014/main" id="{06CA8FC8-AD6C-4BAE-B1E6-DC1A59AC490B}"/>
            </a:ext>
          </a:extLst>
        </xdr:cNvPr>
        <xdr:cNvCxnSpPr/>
      </xdr:nvCxnSpPr>
      <xdr:spPr>
        <a:xfrm flipV="1">
          <a:off x="7861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132842</xdr:rowOff>
    </xdr:from>
    <xdr:to>
      <xdr:col>36</xdr:col>
      <xdr:colOff>165100</xdr:colOff>
      <xdr:row>40</xdr:row>
      <xdr:rowOff>62992</xdr:rowOff>
    </xdr:to>
    <xdr:sp macro="" textlink="">
      <xdr:nvSpPr>
        <xdr:cNvPr id="137" name="楕円 136">
          <a:extLst>
            <a:ext uri="{FF2B5EF4-FFF2-40B4-BE49-F238E27FC236}">
              <a16:creationId xmlns:a16="http://schemas.microsoft.com/office/drawing/2014/main" id="{7FB2E157-C4C4-4301-B9A5-4F452A9055C5}"/>
            </a:ext>
          </a:extLst>
        </xdr:cNvPr>
        <xdr:cNvSpPr/>
      </xdr:nvSpPr>
      <xdr:spPr>
        <a:xfrm>
          <a:off x="6921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12192</xdr:rowOff>
    </xdr:to>
    <xdr:cxnSp macro="">
      <xdr:nvCxnSpPr>
        <xdr:cNvPr id="138" name="直線コネクタ 137">
          <a:extLst>
            <a:ext uri="{FF2B5EF4-FFF2-40B4-BE49-F238E27FC236}">
              <a16:creationId xmlns:a16="http://schemas.microsoft.com/office/drawing/2014/main" id="{D01A2A09-5E81-4720-AE09-3E3739783CB0}"/>
            </a:ext>
          </a:extLst>
        </xdr:cNvPr>
        <xdr:cNvCxnSpPr/>
      </xdr:nvCxnSpPr>
      <xdr:spPr>
        <a:xfrm flipV="1">
          <a:off x="6972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a:extLst>
            <a:ext uri="{FF2B5EF4-FFF2-40B4-BE49-F238E27FC236}">
              <a16:creationId xmlns:a16="http://schemas.microsoft.com/office/drawing/2014/main" id="{1E182A7D-F9F9-41FA-AF0D-41B529736B44}"/>
            </a:ext>
          </a:extLst>
        </xdr:cNvPr>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a:extLst>
            <a:ext uri="{FF2B5EF4-FFF2-40B4-BE49-F238E27FC236}">
              <a16:creationId xmlns:a16="http://schemas.microsoft.com/office/drawing/2014/main" id="{550662A2-0619-4AAF-BDC3-7B85FA7E57EA}"/>
            </a:ext>
          </a:extLst>
        </xdr:cNvPr>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a:extLst>
            <a:ext uri="{FF2B5EF4-FFF2-40B4-BE49-F238E27FC236}">
              <a16:creationId xmlns:a16="http://schemas.microsoft.com/office/drawing/2014/main" id="{B589EFEA-4BCE-4D50-A01B-4BAED16E9E33}"/>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747F248F-EF0C-4DAC-82C2-D6DAD91C8967}"/>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65803</xdr:rowOff>
    </xdr:from>
    <xdr:ext cx="469744" cy="259045"/>
    <xdr:sp macro="" textlink="">
      <xdr:nvSpPr>
        <xdr:cNvPr id="143" name="n_1mainValue【図書館】&#10;一人当たり面積">
          <a:extLst>
            <a:ext uri="{FF2B5EF4-FFF2-40B4-BE49-F238E27FC236}">
              <a16:creationId xmlns:a16="http://schemas.microsoft.com/office/drawing/2014/main" id="{07EB8700-6109-4ED9-A858-CA87EBFEB12E}"/>
            </a:ext>
          </a:extLst>
        </xdr:cNvPr>
        <xdr:cNvSpPr txBox="1"/>
      </xdr:nvSpPr>
      <xdr:spPr>
        <a:xfrm>
          <a:off x="9391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70375</xdr:rowOff>
    </xdr:from>
    <xdr:ext cx="469744" cy="259045"/>
    <xdr:sp macro="" textlink="">
      <xdr:nvSpPr>
        <xdr:cNvPr id="144" name="n_2mainValue【図書館】&#10;一人当たり面積">
          <a:extLst>
            <a:ext uri="{FF2B5EF4-FFF2-40B4-BE49-F238E27FC236}">
              <a16:creationId xmlns:a16="http://schemas.microsoft.com/office/drawing/2014/main" id="{E9871538-3EC6-4AC4-AE49-DDC33C3CD1C0}"/>
            </a:ext>
          </a:extLst>
        </xdr:cNvPr>
        <xdr:cNvSpPr txBox="1"/>
      </xdr:nvSpPr>
      <xdr:spPr>
        <a:xfrm>
          <a:off x="8515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5" name="n_3mainValue【図書館】&#10;一人当たり面積">
          <a:extLst>
            <a:ext uri="{FF2B5EF4-FFF2-40B4-BE49-F238E27FC236}">
              <a16:creationId xmlns:a16="http://schemas.microsoft.com/office/drawing/2014/main" id="{5CF40643-2EE7-4410-B938-83C2FFE45BDB}"/>
            </a:ext>
          </a:extLst>
        </xdr:cNvPr>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79519</xdr:rowOff>
    </xdr:from>
    <xdr:ext cx="469744" cy="259045"/>
    <xdr:sp macro="" textlink="">
      <xdr:nvSpPr>
        <xdr:cNvPr id="146" name="n_4mainValue【図書館】&#10;一人当たり面積">
          <a:extLst>
            <a:ext uri="{FF2B5EF4-FFF2-40B4-BE49-F238E27FC236}">
              <a16:creationId xmlns:a16="http://schemas.microsoft.com/office/drawing/2014/main" id="{CB0BB4BA-B136-408A-9133-B9D62EF260B3}"/>
            </a:ext>
          </a:extLst>
        </xdr:cNvPr>
        <xdr:cNvSpPr txBox="1"/>
      </xdr:nvSpPr>
      <xdr:spPr>
        <a:xfrm>
          <a:off x="6737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9D5B680-08DC-4FDE-A0D3-86E7405758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80BABF5-13DA-4FE7-96E7-7DE3F0F457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DC49A50-5920-4E2D-B0F6-0F237F097E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A7C0F1B-B8BE-42B8-B882-448B07226D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C39479D-DBE3-4552-BEFB-5C2DAFB7172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031B73C-D356-455E-B324-5784037494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8069550-DD34-47D2-86A5-39484F2B3C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CD97AE7-5AB6-46D6-A182-D9D2ABE07AB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A17C86D-CD1F-4D91-833C-62C4A4E086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60313A9-7706-439B-AE9D-C5682E40E0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43286DB-3A89-4A10-9273-71D026E9E9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89CF18AD-AC20-4FEA-91A8-CFEC28858B1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AB660C9-EA78-4C8F-984B-8A594383E44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7F6C281-807A-4563-9AF6-EC93F98339C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23FD1EE-9C39-4112-AD13-67F20703C3E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C5B48DB-365D-4018-830C-D6749781608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0FC96CA-5A2B-4497-B5F6-A7970CA7A3E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1E981DA-325F-4872-B3FE-955F670A994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A84820A-EBB7-465A-9DC8-0501C6352F2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7BC4726-1720-407A-9F73-614BD414D9D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0700A46-51AE-4250-AFD1-63185ACF508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2BBAE22-6EF7-4B2C-A88E-9C84BFCC99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6DC72AB-AB8D-4678-AAC1-C5978ED9A12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A54C3713-44C3-4294-91CE-FC9EF7277A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8DDD7990-995F-4314-95C3-AE6C9447C2E3}"/>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7EC90213-9AA2-4C8F-8D3F-3B1A4AC1F55D}"/>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E3ABCC64-3F86-4912-86DE-4DFB094DFD5F}"/>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04653DF-0D58-4782-A74B-4F31F15F8529}"/>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19AFCA5A-513A-4B3E-85A5-677EE4FE0699}"/>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FFD3D5A-4458-4EF0-8882-263A717FB577}"/>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18C834A3-AF2F-4674-8761-FA83C3426701}"/>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3DF0E2DE-F1E0-442F-9986-4E1F1CDE5961}"/>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A912E8BB-AF1A-4FBF-8718-0EDDC600FF3E}"/>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CA53D5BB-9E60-40E6-90A7-23127CEB48D3}"/>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DA88739B-92D0-4B08-BBD0-3BA0E8F9C001}"/>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DDD4FB9-D935-4CAC-8125-87A40981728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D54B72A-A69B-43C8-9582-0DB5AD2064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241E08A-0319-4A69-819B-8B7A3ED37C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CE4BD78-75A9-4B22-BC06-66E07CCA07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D8B8AA0-E17D-4499-9536-2638ED92BE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87" name="楕円 186">
          <a:extLst>
            <a:ext uri="{FF2B5EF4-FFF2-40B4-BE49-F238E27FC236}">
              <a16:creationId xmlns:a16="http://schemas.microsoft.com/office/drawing/2014/main" id="{6A6B4204-A5CD-47A3-831E-98E9C2E20F62}"/>
            </a:ext>
          </a:extLst>
        </xdr:cNvPr>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7A72B7C-8749-48D2-A0C7-A354459683A1}"/>
            </a:ext>
          </a:extLst>
        </xdr:cNvPr>
        <xdr:cNvSpPr txBox="1"/>
      </xdr:nvSpPr>
      <xdr:spPr>
        <a:xfrm>
          <a:off x="4673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89" name="楕円 188">
          <a:extLst>
            <a:ext uri="{FF2B5EF4-FFF2-40B4-BE49-F238E27FC236}">
              <a16:creationId xmlns:a16="http://schemas.microsoft.com/office/drawing/2014/main" id="{038F97CB-F219-43CC-BDE1-EE2D7B82C424}"/>
            </a:ext>
          </a:extLst>
        </xdr:cNvPr>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85725</xdr:rowOff>
    </xdr:to>
    <xdr:cxnSp macro="">
      <xdr:nvCxnSpPr>
        <xdr:cNvPr id="190" name="直線コネクタ 189">
          <a:extLst>
            <a:ext uri="{FF2B5EF4-FFF2-40B4-BE49-F238E27FC236}">
              <a16:creationId xmlns:a16="http://schemas.microsoft.com/office/drawing/2014/main" id="{EBE1AC54-4A1C-4851-96C2-ADD39EACFDF6}"/>
            </a:ext>
          </a:extLst>
        </xdr:cNvPr>
        <xdr:cNvCxnSpPr/>
      </xdr:nvCxnSpPr>
      <xdr:spPr>
        <a:xfrm>
          <a:off x="3797300" y="1037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191" name="楕円 190">
          <a:extLst>
            <a:ext uri="{FF2B5EF4-FFF2-40B4-BE49-F238E27FC236}">
              <a16:creationId xmlns:a16="http://schemas.microsoft.com/office/drawing/2014/main" id="{29522FDF-44A8-4D16-9863-8B914AC4801E}"/>
            </a:ext>
          </a:extLst>
        </xdr:cNvPr>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85725</xdr:rowOff>
    </xdr:to>
    <xdr:cxnSp macro="">
      <xdr:nvCxnSpPr>
        <xdr:cNvPr id="192" name="直線コネクタ 191">
          <a:extLst>
            <a:ext uri="{FF2B5EF4-FFF2-40B4-BE49-F238E27FC236}">
              <a16:creationId xmlns:a16="http://schemas.microsoft.com/office/drawing/2014/main" id="{B3736EAB-F83F-4427-BE85-2CDC41C3D29B}"/>
            </a:ext>
          </a:extLst>
        </xdr:cNvPr>
        <xdr:cNvCxnSpPr/>
      </xdr:nvCxnSpPr>
      <xdr:spPr>
        <a:xfrm>
          <a:off x="2908300" y="10330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3" name="楕円 192">
          <a:extLst>
            <a:ext uri="{FF2B5EF4-FFF2-40B4-BE49-F238E27FC236}">
              <a16:creationId xmlns:a16="http://schemas.microsoft.com/office/drawing/2014/main" id="{75841C13-DCA7-4B9C-9E73-05C13B31B872}"/>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43815</xdr:rowOff>
    </xdr:to>
    <xdr:cxnSp macro="">
      <xdr:nvCxnSpPr>
        <xdr:cNvPr id="194" name="直線コネクタ 193">
          <a:extLst>
            <a:ext uri="{FF2B5EF4-FFF2-40B4-BE49-F238E27FC236}">
              <a16:creationId xmlns:a16="http://schemas.microsoft.com/office/drawing/2014/main" id="{50CB88AD-0525-41CF-8A85-18396F48982F}"/>
            </a:ext>
          </a:extLst>
        </xdr:cNvPr>
        <xdr:cNvCxnSpPr/>
      </xdr:nvCxnSpPr>
      <xdr:spPr>
        <a:xfrm>
          <a:off x="2019300" y="102870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74930</xdr:rowOff>
    </xdr:from>
    <xdr:to>
      <xdr:col>6</xdr:col>
      <xdr:colOff>38100</xdr:colOff>
      <xdr:row>60</xdr:row>
      <xdr:rowOff>5080</xdr:rowOff>
    </xdr:to>
    <xdr:sp macro="" textlink="">
      <xdr:nvSpPr>
        <xdr:cNvPr id="195" name="楕円 194">
          <a:extLst>
            <a:ext uri="{FF2B5EF4-FFF2-40B4-BE49-F238E27FC236}">
              <a16:creationId xmlns:a16="http://schemas.microsoft.com/office/drawing/2014/main" id="{625B82BB-E962-44F8-A7B3-5FC41BC149F8}"/>
            </a:ext>
          </a:extLst>
        </xdr:cNvPr>
        <xdr:cNvSpPr/>
      </xdr:nvSpPr>
      <xdr:spPr>
        <a:xfrm>
          <a:off x="1079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125730</xdr:rowOff>
    </xdr:from>
    <xdr:to>
      <xdr:col>10</xdr:col>
      <xdr:colOff>114300</xdr:colOff>
      <xdr:row>60</xdr:row>
      <xdr:rowOff>0</xdr:rowOff>
    </xdr:to>
    <xdr:cxnSp macro="">
      <xdr:nvCxnSpPr>
        <xdr:cNvPr id="196" name="直線コネクタ 195">
          <a:extLst>
            <a:ext uri="{FF2B5EF4-FFF2-40B4-BE49-F238E27FC236}">
              <a16:creationId xmlns:a16="http://schemas.microsoft.com/office/drawing/2014/main" id="{E5B3D86E-EA79-472A-BA14-B4FB5191A0F2}"/>
            </a:ext>
          </a:extLst>
        </xdr:cNvPr>
        <xdr:cNvCxnSpPr/>
      </xdr:nvCxnSpPr>
      <xdr:spPr>
        <a:xfrm>
          <a:off x="1130300" y="1024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2BE565D3-5822-4DB1-9D0F-444D3DF6680A}"/>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8" name="n_2aveValue【体育館・プール】&#10;有形固定資産減価償却率">
          <a:extLst>
            <a:ext uri="{FF2B5EF4-FFF2-40B4-BE49-F238E27FC236}">
              <a16:creationId xmlns:a16="http://schemas.microsoft.com/office/drawing/2014/main" id="{10BE89F7-069F-495A-8D6A-06CDF8935B19}"/>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9" name="n_3aveValue【体育館・プール】&#10;有形固定資産減価償却率">
          <a:extLst>
            <a:ext uri="{FF2B5EF4-FFF2-40B4-BE49-F238E27FC236}">
              <a16:creationId xmlns:a16="http://schemas.microsoft.com/office/drawing/2014/main" id="{9757B74B-1B64-4708-91E7-EFAA0E2CC6BB}"/>
            </a:ext>
          </a:extLst>
        </xdr:cNvPr>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a:extLst>
            <a:ext uri="{FF2B5EF4-FFF2-40B4-BE49-F238E27FC236}">
              <a16:creationId xmlns:a16="http://schemas.microsoft.com/office/drawing/2014/main" id="{E51341C8-4682-406D-B8DA-CA078720DFB5}"/>
            </a:ext>
          </a:extLst>
        </xdr:cNvPr>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201" name="n_1mainValue【体育館・プール】&#10;有形固定資産減価償却率">
          <a:extLst>
            <a:ext uri="{FF2B5EF4-FFF2-40B4-BE49-F238E27FC236}">
              <a16:creationId xmlns:a16="http://schemas.microsoft.com/office/drawing/2014/main" id="{5F68A974-D23F-4ADD-A715-890B9F821135}"/>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202" name="n_2mainValue【体育館・プール】&#10;有形固定資産減価償却率">
          <a:extLst>
            <a:ext uri="{FF2B5EF4-FFF2-40B4-BE49-F238E27FC236}">
              <a16:creationId xmlns:a16="http://schemas.microsoft.com/office/drawing/2014/main" id="{9AB60F99-FA62-47A3-856B-AE5CBF4F2F89}"/>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3" name="n_3mainValue【体育館・プール】&#10;有形固定資産減価償却率">
          <a:extLst>
            <a:ext uri="{FF2B5EF4-FFF2-40B4-BE49-F238E27FC236}">
              <a16:creationId xmlns:a16="http://schemas.microsoft.com/office/drawing/2014/main" id="{423746EE-E8A7-4046-B1BE-28242AF29D86}"/>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204" name="n_4mainValue【体育館・プール】&#10;有形固定資産減価償却率">
          <a:extLst>
            <a:ext uri="{FF2B5EF4-FFF2-40B4-BE49-F238E27FC236}">
              <a16:creationId xmlns:a16="http://schemas.microsoft.com/office/drawing/2014/main" id="{DD2BC2AB-0248-4BBD-A6DC-3916AAAE7B93}"/>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8241BC8-5731-4F4F-8146-B524C43509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F8A95D8-3666-4C01-BED7-7ACC3A5931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79E4A4D-EB8B-4F06-B5BC-E852CA4949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DE6FB6D-3FDE-47B2-A20F-51B4F584C14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EC653C4-6102-4C2D-81B0-F544280B3C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320C161-C01F-47DB-A64B-B25F623905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1726F22-5C3B-4100-B295-5A2BF38D9A7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EF2EDED-A261-4D4E-B885-8900E750D1A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21EF261-A1EB-48C8-A4DD-75D11D3ED9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4DF9296-BB08-467D-8881-9EFC23A094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E715C26-2015-4F99-AEBA-CB9BCB46FA8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60205D-C7CC-452B-9D10-D7FEC99D6BD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786BC35-2AAF-4680-9FC5-325888856DA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92C1ED56-7A1C-45AF-9BA4-D6FCA2ED0EB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95809F4-0397-402D-9F53-6F734AB830C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DA6CF3B-7156-4067-A82D-2D3C70BC623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A7AE640-FCC7-4C96-90FF-D797BD56A9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E224C425-4725-427B-933C-14E1E62D975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51711D7-176A-4F85-A54D-09862B0EFC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32EFCEAE-A194-4060-A72D-8956D274272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8539BA2-16DA-4480-A0D9-4753D1DE9A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E321F4-6556-4889-9542-49E958BCAF1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B8BC967-8064-4AA6-9F0D-30A4AE5EAB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3C7E2444-A215-45BF-9EEA-343900D2B6DA}"/>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3108CE1F-2F66-4C78-BAF6-3B6B80EE6FC1}"/>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08D94A10-3B4A-4C96-A5F9-2CDEA5E1AD78}"/>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383EC575-97CF-4E91-9A70-D4358086D92E}"/>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F7491984-B186-4441-AD40-C681FB9C9E46}"/>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a:extLst>
            <a:ext uri="{FF2B5EF4-FFF2-40B4-BE49-F238E27FC236}">
              <a16:creationId xmlns:a16="http://schemas.microsoft.com/office/drawing/2014/main" id="{0173E267-B6E5-4493-B180-E48C3E017D09}"/>
            </a:ext>
          </a:extLst>
        </xdr:cNvPr>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01FA400E-8538-4E0F-91EC-A31D953106F0}"/>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3ED398C5-55E7-4E02-B806-35161C32599E}"/>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7AD713C5-3AF6-4819-BD96-78FD663F5E99}"/>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FC7FFB2C-02C5-4BB8-AFBA-F41101580AFC}"/>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D39F9DEA-152B-40B9-8827-797E977C0DA5}"/>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D0AA50E-9255-4B9E-A8B0-2B4CA3A3E96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0CE1C9E-E8F7-4FF4-9DBA-028FEE052F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8669621-47C5-4FF3-B62D-53DC28AD60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9C35BFA-AD25-49CD-A31D-802BFF744D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14E5B5-3F2B-4C43-BD9B-10261A95C8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57150</xdr:rowOff>
    </xdr:from>
    <xdr:to>
      <xdr:col>55</xdr:col>
      <xdr:colOff>50800</xdr:colOff>
      <xdr:row>62</xdr:row>
      <xdr:rowOff>158750</xdr:rowOff>
    </xdr:to>
    <xdr:sp macro="" textlink="">
      <xdr:nvSpPr>
        <xdr:cNvPr id="244" name="楕円 243">
          <a:extLst>
            <a:ext uri="{FF2B5EF4-FFF2-40B4-BE49-F238E27FC236}">
              <a16:creationId xmlns:a16="http://schemas.microsoft.com/office/drawing/2014/main" id="{12B57100-8D55-4A64-9B52-C85B2D57D897}"/>
            </a:ext>
          </a:extLst>
        </xdr:cNvPr>
        <xdr:cNvSpPr/>
      </xdr:nvSpPr>
      <xdr:spPr>
        <a:xfrm>
          <a:off x="104267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35577</xdr:rowOff>
    </xdr:from>
    <xdr:ext cx="469744" cy="259045"/>
    <xdr:sp macro="" textlink="">
      <xdr:nvSpPr>
        <xdr:cNvPr id="245" name="【体育館・プール】&#10;一人当たり面積該当値テキスト">
          <a:extLst>
            <a:ext uri="{FF2B5EF4-FFF2-40B4-BE49-F238E27FC236}">
              <a16:creationId xmlns:a16="http://schemas.microsoft.com/office/drawing/2014/main" id="{01C81903-7900-4B90-8F4C-9EC9D9DDB334}"/>
            </a:ext>
          </a:extLst>
        </xdr:cNvPr>
        <xdr:cNvSpPr txBox="1"/>
      </xdr:nvSpPr>
      <xdr:spPr>
        <a:xfrm>
          <a:off x="10515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62230</xdr:rowOff>
    </xdr:from>
    <xdr:to>
      <xdr:col>50</xdr:col>
      <xdr:colOff>165100</xdr:colOff>
      <xdr:row>62</xdr:row>
      <xdr:rowOff>163830</xdr:rowOff>
    </xdr:to>
    <xdr:sp macro="" textlink="">
      <xdr:nvSpPr>
        <xdr:cNvPr id="246" name="楕円 245">
          <a:extLst>
            <a:ext uri="{FF2B5EF4-FFF2-40B4-BE49-F238E27FC236}">
              <a16:creationId xmlns:a16="http://schemas.microsoft.com/office/drawing/2014/main" id="{C41B6411-98DD-4F2E-8A3B-19F6A5C4A474}"/>
            </a:ext>
          </a:extLst>
        </xdr:cNvPr>
        <xdr:cNvSpPr/>
      </xdr:nvSpPr>
      <xdr:spPr>
        <a:xfrm>
          <a:off x="95885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107950</xdr:rowOff>
    </xdr:from>
    <xdr:to>
      <xdr:col>55</xdr:col>
      <xdr:colOff>0</xdr:colOff>
      <xdr:row>62</xdr:row>
      <xdr:rowOff>113030</xdr:rowOff>
    </xdr:to>
    <xdr:cxnSp macro="">
      <xdr:nvCxnSpPr>
        <xdr:cNvPr id="247" name="直線コネクタ 246">
          <a:extLst>
            <a:ext uri="{FF2B5EF4-FFF2-40B4-BE49-F238E27FC236}">
              <a16:creationId xmlns:a16="http://schemas.microsoft.com/office/drawing/2014/main" id="{FBEFFEE3-6DE5-4E7C-AAA0-B42772954669}"/>
            </a:ext>
          </a:extLst>
        </xdr:cNvPr>
        <xdr:cNvCxnSpPr/>
      </xdr:nvCxnSpPr>
      <xdr:spPr>
        <a:xfrm flipV="1">
          <a:off x="9639300" y="107378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48" name="楕円 247">
          <a:extLst>
            <a:ext uri="{FF2B5EF4-FFF2-40B4-BE49-F238E27FC236}">
              <a16:creationId xmlns:a16="http://schemas.microsoft.com/office/drawing/2014/main" id="{0D8A3CEB-7E94-4F98-8D4B-18ADF34342D2}"/>
            </a:ext>
          </a:extLst>
        </xdr:cNvPr>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113030</xdr:rowOff>
    </xdr:from>
    <xdr:to>
      <xdr:col>50</xdr:col>
      <xdr:colOff>114300</xdr:colOff>
      <xdr:row>62</xdr:row>
      <xdr:rowOff>118110</xdr:rowOff>
    </xdr:to>
    <xdr:cxnSp macro="">
      <xdr:nvCxnSpPr>
        <xdr:cNvPr id="249" name="直線コネクタ 248">
          <a:extLst>
            <a:ext uri="{FF2B5EF4-FFF2-40B4-BE49-F238E27FC236}">
              <a16:creationId xmlns:a16="http://schemas.microsoft.com/office/drawing/2014/main" id="{039D06FC-23B0-47CE-B87E-E445C81B601B}"/>
            </a:ext>
          </a:extLst>
        </xdr:cNvPr>
        <xdr:cNvCxnSpPr/>
      </xdr:nvCxnSpPr>
      <xdr:spPr>
        <a:xfrm flipV="1">
          <a:off x="8750300" y="107429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50" name="楕円 249">
          <a:extLst>
            <a:ext uri="{FF2B5EF4-FFF2-40B4-BE49-F238E27FC236}">
              <a16:creationId xmlns:a16="http://schemas.microsoft.com/office/drawing/2014/main" id="{CCC6B2EE-CC6D-41AB-B776-D1BAA79E67EF}"/>
            </a:ext>
          </a:extLst>
        </xdr:cNvPr>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121920</xdr:rowOff>
    </xdr:to>
    <xdr:cxnSp macro="">
      <xdr:nvCxnSpPr>
        <xdr:cNvPr id="251" name="直線コネクタ 250">
          <a:extLst>
            <a:ext uri="{FF2B5EF4-FFF2-40B4-BE49-F238E27FC236}">
              <a16:creationId xmlns:a16="http://schemas.microsoft.com/office/drawing/2014/main" id="{501282AE-3E62-4343-B96A-B47E9534529B}"/>
            </a:ext>
          </a:extLst>
        </xdr:cNvPr>
        <xdr:cNvCxnSpPr/>
      </xdr:nvCxnSpPr>
      <xdr:spPr>
        <a:xfrm flipV="1">
          <a:off x="7861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76200</xdr:rowOff>
    </xdr:from>
    <xdr:to>
      <xdr:col>36</xdr:col>
      <xdr:colOff>165100</xdr:colOff>
      <xdr:row>63</xdr:row>
      <xdr:rowOff>6350</xdr:rowOff>
    </xdr:to>
    <xdr:sp macro="" textlink="">
      <xdr:nvSpPr>
        <xdr:cNvPr id="252" name="楕円 251">
          <a:extLst>
            <a:ext uri="{FF2B5EF4-FFF2-40B4-BE49-F238E27FC236}">
              <a16:creationId xmlns:a16="http://schemas.microsoft.com/office/drawing/2014/main" id="{1078FB2F-BA18-4C95-9100-01E2F61516AA}"/>
            </a:ext>
          </a:extLst>
        </xdr:cNvPr>
        <xdr:cNvSpPr/>
      </xdr:nvSpPr>
      <xdr:spPr>
        <a:xfrm>
          <a:off x="6921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127000</xdr:rowOff>
    </xdr:to>
    <xdr:cxnSp macro="">
      <xdr:nvCxnSpPr>
        <xdr:cNvPr id="253" name="直線コネクタ 252">
          <a:extLst>
            <a:ext uri="{FF2B5EF4-FFF2-40B4-BE49-F238E27FC236}">
              <a16:creationId xmlns:a16="http://schemas.microsoft.com/office/drawing/2014/main" id="{B0277D33-DF03-46A7-B4F6-52C5CEF1F42F}"/>
            </a:ext>
          </a:extLst>
        </xdr:cNvPr>
        <xdr:cNvCxnSpPr/>
      </xdr:nvCxnSpPr>
      <xdr:spPr>
        <a:xfrm flipV="1">
          <a:off x="6972300" y="107518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a:extLst>
            <a:ext uri="{FF2B5EF4-FFF2-40B4-BE49-F238E27FC236}">
              <a16:creationId xmlns:a16="http://schemas.microsoft.com/office/drawing/2014/main" id="{3F60826F-85D4-4D65-B3BC-EE552BAFADBC}"/>
            </a:ext>
          </a:extLst>
        </xdr:cNvPr>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26F5A424-1375-4DB0-823B-2B75DDC07582}"/>
            </a:ext>
          </a:extLst>
        </xdr:cNvPr>
        <xdr:cNvSpPr txBox="1"/>
      </xdr:nvSpPr>
      <xdr:spPr>
        <a:xfrm>
          <a:off x="8515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a:extLst>
            <a:ext uri="{FF2B5EF4-FFF2-40B4-BE49-F238E27FC236}">
              <a16:creationId xmlns:a16="http://schemas.microsoft.com/office/drawing/2014/main" id="{F912621F-894F-4678-9F91-086BB1A6F4AA}"/>
            </a:ext>
          </a:extLst>
        </xdr:cNvPr>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7" name="n_4aveValue【体育館・プール】&#10;一人当たり面積">
          <a:extLst>
            <a:ext uri="{FF2B5EF4-FFF2-40B4-BE49-F238E27FC236}">
              <a16:creationId xmlns:a16="http://schemas.microsoft.com/office/drawing/2014/main" id="{43191143-9A97-4604-B12D-3F36A6C8FF2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154957</xdr:rowOff>
    </xdr:from>
    <xdr:ext cx="469744" cy="259045"/>
    <xdr:sp macro="" textlink="">
      <xdr:nvSpPr>
        <xdr:cNvPr id="258" name="n_1mainValue【体育館・プール】&#10;一人当たり面積">
          <a:extLst>
            <a:ext uri="{FF2B5EF4-FFF2-40B4-BE49-F238E27FC236}">
              <a16:creationId xmlns:a16="http://schemas.microsoft.com/office/drawing/2014/main" id="{6D3FF97B-FA74-4004-84EF-74866A6A26F5}"/>
            </a:ext>
          </a:extLst>
        </xdr:cNvPr>
        <xdr:cNvSpPr txBox="1"/>
      </xdr:nvSpPr>
      <xdr:spPr>
        <a:xfrm>
          <a:off x="93917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59" name="n_2mainValue【体育館・プール】&#10;一人当たり面積">
          <a:extLst>
            <a:ext uri="{FF2B5EF4-FFF2-40B4-BE49-F238E27FC236}">
              <a16:creationId xmlns:a16="http://schemas.microsoft.com/office/drawing/2014/main" id="{498E9AC1-7F4F-40CB-973E-19F2E34FE717}"/>
            </a:ext>
          </a:extLst>
        </xdr:cNvPr>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60" name="n_3mainValue【体育館・プール】&#10;一人当たり面積">
          <a:extLst>
            <a:ext uri="{FF2B5EF4-FFF2-40B4-BE49-F238E27FC236}">
              <a16:creationId xmlns:a16="http://schemas.microsoft.com/office/drawing/2014/main" id="{A5DE47CA-4BBC-4FD3-B7F6-BEB7818A719A}"/>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168927</xdr:rowOff>
    </xdr:from>
    <xdr:ext cx="469744" cy="259045"/>
    <xdr:sp macro="" textlink="">
      <xdr:nvSpPr>
        <xdr:cNvPr id="261" name="n_4mainValue【体育館・プール】&#10;一人当たり面積">
          <a:extLst>
            <a:ext uri="{FF2B5EF4-FFF2-40B4-BE49-F238E27FC236}">
              <a16:creationId xmlns:a16="http://schemas.microsoft.com/office/drawing/2014/main" id="{AE6C5967-F071-452C-B20B-71459E76E7F7}"/>
            </a:ext>
          </a:extLst>
        </xdr:cNvPr>
        <xdr:cNvSpPr txBox="1"/>
      </xdr:nvSpPr>
      <xdr:spPr>
        <a:xfrm>
          <a:off x="6737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CDA6827-1C9E-4350-B9FF-496D886217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E16E3F9-5BE8-4DF8-BF0E-566B10F5EB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5EABF75-B545-4E3C-9410-C5EDFC2343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503B596-DBB9-4D22-9693-164255C65B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B8CBA1A-D21B-48E7-A3B9-04DDAF2951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3960687-EFBC-4736-8698-44F9F967FA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513748E-D12C-4705-A6CF-59558A2741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A106D14-AC55-4794-B878-AD9BADCADA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9073BC5-3552-4F41-9058-E50A699F71B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CCB7D51-DFA3-48B4-92BF-E98BC8014C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D178BDD-E984-4A3B-AB93-233BB04F60E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4B9BE4E0-1B54-481F-B6B8-28297C4026E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2B628F64-88D9-4B98-8C3C-3E6330CCFB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2E5367C-D648-458F-AB86-684A81E1042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13B390DD-2C34-4867-8F4E-ACB7FB8BD1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89A6C64-16E3-4CEB-8B27-F9A071F8620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E0F018B-39AB-414D-88F1-F1F3917890C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F53D702-7A62-45E6-8C5E-A4CFD048AAA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8DADA129-0933-46DA-8EAA-E2F5E0CF069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74D5636-78D0-45B5-AD08-7451DD80BEB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20AA05B-3126-492A-A88A-896A4AF8E36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570DC26-B47F-42C8-98C4-547C55D9DE8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5B3D5406-1BB9-4F46-980B-0F477680331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96D55ABC-A566-4B77-ACC2-11B8DA550B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034326F-BDDC-42AA-AACD-C5997AA95268}"/>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C75039D3-AD19-4E3E-8786-7880A886804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DA3D4BCB-2E14-4DB8-8DE9-C2C1BB32DFF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AA2ABD03-D00C-432A-837F-EF59830878A2}"/>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5EF46672-D61A-4E9D-A69D-564FC7EA863C}"/>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45E91C33-E58E-4B37-A18D-227650E57EC4}"/>
            </a:ext>
          </a:extLst>
        </xdr:cNvPr>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4CAEC1F8-8DDB-4C2D-B924-33A0C7BA1E12}"/>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4B61D79B-63D7-4F1F-96A6-4AD0D49CDA2C}"/>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C729A204-2397-47DA-9269-B8B50812D78F}"/>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13C71AEF-34AB-4CC4-854B-9728451DD79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C03E01CE-B965-4214-8134-578A7EBDFEAE}"/>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F810625-C729-4BE2-A7FA-3F530A95B3D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D6EF693-85E5-4C6E-8E06-3CA8E67FA05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03F3DDB-44A1-4B31-AF76-6EABEADD53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51E1C6-6ECF-4665-B242-72B5D0444DD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314D8C0-C996-4F82-9440-3556003A7B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302" name="楕円 301">
          <a:extLst>
            <a:ext uri="{FF2B5EF4-FFF2-40B4-BE49-F238E27FC236}">
              <a16:creationId xmlns:a16="http://schemas.microsoft.com/office/drawing/2014/main" id="{81A46343-591F-4078-9999-ABAD402A38F2}"/>
            </a:ext>
          </a:extLst>
        </xdr:cNvPr>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104791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70B4DBDD-4C20-4D1D-A642-B0068E531C1F}"/>
            </a:ext>
          </a:extLst>
        </xdr:cNvPr>
        <xdr:cNvSpPr txBox="1"/>
      </xdr:nvSpPr>
      <xdr:spPr>
        <a:xfrm>
          <a:off x="46736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304" name="楕円 303">
          <a:extLst>
            <a:ext uri="{FF2B5EF4-FFF2-40B4-BE49-F238E27FC236}">
              <a16:creationId xmlns:a16="http://schemas.microsoft.com/office/drawing/2014/main" id="{2B27AEE0-A517-4D8F-BAC3-E5F38D7C7742}"/>
            </a:ext>
          </a:extLst>
        </xdr:cNvPr>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83</xdr:row>
      <xdr:rowOff>5714</xdr:rowOff>
    </xdr:to>
    <xdr:cxnSp macro="">
      <xdr:nvCxnSpPr>
        <xdr:cNvPr id="305" name="直線コネクタ 304">
          <a:extLst>
            <a:ext uri="{FF2B5EF4-FFF2-40B4-BE49-F238E27FC236}">
              <a16:creationId xmlns:a16="http://schemas.microsoft.com/office/drawing/2014/main" id="{554DD7D3-F92D-4FF9-9BBB-AD0BBC3FC9B7}"/>
            </a:ext>
          </a:extLst>
        </xdr:cNvPr>
        <xdr:cNvCxnSpPr/>
      </xdr:nvCxnSpPr>
      <xdr:spPr>
        <a:xfrm>
          <a:off x="3797300" y="14137005"/>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306" name="楕円 305">
          <a:extLst>
            <a:ext uri="{FF2B5EF4-FFF2-40B4-BE49-F238E27FC236}">
              <a16:creationId xmlns:a16="http://schemas.microsoft.com/office/drawing/2014/main" id="{B27D0AC8-8E54-4238-9FCE-6A27BB4E4612}"/>
            </a:ext>
          </a:extLst>
        </xdr:cNvPr>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78105</xdr:rowOff>
    </xdr:to>
    <xdr:cxnSp macro="">
      <xdr:nvCxnSpPr>
        <xdr:cNvPr id="307" name="直線コネクタ 306">
          <a:extLst>
            <a:ext uri="{FF2B5EF4-FFF2-40B4-BE49-F238E27FC236}">
              <a16:creationId xmlns:a16="http://schemas.microsoft.com/office/drawing/2014/main" id="{7933939A-3867-4399-B4AA-AB7ADFB08020}"/>
            </a:ext>
          </a:extLst>
        </xdr:cNvPr>
        <xdr:cNvCxnSpPr/>
      </xdr:nvCxnSpPr>
      <xdr:spPr>
        <a:xfrm>
          <a:off x="2908300" y="1408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109220</xdr:rowOff>
    </xdr:from>
    <xdr:to>
      <xdr:col>10</xdr:col>
      <xdr:colOff>165100</xdr:colOff>
      <xdr:row>82</xdr:row>
      <xdr:rowOff>39370</xdr:rowOff>
    </xdr:to>
    <xdr:sp macro="" textlink="">
      <xdr:nvSpPr>
        <xdr:cNvPr id="308" name="楕円 307">
          <a:extLst>
            <a:ext uri="{FF2B5EF4-FFF2-40B4-BE49-F238E27FC236}">
              <a16:creationId xmlns:a16="http://schemas.microsoft.com/office/drawing/2014/main" id="{FC45BBDC-E660-4CDE-8128-EA9ED262C842}"/>
            </a:ext>
          </a:extLst>
        </xdr:cNvPr>
        <xdr:cNvSpPr/>
      </xdr:nvSpPr>
      <xdr:spPr>
        <a:xfrm>
          <a:off x="196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160020</xdr:rowOff>
    </xdr:from>
    <xdr:to>
      <xdr:col>15</xdr:col>
      <xdr:colOff>50800</xdr:colOff>
      <xdr:row>82</xdr:row>
      <xdr:rowOff>30480</xdr:rowOff>
    </xdr:to>
    <xdr:cxnSp macro="">
      <xdr:nvCxnSpPr>
        <xdr:cNvPr id="309" name="直線コネクタ 308">
          <a:extLst>
            <a:ext uri="{FF2B5EF4-FFF2-40B4-BE49-F238E27FC236}">
              <a16:creationId xmlns:a16="http://schemas.microsoft.com/office/drawing/2014/main" id="{F4B44E18-17AA-440E-AA75-79B766A2C6BA}"/>
            </a:ext>
          </a:extLst>
        </xdr:cNvPr>
        <xdr:cNvCxnSpPr/>
      </xdr:nvCxnSpPr>
      <xdr:spPr>
        <a:xfrm>
          <a:off x="2019300" y="1404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76836</xdr:rowOff>
    </xdr:from>
    <xdr:to>
      <xdr:col>6</xdr:col>
      <xdr:colOff>38100</xdr:colOff>
      <xdr:row>82</xdr:row>
      <xdr:rowOff>6986</xdr:rowOff>
    </xdr:to>
    <xdr:sp macro="" textlink="">
      <xdr:nvSpPr>
        <xdr:cNvPr id="310" name="楕円 309">
          <a:extLst>
            <a:ext uri="{FF2B5EF4-FFF2-40B4-BE49-F238E27FC236}">
              <a16:creationId xmlns:a16="http://schemas.microsoft.com/office/drawing/2014/main" id="{FF092520-4CD4-4162-991F-59ED8F03B90F}"/>
            </a:ext>
          </a:extLst>
        </xdr:cNvPr>
        <xdr:cNvSpPr/>
      </xdr:nvSpPr>
      <xdr:spPr>
        <a:xfrm>
          <a:off x="1079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127636</xdr:rowOff>
    </xdr:from>
    <xdr:to>
      <xdr:col>10</xdr:col>
      <xdr:colOff>114300</xdr:colOff>
      <xdr:row>81</xdr:row>
      <xdr:rowOff>160020</xdr:rowOff>
    </xdr:to>
    <xdr:cxnSp macro="">
      <xdr:nvCxnSpPr>
        <xdr:cNvPr id="311" name="直線コネクタ 310">
          <a:extLst>
            <a:ext uri="{FF2B5EF4-FFF2-40B4-BE49-F238E27FC236}">
              <a16:creationId xmlns:a16="http://schemas.microsoft.com/office/drawing/2014/main" id="{A4AAEA28-3F4E-4A1E-8B7B-78D6A5D13C09}"/>
            </a:ext>
          </a:extLst>
        </xdr:cNvPr>
        <xdr:cNvCxnSpPr/>
      </xdr:nvCxnSpPr>
      <xdr:spPr>
        <a:xfrm>
          <a:off x="1130300" y="140150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24C3DBC1-6E17-418D-B3E7-198B946726EC}"/>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74EC3B46-B914-41EE-BDEB-6FAEBA59FB93}"/>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EECD2846-1B1D-4B8F-ACDB-F31552546F3F}"/>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ADC2CE46-0A36-46EE-8F5A-E626034F3AE4}"/>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120032</xdr:rowOff>
    </xdr:from>
    <xdr:ext cx="405111" cy="259045"/>
    <xdr:sp macro="" textlink="">
      <xdr:nvSpPr>
        <xdr:cNvPr id="316" name="n_1mainValue【福祉施設】&#10;有形固定資産減価償却率">
          <a:extLst>
            <a:ext uri="{FF2B5EF4-FFF2-40B4-BE49-F238E27FC236}">
              <a16:creationId xmlns:a16="http://schemas.microsoft.com/office/drawing/2014/main" id="{62E98FC2-FD43-486E-B8C3-635FCD6A6288}"/>
            </a:ext>
          </a:extLst>
        </xdr:cNvPr>
        <xdr:cNvSpPr txBox="1"/>
      </xdr:nvSpPr>
      <xdr:spPr>
        <a:xfrm>
          <a:off x="3582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7" name="n_2mainValue【福祉施設】&#10;有形固定資産減価償却率">
          <a:extLst>
            <a:ext uri="{FF2B5EF4-FFF2-40B4-BE49-F238E27FC236}">
              <a16:creationId xmlns:a16="http://schemas.microsoft.com/office/drawing/2014/main" id="{DD6D58CB-D59B-4A7D-8E0F-B9E7985C50AC}"/>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30497</xdr:rowOff>
    </xdr:from>
    <xdr:ext cx="405111" cy="259045"/>
    <xdr:sp macro="" textlink="">
      <xdr:nvSpPr>
        <xdr:cNvPr id="318" name="n_3mainValue【福祉施設】&#10;有形固定資産減価償却率">
          <a:extLst>
            <a:ext uri="{FF2B5EF4-FFF2-40B4-BE49-F238E27FC236}">
              <a16:creationId xmlns:a16="http://schemas.microsoft.com/office/drawing/2014/main" id="{40E589EE-5111-46C1-BF96-8AD10BBF3C43}"/>
            </a:ext>
          </a:extLst>
        </xdr:cNvPr>
        <xdr:cNvSpPr txBox="1"/>
      </xdr:nvSpPr>
      <xdr:spPr>
        <a:xfrm>
          <a:off x="1816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169563</xdr:rowOff>
    </xdr:from>
    <xdr:ext cx="405111" cy="259045"/>
    <xdr:sp macro="" textlink="">
      <xdr:nvSpPr>
        <xdr:cNvPr id="319" name="n_4mainValue【福祉施設】&#10;有形固定資産減価償却率">
          <a:extLst>
            <a:ext uri="{FF2B5EF4-FFF2-40B4-BE49-F238E27FC236}">
              <a16:creationId xmlns:a16="http://schemas.microsoft.com/office/drawing/2014/main" id="{E3E236BD-6341-49C2-8F34-5DE355B13BD1}"/>
            </a:ext>
          </a:extLst>
        </xdr:cNvPr>
        <xdr:cNvSpPr txBox="1"/>
      </xdr:nvSpPr>
      <xdr:spPr>
        <a:xfrm>
          <a:off x="927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0EBBADA-24BD-494D-99DD-E0E875625D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36D32E0-217B-41C4-99A0-97322C5F92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5230F2C-C51C-4043-A884-8815E5F739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28EABDF-9EA7-45CC-8FE4-4E9C00E6226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45F92EC-B2D2-440E-B1A7-AF1AF9D256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9263C8E-C900-4F60-A30D-0DF7A0E14D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FD03F53-5879-47B2-89A0-3BBF8DAAC7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47A2204-1A80-4AC4-AF71-CA8443FEC9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A62B027-8776-4032-A702-7761223FE30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A341CAA-2791-44CD-B16B-59BFFF803A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1B4B09B-6518-4122-BD60-5E849D72D59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65E90A66-8661-4356-B65E-38368351A04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C9377194-7C58-4F42-91D0-F2138A13AF7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9408ECC3-F850-474F-B44E-F9AC9D30BC6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7D9C797E-F358-4DFE-800A-7C5EC3676BA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3FC9148C-8821-4491-B200-779ABAF4B4B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E923F5AA-A305-4FD7-A0E8-C2EE4978422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22C93024-BFE6-4208-8214-0B3737DB800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FD83DA7-F4D4-4375-BA23-F6067EA90AA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45217FF-FB23-46E9-9198-C50F68696B1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2D43394-3784-4F59-A40A-84692BB381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6DBDF68-7C0B-4AA5-9014-2CD69ED9F35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297E1B7E-E59B-48E8-93E8-70C8E99C735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1DCF828B-27A4-4399-9CCF-59850497790A}"/>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B220FE98-143E-4B81-8AC7-8DF3472A375D}"/>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D19505CC-F5D8-4EE7-90D8-EE04F17EDFAE}"/>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F8641C58-5896-4B7D-BA3D-7DB2A520C6CD}"/>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C5B6D794-3FEE-4EB9-8081-867953BA839A}"/>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133366</xdr:rowOff>
    </xdr:from>
    <xdr:ext cx="469744" cy="259045"/>
    <xdr:sp macro="" textlink="">
      <xdr:nvSpPr>
        <xdr:cNvPr id="348" name="【福祉施設】&#10;一人当たり面積平均値テキスト">
          <a:extLst>
            <a:ext uri="{FF2B5EF4-FFF2-40B4-BE49-F238E27FC236}">
              <a16:creationId xmlns:a16="http://schemas.microsoft.com/office/drawing/2014/main" id="{E14649CA-99D6-4FC9-988F-5DD4470362D1}"/>
            </a:ext>
          </a:extLst>
        </xdr:cNvPr>
        <xdr:cNvSpPr txBox="1"/>
      </xdr:nvSpPr>
      <xdr:spPr>
        <a:xfrm>
          <a:off x="10515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F4F1C683-EB4C-4252-AD45-9AB4BB32ACF5}"/>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5DD6C96C-088A-4C8C-965A-C03917EA324E}"/>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F6AD1596-C86B-4C89-88FA-2D529F921F3A}"/>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35822EEE-CF90-410B-9E03-C4BCFFA000B5}"/>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14CC2ED8-0B67-4E63-842F-122076F64D36}"/>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D6B6E3B-317A-4D40-98C2-75636259E6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387EF2F-9983-4940-86C6-F8930D26DE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7A148A5-FBC9-4DF1-B658-05059A0EC3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B07F417-F0D9-49AD-9AA0-01CA4488B67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852CFA6-8BD2-461D-AD2B-4ADF9C9F6F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359" name="楕円 358">
          <a:extLst>
            <a:ext uri="{FF2B5EF4-FFF2-40B4-BE49-F238E27FC236}">
              <a16:creationId xmlns:a16="http://schemas.microsoft.com/office/drawing/2014/main" id="{BA42D349-B73A-4E41-BABF-8828F06509D6}"/>
            </a:ext>
          </a:extLst>
        </xdr:cNvPr>
        <xdr:cNvSpPr/>
      </xdr:nvSpPr>
      <xdr:spPr>
        <a:xfrm>
          <a:off x="10426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139716</xdr:rowOff>
    </xdr:from>
    <xdr:ext cx="469744" cy="259045"/>
    <xdr:sp macro="" textlink="">
      <xdr:nvSpPr>
        <xdr:cNvPr id="360" name="【福祉施設】&#10;一人当たり面積該当値テキスト">
          <a:extLst>
            <a:ext uri="{FF2B5EF4-FFF2-40B4-BE49-F238E27FC236}">
              <a16:creationId xmlns:a16="http://schemas.microsoft.com/office/drawing/2014/main" id="{47A75B31-868D-460F-B2AB-8E9E0C54876F}"/>
            </a:ext>
          </a:extLst>
        </xdr:cNvPr>
        <xdr:cNvSpPr txBox="1"/>
      </xdr:nvSpPr>
      <xdr:spPr>
        <a:xfrm>
          <a:off x="10515600"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61" name="楕円 360">
          <a:extLst>
            <a:ext uri="{FF2B5EF4-FFF2-40B4-BE49-F238E27FC236}">
              <a16:creationId xmlns:a16="http://schemas.microsoft.com/office/drawing/2014/main" id="{79407137-F087-4F64-8C0E-FDEBF81E7FC9}"/>
            </a:ext>
          </a:extLst>
        </xdr:cNvPr>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167639</xdr:rowOff>
    </xdr:from>
    <xdr:to>
      <xdr:col>55</xdr:col>
      <xdr:colOff>0</xdr:colOff>
      <xdr:row>84</xdr:row>
      <xdr:rowOff>3811</xdr:rowOff>
    </xdr:to>
    <xdr:cxnSp macro="">
      <xdr:nvCxnSpPr>
        <xdr:cNvPr id="362" name="直線コネクタ 361">
          <a:extLst>
            <a:ext uri="{FF2B5EF4-FFF2-40B4-BE49-F238E27FC236}">
              <a16:creationId xmlns:a16="http://schemas.microsoft.com/office/drawing/2014/main" id="{2BEFA98F-EE1A-4BFD-B912-84F5AB07C199}"/>
            </a:ext>
          </a:extLst>
        </xdr:cNvPr>
        <xdr:cNvCxnSpPr/>
      </xdr:nvCxnSpPr>
      <xdr:spPr>
        <a:xfrm flipV="1">
          <a:off x="9639300" y="143979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132080</xdr:rowOff>
    </xdr:from>
    <xdr:to>
      <xdr:col>46</xdr:col>
      <xdr:colOff>38100</xdr:colOff>
      <xdr:row>84</xdr:row>
      <xdr:rowOff>62230</xdr:rowOff>
    </xdr:to>
    <xdr:sp macro="" textlink="">
      <xdr:nvSpPr>
        <xdr:cNvPr id="363" name="楕円 362">
          <a:extLst>
            <a:ext uri="{FF2B5EF4-FFF2-40B4-BE49-F238E27FC236}">
              <a16:creationId xmlns:a16="http://schemas.microsoft.com/office/drawing/2014/main" id="{DD6289A5-6196-4B6B-A387-6F26EB3C0D67}"/>
            </a:ext>
          </a:extLst>
        </xdr:cNvPr>
        <xdr:cNvSpPr/>
      </xdr:nvSpPr>
      <xdr:spPr>
        <a:xfrm>
          <a:off x="8699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11430</xdr:rowOff>
    </xdr:to>
    <xdr:cxnSp macro="">
      <xdr:nvCxnSpPr>
        <xdr:cNvPr id="364" name="直線コネクタ 363">
          <a:extLst>
            <a:ext uri="{FF2B5EF4-FFF2-40B4-BE49-F238E27FC236}">
              <a16:creationId xmlns:a16="http://schemas.microsoft.com/office/drawing/2014/main" id="{6CFC77DD-6735-43CD-997B-16ABF40B12CE}"/>
            </a:ext>
          </a:extLst>
        </xdr:cNvPr>
        <xdr:cNvCxnSpPr/>
      </xdr:nvCxnSpPr>
      <xdr:spPr>
        <a:xfrm flipV="1">
          <a:off x="8750300" y="1440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139700</xdr:rowOff>
    </xdr:from>
    <xdr:to>
      <xdr:col>41</xdr:col>
      <xdr:colOff>101600</xdr:colOff>
      <xdr:row>84</xdr:row>
      <xdr:rowOff>69850</xdr:rowOff>
    </xdr:to>
    <xdr:sp macro="" textlink="">
      <xdr:nvSpPr>
        <xdr:cNvPr id="365" name="楕円 364">
          <a:extLst>
            <a:ext uri="{FF2B5EF4-FFF2-40B4-BE49-F238E27FC236}">
              <a16:creationId xmlns:a16="http://schemas.microsoft.com/office/drawing/2014/main" id="{6EE52879-5E4C-40C1-ADD5-EA55F24103A7}"/>
            </a:ext>
          </a:extLst>
        </xdr:cNvPr>
        <xdr:cNvSpPr/>
      </xdr:nvSpPr>
      <xdr:spPr>
        <a:xfrm>
          <a:off x="7810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xdr:rowOff>
    </xdr:from>
    <xdr:to>
      <xdr:col>45</xdr:col>
      <xdr:colOff>177800</xdr:colOff>
      <xdr:row>84</xdr:row>
      <xdr:rowOff>19050</xdr:rowOff>
    </xdr:to>
    <xdr:cxnSp macro="">
      <xdr:nvCxnSpPr>
        <xdr:cNvPr id="366" name="直線コネクタ 365">
          <a:extLst>
            <a:ext uri="{FF2B5EF4-FFF2-40B4-BE49-F238E27FC236}">
              <a16:creationId xmlns:a16="http://schemas.microsoft.com/office/drawing/2014/main" id="{1A4B4BDD-DB25-4036-9BCC-FF53CA7FED5D}"/>
            </a:ext>
          </a:extLst>
        </xdr:cNvPr>
        <xdr:cNvCxnSpPr/>
      </xdr:nvCxnSpPr>
      <xdr:spPr>
        <a:xfrm flipV="1">
          <a:off x="7861300" y="1441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67" name="楕円 366">
          <a:extLst>
            <a:ext uri="{FF2B5EF4-FFF2-40B4-BE49-F238E27FC236}">
              <a16:creationId xmlns:a16="http://schemas.microsoft.com/office/drawing/2014/main" id="{A24A8110-38A0-4D5A-B00D-81D55F119547}"/>
            </a:ext>
          </a:extLst>
        </xdr:cNvPr>
        <xdr:cNvSpPr/>
      </xdr:nvSpPr>
      <xdr:spPr>
        <a:xfrm>
          <a:off x="6921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3811</xdr:rowOff>
    </xdr:from>
    <xdr:to>
      <xdr:col>41</xdr:col>
      <xdr:colOff>50800</xdr:colOff>
      <xdr:row>84</xdr:row>
      <xdr:rowOff>19050</xdr:rowOff>
    </xdr:to>
    <xdr:cxnSp macro="">
      <xdr:nvCxnSpPr>
        <xdr:cNvPr id="368" name="直線コネクタ 367">
          <a:extLst>
            <a:ext uri="{FF2B5EF4-FFF2-40B4-BE49-F238E27FC236}">
              <a16:creationId xmlns:a16="http://schemas.microsoft.com/office/drawing/2014/main" id="{4E884ED7-7792-457E-B602-9C144AD3E438}"/>
            </a:ext>
          </a:extLst>
        </xdr:cNvPr>
        <xdr:cNvCxnSpPr/>
      </xdr:nvCxnSpPr>
      <xdr:spPr>
        <a:xfrm>
          <a:off x="6972300" y="14405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369" name="n_1aveValue【福祉施設】&#10;一人当たり面積">
          <a:extLst>
            <a:ext uri="{FF2B5EF4-FFF2-40B4-BE49-F238E27FC236}">
              <a16:creationId xmlns:a16="http://schemas.microsoft.com/office/drawing/2014/main" id="{49CF5F6E-682B-40DA-81C7-055F1E881EA9}"/>
            </a:ext>
          </a:extLst>
        </xdr:cNvPr>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0" name="n_2aveValue【福祉施設】&#10;一人当たり面積">
          <a:extLst>
            <a:ext uri="{FF2B5EF4-FFF2-40B4-BE49-F238E27FC236}">
              <a16:creationId xmlns:a16="http://schemas.microsoft.com/office/drawing/2014/main" id="{0E3727D2-2BEC-4D71-8560-076AD50B7E44}"/>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1" name="n_3aveValue【福祉施設】&#10;一人当たり面積">
          <a:extLst>
            <a:ext uri="{FF2B5EF4-FFF2-40B4-BE49-F238E27FC236}">
              <a16:creationId xmlns:a16="http://schemas.microsoft.com/office/drawing/2014/main" id="{C21D7756-5519-4B1A-A887-50665EDFA079}"/>
            </a:ext>
          </a:extLst>
        </xdr:cNvPr>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2" name="n_4aveValue【福祉施設】&#10;一人当たり面積">
          <a:extLst>
            <a:ext uri="{FF2B5EF4-FFF2-40B4-BE49-F238E27FC236}">
              <a16:creationId xmlns:a16="http://schemas.microsoft.com/office/drawing/2014/main" id="{F3AB18BF-595F-4903-B1D0-DC28CDA37547}"/>
            </a:ext>
          </a:extLst>
        </xdr:cNvPr>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71138</xdr:rowOff>
    </xdr:from>
    <xdr:ext cx="469744" cy="259045"/>
    <xdr:sp macro="" textlink="">
      <xdr:nvSpPr>
        <xdr:cNvPr id="373" name="n_1mainValue【福祉施設】&#10;一人当たり面積">
          <a:extLst>
            <a:ext uri="{FF2B5EF4-FFF2-40B4-BE49-F238E27FC236}">
              <a16:creationId xmlns:a16="http://schemas.microsoft.com/office/drawing/2014/main" id="{05233F2B-E698-4677-B768-39B26AAF7870}"/>
            </a:ext>
          </a:extLst>
        </xdr:cNvPr>
        <xdr:cNvSpPr txBox="1"/>
      </xdr:nvSpPr>
      <xdr:spPr>
        <a:xfrm>
          <a:off x="9391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78757</xdr:rowOff>
    </xdr:from>
    <xdr:ext cx="469744" cy="259045"/>
    <xdr:sp macro="" textlink="">
      <xdr:nvSpPr>
        <xdr:cNvPr id="374" name="n_2mainValue【福祉施設】&#10;一人当たり面積">
          <a:extLst>
            <a:ext uri="{FF2B5EF4-FFF2-40B4-BE49-F238E27FC236}">
              <a16:creationId xmlns:a16="http://schemas.microsoft.com/office/drawing/2014/main" id="{5C4685CF-9E8E-4BF4-B407-CC730FAC8D38}"/>
            </a:ext>
          </a:extLst>
        </xdr:cNvPr>
        <xdr:cNvSpPr txBox="1"/>
      </xdr:nvSpPr>
      <xdr:spPr>
        <a:xfrm>
          <a:off x="8515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86377</xdr:rowOff>
    </xdr:from>
    <xdr:ext cx="469744" cy="259045"/>
    <xdr:sp macro="" textlink="">
      <xdr:nvSpPr>
        <xdr:cNvPr id="375" name="n_3mainValue【福祉施設】&#10;一人当たり面積">
          <a:extLst>
            <a:ext uri="{FF2B5EF4-FFF2-40B4-BE49-F238E27FC236}">
              <a16:creationId xmlns:a16="http://schemas.microsoft.com/office/drawing/2014/main" id="{8BF644E2-DACA-4D63-ACC8-D45D828F1274}"/>
            </a:ext>
          </a:extLst>
        </xdr:cNvPr>
        <xdr:cNvSpPr txBox="1"/>
      </xdr:nvSpPr>
      <xdr:spPr>
        <a:xfrm>
          <a:off x="7626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6" name="n_4mainValue【福祉施設】&#10;一人当たり面積">
          <a:extLst>
            <a:ext uri="{FF2B5EF4-FFF2-40B4-BE49-F238E27FC236}">
              <a16:creationId xmlns:a16="http://schemas.microsoft.com/office/drawing/2014/main" id="{87B717B2-1019-4B46-A976-0BA6C43F076C}"/>
            </a:ext>
          </a:extLst>
        </xdr:cNvPr>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2EE46CC6-B241-4CDE-A08F-2AD87C4F2A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FF99A05-385D-4150-B9B9-E5B502B833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A392DB3-171B-450D-98F2-ED916A3533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01FFBFB-1FAD-4644-BC78-41FC8715C5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D04B68F-72B7-4F02-AA5B-5BDBBDC35B6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BF28FB1-10A4-473E-89E9-6CD47716406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06836B6-B0AC-480A-9DE5-F21F9DEE8D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F1433DB-E811-4B72-81E6-0AAD8B33F10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5672A87F-4585-4527-A6C0-444BB5F43DE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B704912C-CCA5-48B8-9A89-7A4B2D6445D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2BB598B6-7EFA-4653-8D2B-09ED71DEDE2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7D4F8277-4EEB-4EDA-9D42-3CAA70AD449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18CC9E0A-568A-45DA-845C-DEC074D80DE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C940F7BD-AAF7-4805-9335-82619AE97B6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35624A56-0933-4029-8B86-E66091BE1DF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226EA656-7A85-4063-83EA-505677FBF3A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F7C4A60-3B48-4225-9ED3-84C20B904DE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457CA6E0-3CE2-4647-8E9B-1B0DDC8ED5D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E1FAC491-E8BA-4479-9980-5889D1DA9CF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ACAADCB2-56C8-4606-8887-1D97AA45527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EC1C4FCE-07CF-4018-9673-3594A8BFCFA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DBEA6968-18C3-4D75-97E6-E16058A1ECE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76E2C639-584C-4AA9-8F36-0E9E61FFFB9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B3C9AF2C-BC7C-41B6-B724-B39D759A0A6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783D0BD7-4915-4AD6-9486-E366810EEC25}"/>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FE7F6662-1C05-421C-A7D2-18CB839A5D8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22816B4F-BD11-4ED7-9AB6-0B950A102A1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6FA4C4F0-FB57-4EC9-89DF-68FB2D4F80DC}"/>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C9DC5CD1-F4B6-4913-A6E3-93654E00B34D}"/>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19CC541-4E1B-4D3A-88C6-AE934BD4CD0C}"/>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E37FCB79-011B-40BF-A4A5-B85D646806A1}"/>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70710580-ADAC-4A34-9F7D-F9936AE9DC8C}"/>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BE49D679-200E-4BE1-BB4F-3F6B3481DFCD}"/>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0E7EA704-4F8B-4028-8761-FE0FCF40A9EE}"/>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9C7C7FA6-659B-4CD8-844D-93A7F33E2816}"/>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E043C7D-AE4C-49F6-81C2-C215C37465B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F8528FB-D8ED-4DA2-8357-226A7DAC7AA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03D45D6-837C-47C3-A3BE-A40377A366C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B266D42-DB31-4B56-884F-D514F6928DB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7BEDBD5-921E-4869-BBD5-7B355CBAF5A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57786</xdr:rowOff>
    </xdr:from>
    <xdr:to>
      <xdr:col>24</xdr:col>
      <xdr:colOff>114300</xdr:colOff>
      <xdr:row>103</xdr:row>
      <xdr:rowOff>159386</xdr:rowOff>
    </xdr:to>
    <xdr:sp macro="" textlink="">
      <xdr:nvSpPr>
        <xdr:cNvPr id="417" name="楕円 416">
          <a:extLst>
            <a:ext uri="{FF2B5EF4-FFF2-40B4-BE49-F238E27FC236}">
              <a16:creationId xmlns:a16="http://schemas.microsoft.com/office/drawing/2014/main" id="{1039AC07-39B1-4109-A3FE-536B804E4026}"/>
            </a:ext>
          </a:extLst>
        </xdr:cNvPr>
        <xdr:cNvSpPr/>
      </xdr:nvSpPr>
      <xdr:spPr>
        <a:xfrm>
          <a:off x="4584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36213</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9111FDBC-C70A-4BD7-AFDE-4C25B3655800}"/>
            </a:ext>
          </a:extLst>
        </xdr:cNvPr>
        <xdr:cNvSpPr txBox="1"/>
      </xdr:nvSpPr>
      <xdr:spPr>
        <a:xfrm>
          <a:off x="4673600"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57786</xdr:rowOff>
    </xdr:from>
    <xdr:to>
      <xdr:col>20</xdr:col>
      <xdr:colOff>38100</xdr:colOff>
      <xdr:row>103</xdr:row>
      <xdr:rowOff>159386</xdr:rowOff>
    </xdr:to>
    <xdr:sp macro="" textlink="">
      <xdr:nvSpPr>
        <xdr:cNvPr id="419" name="楕円 418">
          <a:extLst>
            <a:ext uri="{FF2B5EF4-FFF2-40B4-BE49-F238E27FC236}">
              <a16:creationId xmlns:a16="http://schemas.microsoft.com/office/drawing/2014/main" id="{BD5489BF-A3FC-4BAF-8C37-341481F7162D}"/>
            </a:ext>
          </a:extLst>
        </xdr:cNvPr>
        <xdr:cNvSpPr/>
      </xdr:nvSpPr>
      <xdr:spPr>
        <a:xfrm>
          <a:off x="3746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108586</xdr:rowOff>
    </xdr:from>
    <xdr:to>
      <xdr:col>24</xdr:col>
      <xdr:colOff>63500</xdr:colOff>
      <xdr:row>103</xdr:row>
      <xdr:rowOff>108586</xdr:rowOff>
    </xdr:to>
    <xdr:cxnSp macro="">
      <xdr:nvCxnSpPr>
        <xdr:cNvPr id="420" name="直線コネクタ 419">
          <a:extLst>
            <a:ext uri="{FF2B5EF4-FFF2-40B4-BE49-F238E27FC236}">
              <a16:creationId xmlns:a16="http://schemas.microsoft.com/office/drawing/2014/main" id="{8A940F63-1669-494B-B107-E83AE708F1F7}"/>
            </a:ext>
          </a:extLst>
        </xdr:cNvPr>
        <xdr:cNvCxnSpPr/>
      </xdr:nvCxnSpPr>
      <xdr:spPr>
        <a:xfrm>
          <a:off x="3797300" y="17767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21589</xdr:rowOff>
    </xdr:from>
    <xdr:to>
      <xdr:col>15</xdr:col>
      <xdr:colOff>101600</xdr:colOff>
      <xdr:row>103</xdr:row>
      <xdr:rowOff>123189</xdr:rowOff>
    </xdr:to>
    <xdr:sp macro="" textlink="">
      <xdr:nvSpPr>
        <xdr:cNvPr id="421" name="楕円 420">
          <a:extLst>
            <a:ext uri="{FF2B5EF4-FFF2-40B4-BE49-F238E27FC236}">
              <a16:creationId xmlns:a16="http://schemas.microsoft.com/office/drawing/2014/main" id="{84A485C0-D7E2-4D7F-93B6-E859541C9867}"/>
            </a:ext>
          </a:extLst>
        </xdr:cNvPr>
        <xdr:cNvSpPr/>
      </xdr:nvSpPr>
      <xdr:spPr>
        <a:xfrm>
          <a:off x="2857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72389</xdr:rowOff>
    </xdr:from>
    <xdr:to>
      <xdr:col>19</xdr:col>
      <xdr:colOff>177800</xdr:colOff>
      <xdr:row>103</xdr:row>
      <xdr:rowOff>108586</xdr:rowOff>
    </xdr:to>
    <xdr:cxnSp macro="">
      <xdr:nvCxnSpPr>
        <xdr:cNvPr id="422" name="直線コネクタ 421">
          <a:extLst>
            <a:ext uri="{FF2B5EF4-FFF2-40B4-BE49-F238E27FC236}">
              <a16:creationId xmlns:a16="http://schemas.microsoft.com/office/drawing/2014/main" id="{B2A15E93-850E-4436-BF72-0017055F624A}"/>
            </a:ext>
          </a:extLst>
        </xdr:cNvPr>
        <xdr:cNvCxnSpPr/>
      </xdr:nvCxnSpPr>
      <xdr:spPr>
        <a:xfrm>
          <a:off x="2908300" y="17731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423" name="楕円 422">
          <a:extLst>
            <a:ext uri="{FF2B5EF4-FFF2-40B4-BE49-F238E27FC236}">
              <a16:creationId xmlns:a16="http://schemas.microsoft.com/office/drawing/2014/main" id="{F6544EE9-C366-43FC-A6E8-8353F19C9425}"/>
            </a:ext>
          </a:extLst>
        </xdr:cNvPr>
        <xdr:cNvSpPr/>
      </xdr:nvSpPr>
      <xdr:spPr>
        <a:xfrm>
          <a:off x="1968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36195</xdr:rowOff>
    </xdr:from>
    <xdr:to>
      <xdr:col>15</xdr:col>
      <xdr:colOff>50800</xdr:colOff>
      <xdr:row>103</xdr:row>
      <xdr:rowOff>72389</xdr:rowOff>
    </xdr:to>
    <xdr:cxnSp macro="">
      <xdr:nvCxnSpPr>
        <xdr:cNvPr id="424" name="直線コネクタ 423">
          <a:extLst>
            <a:ext uri="{FF2B5EF4-FFF2-40B4-BE49-F238E27FC236}">
              <a16:creationId xmlns:a16="http://schemas.microsoft.com/office/drawing/2014/main" id="{68924B1E-3326-4A0E-83E5-1C1AC681A1D5}"/>
            </a:ext>
          </a:extLst>
        </xdr:cNvPr>
        <xdr:cNvCxnSpPr/>
      </xdr:nvCxnSpPr>
      <xdr:spPr>
        <a:xfrm>
          <a:off x="2019300" y="176955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120650</xdr:rowOff>
    </xdr:from>
    <xdr:to>
      <xdr:col>6</xdr:col>
      <xdr:colOff>38100</xdr:colOff>
      <xdr:row>103</xdr:row>
      <xdr:rowOff>50800</xdr:rowOff>
    </xdr:to>
    <xdr:sp macro="" textlink="">
      <xdr:nvSpPr>
        <xdr:cNvPr id="425" name="楕円 424">
          <a:extLst>
            <a:ext uri="{FF2B5EF4-FFF2-40B4-BE49-F238E27FC236}">
              <a16:creationId xmlns:a16="http://schemas.microsoft.com/office/drawing/2014/main" id="{C15A1775-BFC3-4D2E-8969-05D2D772B4AD}"/>
            </a:ext>
          </a:extLst>
        </xdr:cNvPr>
        <xdr:cNvSpPr/>
      </xdr:nvSpPr>
      <xdr:spPr>
        <a:xfrm>
          <a:off x="1079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0</xdr:rowOff>
    </xdr:from>
    <xdr:to>
      <xdr:col>10</xdr:col>
      <xdr:colOff>114300</xdr:colOff>
      <xdr:row>103</xdr:row>
      <xdr:rowOff>36195</xdr:rowOff>
    </xdr:to>
    <xdr:cxnSp macro="">
      <xdr:nvCxnSpPr>
        <xdr:cNvPr id="426" name="直線コネクタ 425">
          <a:extLst>
            <a:ext uri="{FF2B5EF4-FFF2-40B4-BE49-F238E27FC236}">
              <a16:creationId xmlns:a16="http://schemas.microsoft.com/office/drawing/2014/main" id="{4F5DFCE9-10E5-47DF-B37A-C985713D2A56}"/>
            </a:ext>
          </a:extLst>
        </xdr:cNvPr>
        <xdr:cNvCxnSpPr/>
      </xdr:nvCxnSpPr>
      <xdr:spPr>
        <a:xfrm>
          <a:off x="1130300" y="17659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3BC91E28-C6A3-4610-8E06-0B14FDAFEB76}"/>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28" name="n_2aveValue【市民会館】&#10;有形固定資産減価償却率">
          <a:extLst>
            <a:ext uri="{FF2B5EF4-FFF2-40B4-BE49-F238E27FC236}">
              <a16:creationId xmlns:a16="http://schemas.microsoft.com/office/drawing/2014/main" id="{D3B02E28-4A7F-4FD2-A643-CE571F3D5ADD}"/>
            </a:ext>
          </a:extLst>
        </xdr:cNvPr>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29" name="n_3aveValue【市民会館】&#10;有形固定資産減価償却率">
          <a:extLst>
            <a:ext uri="{FF2B5EF4-FFF2-40B4-BE49-F238E27FC236}">
              <a16:creationId xmlns:a16="http://schemas.microsoft.com/office/drawing/2014/main" id="{4A5AA524-E079-4783-8197-DCBE80B73D62}"/>
            </a:ext>
          </a:extLst>
        </xdr:cNvPr>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430" name="n_4aveValue【市民会館】&#10;有形固定資産減価償却率">
          <a:extLst>
            <a:ext uri="{FF2B5EF4-FFF2-40B4-BE49-F238E27FC236}">
              <a16:creationId xmlns:a16="http://schemas.microsoft.com/office/drawing/2014/main" id="{73DF512F-A65F-419F-B962-0DD4BD6E4148}"/>
            </a:ext>
          </a:extLst>
        </xdr:cNvPr>
        <xdr:cNvSpPr txBox="1"/>
      </xdr:nvSpPr>
      <xdr:spPr>
        <a:xfrm>
          <a:off x="927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150513</xdr:rowOff>
    </xdr:from>
    <xdr:ext cx="405111" cy="259045"/>
    <xdr:sp macro="" textlink="">
      <xdr:nvSpPr>
        <xdr:cNvPr id="431" name="n_1mainValue【市民会館】&#10;有形固定資産減価償却率">
          <a:extLst>
            <a:ext uri="{FF2B5EF4-FFF2-40B4-BE49-F238E27FC236}">
              <a16:creationId xmlns:a16="http://schemas.microsoft.com/office/drawing/2014/main" id="{6776E9E8-BF4D-4D74-AD1B-5D9E9DDD09C7}"/>
            </a:ext>
          </a:extLst>
        </xdr:cNvPr>
        <xdr:cNvSpPr txBox="1"/>
      </xdr:nvSpPr>
      <xdr:spPr>
        <a:xfrm>
          <a:off x="35820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139716</xdr:rowOff>
    </xdr:from>
    <xdr:ext cx="405111" cy="259045"/>
    <xdr:sp macro="" textlink="">
      <xdr:nvSpPr>
        <xdr:cNvPr id="432" name="n_2mainValue【市民会館】&#10;有形固定資産減価償却率">
          <a:extLst>
            <a:ext uri="{FF2B5EF4-FFF2-40B4-BE49-F238E27FC236}">
              <a16:creationId xmlns:a16="http://schemas.microsoft.com/office/drawing/2014/main" id="{93888393-6D76-4B69-8DD9-41A34E74B35E}"/>
            </a:ext>
          </a:extLst>
        </xdr:cNvPr>
        <xdr:cNvSpPr txBox="1"/>
      </xdr:nvSpPr>
      <xdr:spPr>
        <a:xfrm>
          <a:off x="2705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433" name="n_3mainValue【市民会館】&#10;有形固定資産減価償却率">
          <a:extLst>
            <a:ext uri="{FF2B5EF4-FFF2-40B4-BE49-F238E27FC236}">
              <a16:creationId xmlns:a16="http://schemas.microsoft.com/office/drawing/2014/main" id="{645C8555-16E3-4F8A-84FF-08E305F08EA4}"/>
            </a:ext>
          </a:extLst>
        </xdr:cNvPr>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67327</xdr:rowOff>
    </xdr:from>
    <xdr:ext cx="405111" cy="259045"/>
    <xdr:sp macro="" textlink="">
      <xdr:nvSpPr>
        <xdr:cNvPr id="434" name="n_4mainValue【市民会館】&#10;有形固定資産減価償却率">
          <a:extLst>
            <a:ext uri="{FF2B5EF4-FFF2-40B4-BE49-F238E27FC236}">
              <a16:creationId xmlns:a16="http://schemas.microsoft.com/office/drawing/2014/main" id="{642E2895-7BFC-44BF-B71E-2C5F6B1B8530}"/>
            </a:ext>
          </a:extLst>
        </xdr:cNvPr>
        <xdr:cNvSpPr txBox="1"/>
      </xdr:nvSpPr>
      <xdr:spPr>
        <a:xfrm>
          <a:off x="927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3EC0FC9E-1285-4EC3-B17E-EA6A140FCB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7EFA6F6D-F090-4CE3-A7E3-6088A6EBC3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58862566-20CC-4815-AF65-186192A627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4C6E1630-0A96-4D4B-83AD-95B7B1B63E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783771CE-E94A-4D09-B50F-2E24755D0A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AB8E624-C15F-42FA-AAC7-CDD62AF994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FD063703-810A-4F9E-A19A-98FBDCA55C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12CFA5E7-D175-454B-8639-9999823348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1326468D-612B-4922-91B2-9626FC0C271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F5E5C5C6-D6AB-4522-B29A-4E6AC86A4F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473901D7-A9DB-483C-A641-8FB0FBD29E0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1D213B1-458F-4961-A237-AFE22C521E6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47BE64BB-0275-4EA8-86BB-6BF91A869DC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C59DF802-7D02-40E7-829C-8D482E421EB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43F3C92D-7002-4C1F-9660-3787A74B260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2E28BDE2-CF9C-400D-8468-89D18D00C16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297AA48B-BB98-431E-BD1D-ABC1E10D54E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E9B5BA38-CD04-4590-8BF7-59BE0BBB70E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1B06CE3A-A742-4265-95D5-A561E8B718F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6450B52-079D-4206-8593-421795E951A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136E0DF1-A9EB-4814-A674-C96B652FE45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7DFEA921-C724-4D4E-80BD-ADB251DBFE4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D1C69C1D-D123-410B-A58A-6D62BB73717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80E9A33E-E1BE-49DF-BEDD-A47646B75253}"/>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F7613879-D20E-40CF-976F-EAE3D04481A9}"/>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85E9915B-FB3D-49D4-9309-CC80A9E175C6}"/>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00BA7207-C52F-403E-8A78-1659B590E4C6}"/>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BA751628-80A5-439D-A03C-5DCDE03E3B7A}"/>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63" name="【市民会館】&#10;一人当たり面積平均値テキスト">
          <a:extLst>
            <a:ext uri="{FF2B5EF4-FFF2-40B4-BE49-F238E27FC236}">
              <a16:creationId xmlns:a16="http://schemas.microsoft.com/office/drawing/2014/main" id="{A8436813-293B-4E94-BEDA-7AF41812E1E9}"/>
            </a:ext>
          </a:extLst>
        </xdr:cNvPr>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D209986B-5275-49F6-A9D2-5F3DA48264BD}"/>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D31F6AE8-7CEB-4A57-A6E0-FBD21FA4AE23}"/>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0848D41A-B246-4ED5-9E1A-89F338173F75}"/>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93E1FA78-86FE-45F4-902D-4E8DBD7A058B}"/>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57D6C93C-25F9-4409-AA35-E814ABE2A12B}"/>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D289B91-A593-4211-966A-CAF7C98D477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4E4EEB1-40FA-43A9-8883-8FEDA220F1A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0C78AE0-931A-43BE-A564-875AA5D0F4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DE92629-2C26-4F96-A009-62DC2ACFF58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12F19B2-2EFF-4E0D-BAF1-1CFD4560E1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151130</xdr:rowOff>
    </xdr:from>
    <xdr:to>
      <xdr:col>55</xdr:col>
      <xdr:colOff>50800</xdr:colOff>
      <xdr:row>105</xdr:row>
      <xdr:rowOff>81280</xdr:rowOff>
    </xdr:to>
    <xdr:sp macro="" textlink="">
      <xdr:nvSpPr>
        <xdr:cNvPr id="474" name="楕円 473">
          <a:extLst>
            <a:ext uri="{FF2B5EF4-FFF2-40B4-BE49-F238E27FC236}">
              <a16:creationId xmlns:a16="http://schemas.microsoft.com/office/drawing/2014/main" id="{44CA02AB-DCC7-4F73-85EA-9C7F2F5897F1}"/>
            </a:ext>
          </a:extLst>
        </xdr:cNvPr>
        <xdr:cNvSpPr/>
      </xdr:nvSpPr>
      <xdr:spPr>
        <a:xfrm>
          <a:off x="10426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2557</xdr:rowOff>
    </xdr:from>
    <xdr:ext cx="469744" cy="259045"/>
    <xdr:sp macro="" textlink="">
      <xdr:nvSpPr>
        <xdr:cNvPr id="475" name="【市民会館】&#10;一人当たり面積該当値テキスト">
          <a:extLst>
            <a:ext uri="{FF2B5EF4-FFF2-40B4-BE49-F238E27FC236}">
              <a16:creationId xmlns:a16="http://schemas.microsoft.com/office/drawing/2014/main" id="{38ECCCD7-BC71-4831-9608-44028911A2E4}"/>
            </a:ext>
          </a:extLst>
        </xdr:cNvPr>
        <xdr:cNvSpPr txBox="1"/>
      </xdr:nvSpPr>
      <xdr:spPr>
        <a:xfrm>
          <a:off x="10515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158750</xdr:rowOff>
    </xdr:from>
    <xdr:to>
      <xdr:col>50</xdr:col>
      <xdr:colOff>165100</xdr:colOff>
      <xdr:row>105</xdr:row>
      <xdr:rowOff>88900</xdr:rowOff>
    </xdr:to>
    <xdr:sp macro="" textlink="">
      <xdr:nvSpPr>
        <xdr:cNvPr id="476" name="楕円 475">
          <a:extLst>
            <a:ext uri="{FF2B5EF4-FFF2-40B4-BE49-F238E27FC236}">
              <a16:creationId xmlns:a16="http://schemas.microsoft.com/office/drawing/2014/main" id="{9D084164-F61C-44B6-BD74-5DE5DA44DBC8}"/>
            </a:ext>
          </a:extLst>
        </xdr:cNvPr>
        <xdr:cNvSpPr/>
      </xdr:nvSpPr>
      <xdr:spPr>
        <a:xfrm>
          <a:off x="9588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30480</xdr:rowOff>
    </xdr:from>
    <xdr:to>
      <xdr:col>55</xdr:col>
      <xdr:colOff>0</xdr:colOff>
      <xdr:row>105</xdr:row>
      <xdr:rowOff>38100</xdr:rowOff>
    </xdr:to>
    <xdr:cxnSp macro="">
      <xdr:nvCxnSpPr>
        <xdr:cNvPr id="477" name="直線コネクタ 476">
          <a:extLst>
            <a:ext uri="{FF2B5EF4-FFF2-40B4-BE49-F238E27FC236}">
              <a16:creationId xmlns:a16="http://schemas.microsoft.com/office/drawing/2014/main" id="{680B646D-4654-437E-8B72-9A1032B86773}"/>
            </a:ext>
          </a:extLst>
        </xdr:cNvPr>
        <xdr:cNvCxnSpPr/>
      </xdr:nvCxnSpPr>
      <xdr:spPr>
        <a:xfrm flipV="1">
          <a:off x="9639300" y="18032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478" name="楕円 477">
          <a:extLst>
            <a:ext uri="{FF2B5EF4-FFF2-40B4-BE49-F238E27FC236}">
              <a16:creationId xmlns:a16="http://schemas.microsoft.com/office/drawing/2014/main" id="{C7B53721-CFC0-41AD-ACBA-BF6705D5B934}"/>
            </a:ext>
          </a:extLst>
        </xdr:cNvPr>
        <xdr:cNvSpPr/>
      </xdr:nvSpPr>
      <xdr:spPr>
        <a:xfrm>
          <a:off x="8699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38100</xdr:rowOff>
    </xdr:from>
    <xdr:to>
      <xdr:col>50</xdr:col>
      <xdr:colOff>114300</xdr:colOff>
      <xdr:row>105</xdr:row>
      <xdr:rowOff>49530</xdr:rowOff>
    </xdr:to>
    <xdr:cxnSp macro="">
      <xdr:nvCxnSpPr>
        <xdr:cNvPr id="479" name="直線コネクタ 478">
          <a:extLst>
            <a:ext uri="{FF2B5EF4-FFF2-40B4-BE49-F238E27FC236}">
              <a16:creationId xmlns:a16="http://schemas.microsoft.com/office/drawing/2014/main" id="{97E14D64-2EF7-47CA-B5E2-49205B60E9A7}"/>
            </a:ext>
          </a:extLst>
        </xdr:cNvPr>
        <xdr:cNvCxnSpPr/>
      </xdr:nvCxnSpPr>
      <xdr:spPr>
        <a:xfrm flipV="1">
          <a:off x="8750300" y="1804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xdr:rowOff>
    </xdr:from>
    <xdr:to>
      <xdr:col>41</xdr:col>
      <xdr:colOff>101600</xdr:colOff>
      <xdr:row>105</xdr:row>
      <xdr:rowOff>107950</xdr:rowOff>
    </xdr:to>
    <xdr:sp macro="" textlink="">
      <xdr:nvSpPr>
        <xdr:cNvPr id="480" name="楕円 479">
          <a:extLst>
            <a:ext uri="{FF2B5EF4-FFF2-40B4-BE49-F238E27FC236}">
              <a16:creationId xmlns:a16="http://schemas.microsoft.com/office/drawing/2014/main" id="{052F4A48-C131-47DB-89DC-E890A67DE91B}"/>
            </a:ext>
          </a:extLst>
        </xdr:cNvPr>
        <xdr:cNvSpPr/>
      </xdr:nvSpPr>
      <xdr:spPr>
        <a:xfrm>
          <a:off x="781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49530</xdr:rowOff>
    </xdr:from>
    <xdr:to>
      <xdr:col>45</xdr:col>
      <xdr:colOff>177800</xdr:colOff>
      <xdr:row>105</xdr:row>
      <xdr:rowOff>57150</xdr:rowOff>
    </xdr:to>
    <xdr:cxnSp macro="">
      <xdr:nvCxnSpPr>
        <xdr:cNvPr id="481" name="直線コネクタ 480">
          <a:extLst>
            <a:ext uri="{FF2B5EF4-FFF2-40B4-BE49-F238E27FC236}">
              <a16:creationId xmlns:a16="http://schemas.microsoft.com/office/drawing/2014/main" id="{492C2DBE-E6D8-4EEF-B75F-3DE95348F3D9}"/>
            </a:ext>
          </a:extLst>
        </xdr:cNvPr>
        <xdr:cNvCxnSpPr/>
      </xdr:nvCxnSpPr>
      <xdr:spPr>
        <a:xfrm flipV="1">
          <a:off x="7861300" y="1805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17780</xdr:rowOff>
    </xdr:from>
    <xdr:to>
      <xdr:col>36</xdr:col>
      <xdr:colOff>165100</xdr:colOff>
      <xdr:row>105</xdr:row>
      <xdr:rowOff>119380</xdr:rowOff>
    </xdr:to>
    <xdr:sp macro="" textlink="">
      <xdr:nvSpPr>
        <xdr:cNvPr id="482" name="楕円 481">
          <a:extLst>
            <a:ext uri="{FF2B5EF4-FFF2-40B4-BE49-F238E27FC236}">
              <a16:creationId xmlns:a16="http://schemas.microsoft.com/office/drawing/2014/main" id="{C1D8B624-888E-4F7A-BD62-248EB733C4C3}"/>
            </a:ext>
          </a:extLst>
        </xdr:cNvPr>
        <xdr:cNvSpPr/>
      </xdr:nvSpPr>
      <xdr:spPr>
        <a:xfrm>
          <a:off x="692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57150</xdr:rowOff>
    </xdr:from>
    <xdr:to>
      <xdr:col>41</xdr:col>
      <xdr:colOff>50800</xdr:colOff>
      <xdr:row>105</xdr:row>
      <xdr:rowOff>68580</xdr:rowOff>
    </xdr:to>
    <xdr:cxnSp macro="">
      <xdr:nvCxnSpPr>
        <xdr:cNvPr id="483" name="直線コネクタ 482">
          <a:extLst>
            <a:ext uri="{FF2B5EF4-FFF2-40B4-BE49-F238E27FC236}">
              <a16:creationId xmlns:a16="http://schemas.microsoft.com/office/drawing/2014/main" id="{EAC06A78-72C9-465A-94CD-1C3B661212B3}"/>
            </a:ext>
          </a:extLst>
        </xdr:cNvPr>
        <xdr:cNvCxnSpPr/>
      </xdr:nvCxnSpPr>
      <xdr:spPr>
        <a:xfrm flipV="1">
          <a:off x="6972300" y="18059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4" name="n_1aveValue【市民会館】&#10;一人当たり面積">
          <a:extLst>
            <a:ext uri="{FF2B5EF4-FFF2-40B4-BE49-F238E27FC236}">
              <a16:creationId xmlns:a16="http://schemas.microsoft.com/office/drawing/2014/main" id="{B6625899-58A9-49CE-837F-2FF4D5DE94C1}"/>
            </a:ext>
          </a:extLst>
        </xdr:cNvPr>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5" name="n_2aveValue【市民会館】&#10;一人当たり面積">
          <a:extLst>
            <a:ext uri="{FF2B5EF4-FFF2-40B4-BE49-F238E27FC236}">
              <a16:creationId xmlns:a16="http://schemas.microsoft.com/office/drawing/2014/main" id="{C765C256-4368-49C8-B2B5-B17729799617}"/>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6" name="n_3aveValue【市民会館】&#10;一人当たり面積">
          <a:extLst>
            <a:ext uri="{FF2B5EF4-FFF2-40B4-BE49-F238E27FC236}">
              <a16:creationId xmlns:a16="http://schemas.microsoft.com/office/drawing/2014/main" id="{B5D2CCC5-20FE-4CA6-AA8E-2BAC4F1ABE5D}"/>
            </a:ext>
          </a:extLst>
        </xdr:cNvPr>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7" name="n_4aveValue【市民会館】&#10;一人当たり面積">
          <a:extLst>
            <a:ext uri="{FF2B5EF4-FFF2-40B4-BE49-F238E27FC236}">
              <a16:creationId xmlns:a16="http://schemas.microsoft.com/office/drawing/2014/main" id="{95D56F5C-7B9B-4982-90E3-F5712E60E5FB}"/>
            </a:ext>
          </a:extLst>
        </xdr:cNvPr>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105427</xdr:rowOff>
    </xdr:from>
    <xdr:ext cx="469744" cy="259045"/>
    <xdr:sp macro="" textlink="">
      <xdr:nvSpPr>
        <xdr:cNvPr id="488" name="n_1mainValue【市民会館】&#10;一人当たり面積">
          <a:extLst>
            <a:ext uri="{FF2B5EF4-FFF2-40B4-BE49-F238E27FC236}">
              <a16:creationId xmlns:a16="http://schemas.microsoft.com/office/drawing/2014/main" id="{936FDA7E-713C-4EB1-BBA3-5F5673E46D47}"/>
            </a:ext>
          </a:extLst>
        </xdr:cNvPr>
        <xdr:cNvSpPr txBox="1"/>
      </xdr:nvSpPr>
      <xdr:spPr>
        <a:xfrm>
          <a:off x="93917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116857</xdr:rowOff>
    </xdr:from>
    <xdr:ext cx="469744" cy="259045"/>
    <xdr:sp macro="" textlink="">
      <xdr:nvSpPr>
        <xdr:cNvPr id="489" name="n_2mainValue【市民会館】&#10;一人当たり面積">
          <a:extLst>
            <a:ext uri="{FF2B5EF4-FFF2-40B4-BE49-F238E27FC236}">
              <a16:creationId xmlns:a16="http://schemas.microsoft.com/office/drawing/2014/main" id="{B13FAA92-4B9D-4C02-8176-4565F26398CD}"/>
            </a:ext>
          </a:extLst>
        </xdr:cNvPr>
        <xdr:cNvSpPr txBox="1"/>
      </xdr:nvSpPr>
      <xdr:spPr>
        <a:xfrm>
          <a:off x="8515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490" name="n_3mainValue【市民会館】&#10;一人当たり面積">
          <a:extLst>
            <a:ext uri="{FF2B5EF4-FFF2-40B4-BE49-F238E27FC236}">
              <a16:creationId xmlns:a16="http://schemas.microsoft.com/office/drawing/2014/main" id="{0886A44D-4A48-48D5-8881-6536EDCE3C42}"/>
            </a:ext>
          </a:extLst>
        </xdr:cNvPr>
        <xdr:cNvSpPr txBox="1"/>
      </xdr:nvSpPr>
      <xdr:spPr>
        <a:xfrm>
          <a:off x="7626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135907</xdr:rowOff>
    </xdr:from>
    <xdr:ext cx="469744" cy="259045"/>
    <xdr:sp macro="" textlink="">
      <xdr:nvSpPr>
        <xdr:cNvPr id="491" name="n_4mainValue【市民会館】&#10;一人当たり面積">
          <a:extLst>
            <a:ext uri="{FF2B5EF4-FFF2-40B4-BE49-F238E27FC236}">
              <a16:creationId xmlns:a16="http://schemas.microsoft.com/office/drawing/2014/main" id="{BF81FC48-128F-43A6-A0F9-4B8DDB87772D}"/>
            </a:ext>
          </a:extLst>
        </xdr:cNvPr>
        <xdr:cNvSpPr txBox="1"/>
      </xdr:nvSpPr>
      <xdr:spPr>
        <a:xfrm>
          <a:off x="6737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DADC4986-FC29-4CB1-8B2C-9098FD1E82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A017AE51-5376-41D7-843C-F9599175D2A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C83196E4-EAF5-4896-A3CC-81996751AF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1075AF7C-5DD3-48DA-B361-878F7F16DF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FFE5D199-24A1-46EC-BA76-148EF79272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298EA72A-FAF7-4E79-A844-1298943311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BE4E3088-3C9C-43D4-8871-C61ACFAF7E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8C815FA0-7D5C-415A-81DA-4BBD43569DB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552DF65-93E7-4B9E-8B28-FFA0D931A9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7359644F-7BF1-4F60-9F42-A1E8AE5B35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A7E82EB8-71E5-43E9-85EE-40797DB1E9F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39553886-0D8C-4AA6-A84A-99C8E992A62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F052F944-FCCA-4864-B9CC-8AB13DA6F18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F8C28A22-88D3-4F0F-97CC-6F135ABAA9A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33A38F1E-10A8-4453-81DE-7F0C551B5DC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AB3D8346-A6BC-40F3-B03F-F9F157FE389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E68FF015-EF27-4B41-BA68-2AA158970B5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B5672B36-F005-479F-AE41-23236FA0AE7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5A3FE1ED-8E08-4597-BFC3-969C0E1C647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1106B3C3-537F-4BFF-8BE8-0A4234CE2F1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8D495164-28DB-4522-B0BC-BF8CADF3FF9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5068D742-8DCC-4A29-989F-779A58DD92D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5A096BE3-ECDE-4591-A380-97B56CD6A70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A165ED6F-A52B-482B-A20B-9F0069A44D8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7CAC66AE-9189-421E-965B-64DAF123A4D4}"/>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898FDF8F-D573-4CD6-B089-9ED515C23FDA}"/>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988D3D84-9CF0-44E1-9090-9CF1379A7922}"/>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FCCE547F-E868-4EE5-A857-C7CF2429316A}"/>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78FE707F-E476-48BA-9C11-C6A26CFB9B07}"/>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3368B635-E197-4341-89C1-6EA8230A2EA0}"/>
            </a:ext>
          </a:extLst>
        </xdr:cNvPr>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E35E981A-5A33-461B-899D-4046A3BC8292}"/>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8CCECC24-FA9C-4DE8-9DF8-751EBB76B871}"/>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112E57B3-0232-4F81-9D2A-EBD6EBC2ECFB}"/>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EECCAD7D-66D2-4893-A3B4-A2F3FF62E669}"/>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63333CCA-8E7A-428E-A2E4-1893506F4CC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800689B-3E7A-4380-9AD7-D67871EFF5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3AEC8EB-1C95-4B54-9011-9EC76818999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4573F12-DDAC-4356-9FB8-26F4E4E0EB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F0B63FE-481F-4443-AA26-F4FBAB4B02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8E368B9-2E2A-45C8-9BAC-30A23C4D36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532" name="楕円 531">
          <a:extLst>
            <a:ext uri="{FF2B5EF4-FFF2-40B4-BE49-F238E27FC236}">
              <a16:creationId xmlns:a16="http://schemas.microsoft.com/office/drawing/2014/main" id="{568C0E32-66D6-4D0F-87CA-854223172AEA}"/>
            </a:ext>
          </a:extLst>
        </xdr:cNvPr>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F646BF8A-2853-47E5-962A-2A8106A4A07F}"/>
            </a:ext>
          </a:extLst>
        </xdr:cNvPr>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76835</xdr:rowOff>
    </xdr:from>
    <xdr:to>
      <xdr:col>81</xdr:col>
      <xdr:colOff>101600</xdr:colOff>
      <xdr:row>35</xdr:row>
      <xdr:rowOff>6985</xdr:rowOff>
    </xdr:to>
    <xdr:sp macro="" textlink="">
      <xdr:nvSpPr>
        <xdr:cNvPr id="534" name="楕円 533">
          <a:extLst>
            <a:ext uri="{FF2B5EF4-FFF2-40B4-BE49-F238E27FC236}">
              <a16:creationId xmlns:a16="http://schemas.microsoft.com/office/drawing/2014/main" id="{EE57AE22-8249-410F-A7D8-E92E4AB05C4D}"/>
            </a:ext>
          </a:extLst>
        </xdr:cNvPr>
        <xdr:cNvSpPr/>
      </xdr:nvSpPr>
      <xdr:spPr>
        <a:xfrm>
          <a:off x="1543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127635</xdr:rowOff>
    </xdr:from>
    <xdr:to>
      <xdr:col>85</xdr:col>
      <xdr:colOff>127000</xdr:colOff>
      <xdr:row>36</xdr:row>
      <xdr:rowOff>53340</xdr:rowOff>
    </xdr:to>
    <xdr:cxnSp macro="">
      <xdr:nvCxnSpPr>
        <xdr:cNvPr id="535" name="直線コネクタ 534">
          <a:extLst>
            <a:ext uri="{FF2B5EF4-FFF2-40B4-BE49-F238E27FC236}">
              <a16:creationId xmlns:a16="http://schemas.microsoft.com/office/drawing/2014/main" id="{74CED3C0-6332-4565-A8E7-2BC715B77688}"/>
            </a:ext>
          </a:extLst>
        </xdr:cNvPr>
        <xdr:cNvCxnSpPr/>
      </xdr:nvCxnSpPr>
      <xdr:spPr>
        <a:xfrm>
          <a:off x="15481300" y="5956935"/>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84455</xdr:rowOff>
    </xdr:from>
    <xdr:to>
      <xdr:col>76</xdr:col>
      <xdr:colOff>165100</xdr:colOff>
      <xdr:row>35</xdr:row>
      <xdr:rowOff>14605</xdr:rowOff>
    </xdr:to>
    <xdr:sp macro="" textlink="">
      <xdr:nvSpPr>
        <xdr:cNvPr id="536" name="楕円 535">
          <a:extLst>
            <a:ext uri="{FF2B5EF4-FFF2-40B4-BE49-F238E27FC236}">
              <a16:creationId xmlns:a16="http://schemas.microsoft.com/office/drawing/2014/main" id="{6B4D5078-1A43-4390-9098-17E20BCAEDDF}"/>
            </a:ext>
          </a:extLst>
        </xdr:cNvPr>
        <xdr:cNvSpPr/>
      </xdr:nvSpPr>
      <xdr:spPr>
        <a:xfrm>
          <a:off x="14541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34</xdr:row>
      <xdr:rowOff>135255</xdr:rowOff>
    </xdr:to>
    <xdr:cxnSp macro="">
      <xdr:nvCxnSpPr>
        <xdr:cNvPr id="537" name="直線コネクタ 536">
          <a:extLst>
            <a:ext uri="{FF2B5EF4-FFF2-40B4-BE49-F238E27FC236}">
              <a16:creationId xmlns:a16="http://schemas.microsoft.com/office/drawing/2014/main" id="{A572DA11-B9DB-46F7-B429-508AFEDBA967}"/>
            </a:ext>
          </a:extLst>
        </xdr:cNvPr>
        <xdr:cNvCxnSpPr/>
      </xdr:nvCxnSpPr>
      <xdr:spPr>
        <a:xfrm flipV="1">
          <a:off x="14592300" y="59569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36830</xdr:rowOff>
    </xdr:from>
    <xdr:to>
      <xdr:col>72</xdr:col>
      <xdr:colOff>38100</xdr:colOff>
      <xdr:row>34</xdr:row>
      <xdr:rowOff>138430</xdr:rowOff>
    </xdr:to>
    <xdr:sp macro="" textlink="">
      <xdr:nvSpPr>
        <xdr:cNvPr id="538" name="楕円 537">
          <a:extLst>
            <a:ext uri="{FF2B5EF4-FFF2-40B4-BE49-F238E27FC236}">
              <a16:creationId xmlns:a16="http://schemas.microsoft.com/office/drawing/2014/main" id="{031A44B7-6FAC-476D-94F2-4F3EF7A391EA}"/>
            </a:ext>
          </a:extLst>
        </xdr:cNvPr>
        <xdr:cNvSpPr/>
      </xdr:nvSpPr>
      <xdr:spPr>
        <a:xfrm>
          <a:off x="13652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87630</xdr:rowOff>
    </xdr:from>
    <xdr:to>
      <xdr:col>76</xdr:col>
      <xdr:colOff>114300</xdr:colOff>
      <xdr:row>34</xdr:row>
      <xdr:rowOff>135255</xdr:rowOff>
    </xdr:to>
    <xdr:cxnSp macro="">
      <xdr:nvCxnSpPr>
        <xdr:cNvPr id="539" name="直線コネクタ 538">
          <a:extLst>
            <a:ext uri="{FF2B5EF4-FFF2-40B4-BE49-F238E27FC236}">
              <a16:creationId xmlns:a16="http://schemas.microsoft.com/office/drawing/2014/main" id="{B78962FF-2E90-47BC-B1F3-D167A61F8949}"/>
            </a:ext>
          </a:extLst>
        </xdr:cNvPr>
        <xdr:cNvCxnSpPr/>
      </xdr:nvCxnSpPr>
      <xdr:spPr>
        <a:xfrm>
          <a:off x="13703300" y="5916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160655</xdr:rowOff>
    </xdr:from>
    <xdr:to>
      <xdr:col>67</xdr:col>
      <xdr:colOff>101600</xdr:colOff>
      <xdr:row>34</xdr:row>
      <xdr:rowOff>90805</xdr:rowOff>
    </xdr:to>
    <xdr:sp macro="" textlink="">
      <xdr:nvSpPr>
        <xdr:cNvPr id="540" name="楕円 539">
          <a:extLst>
            <a:ext uri="{FF2B5EF4-FFF2-40B4-BE49-F238E27FC236}">
              <a16:creationId xmlns:a16="http://schemas.microsoft.com/office/drawing/2014/main" id="{EE3E176D-A699-4EFF-B603-5E3A5DAC3589}"/>
            </a:ext>
          </a:extLst>
        </xdr:cNvPr>
        <xdr:cNvSpPr/>
      </xdr:nvSpPr>
      <xdr:spPr>
        <a:xfrm>
          <a:off x="12763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40005</xdr:rowOff>
    </xdr:from>
    <xdr:to>
      <xdr:col>71</xdr:col>
      <xdr:colOff>177800</xdr:colOff>
      <xdr:row>34</xdr:row>
      <xdr:rowOff>87630</xdr:rowOff>
    </xdr:to>
    <xdr:cxnSp macro="">
      <xdr:nvCxnSpPr>
        <xdr:cNvPr id="541" name="直線コネクタ 540">
          <a:extLst>
            <a:ext uri="{FF2B5EF4-FFF2-40B4-BE49-F238E27FC236}">
              <a16:creationId xmlns:a16="http://schemas.microsoft.com/office/drawing/2014/main" id="{A15ED9E4-5159-43F4-A7CD-E608E016CC56}"/>
            </a:ext>
          </a:extLst>
        </xdr:cNvPr>
        <xdr:cNvCxnSpPr/>
      </xdr:nvCxnSpPr>
      <xdr:spPr>
        <a:xfrm>
          <a:off x="12814300" y="58693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123842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418CB8B-3C18-4988-9CA2-DABAC6FE0846}"/>
            </a:ext>
          </a:extLst>
        </xdr:cNvPr>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21EE9E89-C0C4-4090-B162-D17E3CDCC8A9}"/>
            </a:ext>
          </a:extLst>
        </xdr:cNvPr>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11C78236-8455-4494-AE07-867AAFDE5E64}"/>
            </a:ext>
          </a:extLst>
        </xdr:cNvPr>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4D76B5CE-8955-4DB0-BD96-2C13734C8A39}"/>
            </a:ext>
          </a:extLst>
        </xdr:cNvPr>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23512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133CF897-D232-496B-8617-B633213BF500}"/>
            </a:ext>
          </a:extLst>
        </xdr:cNvPr>
        <xdr:cNvSpPr txBox="1"/>
      </xdr:nvSpPr>
      <xdr:spPr>
        <a:xfrm>
          <a:off x="1526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31132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2FF91315-00FD-4C38-9DA3-7A299B9C7F7C}"/>
            </a:ext>
          </a:extLst>
        </xdr:cNvPr>
        <xdr:cNvSpPr txBox="1"/>
      </xdr:nvSpPr>
      <xdr:spPr>
        <a:xfrm>
          <a:off x="14389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154957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57226090-8397-4323-B249-CF9D12AA1F96}"/>
            </a:ext>
          </a:extLst>
        </xdr:cNvPr>
        <xdr:cNvSpPr txBox="1"/>
      </xdr:nvSpPr>
      <xdr:spPr>
        <a:xfrm>
          <a:off x="13500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107332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F63C453B-D8A9-4258-888F-D67566FA58D9}"/>
            </a:ext>
          </a:extLst>
        </xdr:cNvPr>
        <xdr:cNvSpPr txBox="1"/>
      </xdr:nvSpPr>
      <xdr:spPr>
        <a:xfrm>
          <a:off x="12611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B63D9A82-CC27-48FC-8082-3327A4041B3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2E772598-45F4-4A78-9AA1-8A38A4F29BC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941CBD31-6A6E-40CB-99F4-DB4281377F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97924BD3-AC83-4C09-8BE5-2FF5755EBD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DAA2CA76-67F6-4668-A47F-6486922B1E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70DB1DB4-8325-453D-9696-0CD5E2FCC5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705692-EC23-491C-B645-C8EBAE1BA1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220B1199-C383-4C79-B016-0B94CE8554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BC583463-E405-47AA-ACA0-8099A5130FE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960AF716-A4DF-404F-B120-B876A29FFB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FE85C40F-F8CC-4435-A648-E1C7A385380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FB87BEBE-4574-46C2-84C5-CAA455621DC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272994A1-0926-4B66-BA7B-7D3F60A76D9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DF498D7C-8128-4FB1-9044-B88772766A4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4C246788-F695-41DC-B9E4-95D076B55CE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30C409A7-8305-41FA-9B52-994AFF46794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3C9914E1-3A55-4856-8820-3C9F9CE30CD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46C48408-24AC-4207-B354-D04C30B3E22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903BCF6C-A3F2-47A5-B7CD-01C0A75BDF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8ED29190-7050-4B14-AFEF-BB18FCF682B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ED7BEEA1-3DF5-45D0-B4E6-D931AE4103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6B2EDC82-0868-40D7-8FB5-3FE7E38EB067}"/>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43605EB4-95AF-4D16-99D1-1D05322309B9}"/>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8AB669C4-E3FE-4035-B666-8C760ADEE745}"/>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1EFC4EE1-2266-442C-ABF3-5F84E3FD6029}"/>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62DC46DD-B326-4399-928D-5A05D78B00EF}"/>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FA6981EE-3307-49E4-B245-BAF502BE2335}"/>
            </a:ext>
          </a:extLst>
        </xdr:cNvPr>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8E603375-8704-42D7-BE29-588B4C7F256F}"/>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223CBDE3-619E-4F8A-8272-8BF054B04CA0}"/>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078DD9A8-6006-49D9-B610-7C82EE1E6AF4}"/>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E5F03DDC-1DC0-495D-8189-85974954F40F}"/>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96BEB63A-CD46-456B-9835-C26E9DC3AB10}"/>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019B13F-99B8-4D57-BB5D-A4BA67C318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9D4B0DC-393E-4D1D-9118-1F16CAAC2E5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628E685-9083-4269-BD29-8A7F2B939AB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53B5190-D007-4CB1-A671-D69AF39D82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567EAE8-538C-4F5F-9E17-E544D49AB89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65643</xdr:rowOff>
    </xdr:from>
    <xdr:to>
      <xdr:col>116</xdr:col>
      <xdr:colOff>114300</xdr:colOff>
      <xdr:row>40</xdr:row>
      <xdr:rowOff>167243</xdr:rowOff>
    </xdr:to>
    <xdr:sp macro="" textlink="">
      <xdr:nvSpPr>
        <xdr:cNvPr id="587" name="楕円 586">
          <a:extLst>
            <a:ext uri="{FF2B5EF4-FFF2-40B4-BE49-F238E27FC236}">
              <a16:creationId xmlns:a16="http://schemas.microsoft.com/office/drawing/2014/main" id="{77E79FE5-219C-4962-A580-5622174D6C95}"/>
            </a:ext>
          </a:extLst>
        </xdr:cNvPr>
        <xdr:cNvSpPr/>
      </xdr:nvSpPr>
      <xdr:spPr>
        <a:xfrm>
          <a:off x="22110700" y="69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44070</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DE4E03A0-493D-4610-938A-24F13CA0109B}"/>
            </a:ext>
          </a:extLst>
        </xdr:cNvPr>
        <xdr:cNvSpPr txBox="1"/>
      </xdr:nvSpPr>
      <xdr:spPr>
        <a:xfrm>
          <a:off x="22199600" y="690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68921</xdr:rowOff>
    </xdr:from>
    <xdr:to>
      <xdr:col>112</xdr:col>
      <xdr:colOff>38100</xdr:colOff>
      <xdr:row>40</xdr:row>
      <xdr:rowOff>170521</xdr:rowOff>
    </xdr:to>
    <xdr:sp macro="" textlink="">
      <xdr:nvSpPr>
        <xdr:cNvPr id="589" name="楕円 588">
          <a:extLst>
            <a:ext uri="{FF2B5EF4-FFF2-40B4-BE49-F238E27FC236}">
              <a16:creationId xmlns:a16="http://schemas.microsoft.com/office/drawing/2014/main" id="{1052E0B9-A913-4E20-AF47-76C540C10358}"/>
            </a:ext>
          </a:extLst>
        </xdr:cNvPr>
        <xdr:cNvSpPr/>
      </xdr:nvSpPr>
      <xdr:spPr>
        <a:xfrm>
          <a:off x="21272500" y="69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116443</xdr:rowOff>
    </xdr:from>
    <xdr:to>
      <xdr:col>116</xdr:col>
      <xdr:colOff>63500</xdr:colOff>
      <xdr:row>40</xdr:row>
      <xdr:rowOff>119721</xdr:rowOff>
    </xdr:to>
    <xdr:cxnSp macro="">
      <xdr:nvCxnSpPr>
        <xdr:cNvPr id="590" name="直線コネクタ 589">
          <a:extLst>
            <a:ext uri="{FF2B5EF4-FFF2-40B4-BE49-F238E27FC236}">
              <a16:creationId xmlns:a16="http://schemas.microsoft.com/office/drawing/2014/main" id="{AB55523C-27D2-437B-9DEF-AD88831F4B83}"/>
            </a:ext>
          </a:extLst>
        </xdr:cNvPr>
        <xdr:cNvCxnSpPr/>
      </xdr:nvCxnSpPr>
      <xdr:spPr>
        <a:xfrm flipV="1">
          <a:off x="21323300" y="6974443"/>
          <a:ext cx="8382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91712</xdr:rowOff>
    </xdr:from>
    <xdr:to>
      <xdr:col>107</xdr:col>
      <xdr:colOff>101600</xdr:colOff>
      <xdr:row>41</xdr:row>
      <xdr:rowOff>21862</xdr:rowOff>
    </xdr:to>
    <xdr:sp macro="" textlink="">
      <xdr:nvSpPr>
        <xdr:cNvPr id="591" name="楕円 590">
          <a:extLst>
            <a:ext uri="{FF2B5EF4-FFF2-40B4-BE49-F238E27FC236}">
              <a16:creationId xmlns:a16="http://schemas.microsoft.com/office/drawing/2014/main" id="{79C398C9-804F-4CC0-9B37-EDD1F15BF3C9}"/>
            </a:ext>
          </a:extLst>
        </xdr:cNvPr>
        <xdr:cNvSpPr/>
      </xdr:nvSpPr>
      <xdr:spPr>
        <a:xfrm>
          <a:off x="20383500" y="69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119721</xdr:rowOff>
    </xdr:from>
    <xdr:to>
      <xdr:col>111</xdr:col>
      <xdr:colOff>177800</xdr:colOff>
      <xdr:row>40</xdr:row>
      <xdr:rowOff>142512</xdr:rowOff>
    </xdr:to>
    <xdr:cxnSp macro="">
      <xdr:nvCxnSpPr>
        <xdr:cNvPr id="592" name="直線コネクタ 591">
          <a:extLst>
            <a:ext uri="{FF2B5EF4-FFF2-40B4-BE49-F238E27FC236}">
              <a16:creationId xmlns:a16="http://schemas.microsoft.com/office/drawing/2014/main" id="{21D1AF88-2A4B-4AE8-B7B8-55D50E5F93CE}"/>
            </a:ext>
          </a:extLst>
        </xdr:cNvPr>
        <xdr:cNvCxnSpPr/>
      </xdr:nvCxnSpPr>
      <xdr:spPr>
        <a:xfrm flipV="1">
          <a:off x="20434300" y="6977721"/>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93848</xdr:rowOff>
    </xdr:from>
    <xdr:to>
      <xdr:col>102</xdr:col>
      <xdr:colOff>165100</xdr:colOff>
      <xdr:row>41</xdr:row>
      <xdr:rowOff>23998</xdr:rowOff>
    </xdr:to>
    <xdr:sp macro="" textlink="">
      <xdr:nvSpPr>
        <xdr:cNvPr id="593" name="楕円 592">
          <a:extLst>
            <a:ext uri="{FF2B5EF4-FFF2-40B4-BE49-F238E27FC236}">
              <a16:creationId xmlns:a16="http://schemas.microsoft.com/office/drawing/2014/main" id="{41630B75-08D0-4245-84FB-DDC067C905A4}"/>
            </a:ext>
          </a:extLst>
        </xdr:cNvPr>
        <xdr:cNvSpPr/>
      </xdr:nvSpPr>
      <xdr:spPr>
        <a:xfrm>
          <a:off x="19494500" y="69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142512</xdr:rowOff>
    </xdr:from>
    <xdr:to>
      <xdr:col>107</xdr:col>
      <xdr:colOff>50800</xdr:colOff>
      <xdr:row>40</xdr:row>
      <xdr:rowOff>144648</xdr:rowOff>
    </xdr:to>
    <xdr:cxnSp macro="">
      <xdr:nvCxnSpPr>
        <xdr:cNvPr id="594" name="直線コネクタ 593">
          <a:extLst>
            <a:ext uri="{FF2B5EF4-FFF2-40B4-BE49-F238E27FC236}">
              <a16:creationId xmlns:a16="http://schemas.microsoft.com/office/drawing/2014/main" id="{375D67DC-9F15-4FCB-896C-67D1AFDDE82A}"/>
            </a:ext>
          </a:extLst>
        </xdr:cNvPr>
        <xdr:cNvCxnSpPr/>
      </xdr:nvCxnSpPr>
      <xdr:spPr>
        <a:xfrm flipV="1">
          <a:off x="19545300" y="7000512"/>
          <a:ext cx="8890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96527</xdr:rowOff>
    </xdr:from>
    <xdr:to>
      <xdr:col>98</xdr:col>
      <xdr:colOff>38100</xdr:colOff>
      <xdr:row>41</xdr:row>
      <xdr:rowOff>26677</xdr:rowOff>
    </xdr:to>
    <xdr:sp macro="" textlink="">
      <xdr:nvSpPr>
        <xdr:cNvPr id="595" name="楕円 594">
          <a:extLst>
            <a:ext uri="{FF2B5EF4-FFF2-40B4-BE49-F238E27FC236}">
              <a16:creationId xmlns:a16="http://schemas.microsoft.com/office/drawing/2014/main" id="{1DFE9609-C2B0-4199-A687-C2EE6FD32175}"/>
            </a:ext>
          </a:extLst>
        </xdr:cNvPr>
        <xdr:cNvSpPr/>
      </xdr:nvSpPr>
      <xdr:spPr>
        <a:xfrm>
          <a:off x="18605500" y="69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144648</xdr:rowOff>
    </xdr:from>
    <xdr:to>
      <xdr:col>102</xdr:col>
      <xdr:colOff>114300</xdr:colOff>
      <xdr:row>40</xdr:row>
      <xdr:rowOff>147327</xdr:rowOff>
    </xdr:to>
    <xdr:cxnSp macro="">
      <xdr:nvCxnSpPr>
        <xdr:cNvPr id="596" name="直線コネクタ 595">
          <a:extLst>
            <a:ext uri="{FF2B5EF4-FFF2-40B4-BE49-F238E27FC236}">
              <a16:creationId xmlns:a16="http://schemas.microsoft.com/office/drawing/2014/main" id="{29F48463-AEA8-4DEC-9B59-30B0B75E0CCD}"/>
            </a:ext>
          </a:extLst>
        </xdr:cNvPr>
        <xdr:cNvCxnSpPr/>
      </xdr:nvCxnSpPr>
      <xdr:spPr>
        <a:xfrm flipV="1">
          <a:off x="18656300" y="7002648"/>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ACBAD45F-90BA-4190-8EDF-E1F186AE043D}"/>
            </a:ext>
          </a:extLst>
        </xdr:cNvPr>
        <xdr:cNvSpPr txBox="1"/>
      </xdr:nvSpPr>
      <xdr:spPr>
        <a:xfrm>
          <a:off x="21011095" y="64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D33D452A-837D-4331-ADFA-C3D05437078C}"/>
            </a:ext>
          </a:extLst>
        </xdr:cNvPr>
        <xdr:cNvSpPr txBox="1"/>
      </xdr:nvSpPr>
      <xdr:spPr>
        <a:xfrm>
          <a:off x="201671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63AF768E-C38A-4DE2-BBF0-759AD80F59D1}"/>
            </a:ext>
          </a:extLst>
        </xdr:cNvPr>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221F9192-8471-4A33-9321-09639A4046EB}"/>
            </a:ext>
          </a:extLst>
        </xdr:cNvPr>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161648</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4DBC5C17-A369-4CBF-9098-5EA364D6A53C}"/>
            </a:ext>
          </a:extLst>
        </xdr:cNvPr>
        <xdr:cNvSpPr txBox="1"/>
      </xdr:nvSpPr>
      <xdr:spPr>
        <a:xfrm>
          <a:off x="21043411" y="701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12989</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90CFF4CA-90CE-49CB-9AC6-42AC06F58D97}"/>
            </a:ext>
          </a:extLst>
        </xdr:cNvPr>
        <xdr:cNvSpPr txBox="1"/>
      </xdr:nvSpPr>
      <xdr:spPr>
        <a:xfrm>
          <a:off x="20167111" y="70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15125</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967FCF91-C193-4141-B503-FB530E4AA170}"/>
            </a:ext>
          </a:extLst>
        </xdr:cNvPr>
        <xdr:cNvSpPr txBox="1"/>
      </xdr:nvSpPr>
      <xdr:spPr>
        <a:xfrm>
          <a:off x="19278111" y="70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17804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61728734-6A8F-4DA4-BC5F-40C4D94D0A2F}"/>
            </a:ext>
          </a:extLst>
        </xdr:cNvPr>
        <xdr:cNvSpPr txBox="1"/>
      </xdr:nvSpPr>
      <xdr:spPr>
        <a:xfrm>
          <a:off x="18389111" y="7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67A5D607-111C-4F82-A1A4-1E44BBA299F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134FAC8C-A39C-46CD-82C2-761232A042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3D8A83D9-A634-4A98-B3F1-90DC6C9271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7EC9D294-7C8D-4F91-A4E9-AC462D0247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A4655731-CFF2-42DB-8B63-DDD9223D3B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10E1D9C2-C4C4-42DC-A571-C347359322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7EF32F96-D13D-4EDA-B40E-B03AC9F5D3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2C888130-9D83-43D3-92D4-78DD2C0795F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A5FD5D30-83C4-4188-BBA3-B7F1B1AE5F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A770D3C6-2218-45B3-B7C7-A2F75DB40F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3975B3B6-67B7-40C9-AE64-F9828E1590C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37982077-A75C-4FCD-996F-585CBB0231E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561DA344-827A-4D51-9B64-C39930961FB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EFA3C945-BA69-4B2C-9AB7-905AA35F050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D950434E-3751-43EE-A50D-D56A9BAEFFA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99D89917-63A1-4749-89DA-12F9C19C27C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81B5FF1A-15A2-4094-972F-F57408D4D0F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5F7E9EA1-67E3-4D3F-BCD4-2A8202F30B4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461757D5-DC37-4B8A-9394-E4D512EBDB7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3A92FD84-1DC4-4FE9-B1DB-8FD4000D227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EFAAF9A7-24A5-438A-8112-60DC3AE3212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69658128-FCD5-411E-9C85-D027E8A88B6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7B678396-77B6-4B64-84F9-57978C022DB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50217844-FD46-4281-BF43-7CC952267C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23EC62FA-7296-4A6D-B346-746AACD9E1DA}"/>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6B5BB6DB-D279-4DC0-B8FD-52DF1857691E}"/>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8617823A-E5BB-4D70-AC7F-9FB1609720E8}"/>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70C2158A-7980-459F-8100-BD27E2104E76}"/>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CD68D3BB-CC48-4E24-B042-F455E2E98156}"/>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B66F1902-EB2B-4BEF-89F0-CEF27CBA2EAD}"/>
            </a:ext>
          </a:extLst>
        </xdr:cNvPr>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7D0C49B3-AE78-47D5-99B0-71A72EBF4807}"/>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98546D9E-5363-4EC4-82D4-37905D5C2E9B}"/>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C120476E-C798-4EFE-968C-8BA1902A2E6A}"/>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1DB321E5-639D-47D1-986B-99F2817208A6}"/>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E68A538F-AF2B-4C86-BB6A-5135954FBDC5}"/>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A6DF880-44E3-41DF-85E6-675F8606BE2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85F80E4-F5ED-40B7-AAF9-9AD085BFD44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77F5609-CC97-4D4D-B090-DAF5AACC68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0E9B317-42B0-4D91-B0D1-57A9A52859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574DF2C-4055-4938-80CD-04F95790BE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645" name="楕円 644">
          <a:extLst>
            <a:ext uri="{FF2B5EF4-FFF2-40B4-BE49-F238E27FC236}">
              <a16:creationId xmlns:a16="http://schemas.microsoft.com/office/drawing/2014/main" id="{572FDD72-0AAD-4DFB-AD63-5852DEE7FF54}"/>
            </a:ext>
          </a:extLst>
        </xdr:cNvPr>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CA6624C7-EFEC-495E-A897-70798C671A7F}"/>
            </a:ext>
          </a:extLst>
        </xdr:cNvPr>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647" name="楕円 646">
          <a:extLst>
            <a:ext uri="{FF2B5EF4-FFF2-40B4-BE49-F238E27FC236}">
              <a16:creationId xmlns:a16="http://schemas.microsoft.com/office/drawing/2014/main" id="{994178BD-5371-422F-921E-691D17E6873D}"/>
            </a:ext>
          </a:extLst>
        </xdr:cNvPr>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61</xdr:row>
      <xdr:rowOff>133350</xdr:rowOff>
    </xdr:to>
    <xdr:cxnSp macro="">
      <xdr:nvCxnSpPr>
        <xdr:cNvPr id="648" name="直線コネクタ 647">
          <a:extLst>
            <a:ext uri="{FF2B5EF4-FFF2-40B4-BE49-F238E27FC236}">
              <a16:creationId xmlns:a16="http://schemas.microsoft.com/office/drawing/2014/main" id="{7B28679F-410B-457B-8DD7-AD908E3169EC}"/>
            </a:ext>
          </a:extLst>
        </xdr:cNvPr>
        <xdr:cNvCxnSpPr/>
      </xdr:nvCxnSpPr>
      <xdr:spPr>
        <a:xfrm>
          <a:off x="15481300" y="1059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649" name="楕円 648">
          <a:extLst>
            <a:ext uri="{FF2B5EF4-FFF2-40B4-BE49-F238E27FC236}">
              <a16:creationId xmlns:a16="http://schemas.microsoft.com/office/drawing/2014/main" id="{08E7A1AE-BDB1-49AA-B6D1-D80ABE1AD9C1}"/>
            </a:ext>
          </a:extLst>
        </xdr:cNvPr>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133350</xdr:rowOff>
    </xdr:to>
    <xdr:cxnSp macro="">
      <xdr:nvCxnSpPr>
        <xdr:cNvPr id="650" name="直線コネクタ 649">
          <a:extLst>
            <a:ext uri="{FF2B5EF4-FFF2-40B4-BE49-F238E27FC236}">
              <a16:creationId xmlns:a16="http://schemas.microsoft.com/office/drawing/2014/main" id="{91757FC5-BFB2-4C0D-98F9-FF63BCA1A8D3}"/>
            </a:ext>
          </a:extLst>
        </xdr:cNvPr>
        <xdr:cNvCxnSpPr/>
      </xdr:nvCxnSpPr>
      <xdr:spPr>
        <a:xfrm>
          <a:off x="14592300" y="1055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1" name="楕円 650">
          <a:extLst>
            <a:ext uri="{FF2B5EF4-FFF2-40B4-BE49-F238E27FC236}">
              <a16:creationId xmlns:a16="http://schemas.microsoft.com/office/drawing/2014/main" id="{DE7F70A1-38F5-4D6D-92EA-B306D55A9A40}"/>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95250</xdr:rowOff>
    </xdr:to>
    <xdr:cxnSp macro="">
      <xdr:nvCxnSpPr>
        <xdr:cNvPr id="652" name="直線コネクタ 651">
          <a:extLst>
            <a:ext uri="{FF2B5EF4-FFF2-40B4-BE49-F238E27FC236}">
              <a16:creationId xmlns:a16="http://schemas.microsoft.com/office/drawing/2014/main" id="{2DBC927A-413E-4075-9643-827C970094CB}"/>
            </a:ext>
          </a:extLst>
        </xdr:cNvPr>
        <xdr:cNvCxnSpPr/>
      </xdr:nvCxnSpPr>
      <xdr:spPr>
        <a:xfrm>
          <a:off x="13703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macro="" textlink="">
      <xdr:nvSpPr>
        <xdr:cNvPr id="653" name="楕円 652">
          <a:extLst>
            <a:ext uri="{FF2B5EF4-FFF2-40B4-BE49-F238E27FC236}">
              <a16:creationId xmlns:a16="http://schemas.microsoft.com/office/drawing/2014/main" id="{5EB04FD0-D6C8-4AAC-BFBB-C06B17D9F829}"/>
            </a:ext>
          </a:extLst>
        </xdr:cNvPr>
        <xdr:cNvSpPr/>
      </xdr:nvSpPr>
      <xdr:spPr>
        <a:xfrm>
          <a:off x="1276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57150</xdr:rowOff>
    </xdr:to>
    <xdr:cxnSp macro="">
      <xdr:nvCxnSpPr>
        <xdr:cNvPr id="654" name="直線コネクタ 653">
          <a:extLst>
            <a:ext uri="{FF2B5EF4-FFF2-40B4-BE49-F238E27FC236}">
              <a16:creationId xmlns:a16="http://schemas.microsoft.com/office/drawing/2014/main" id="{32CEB886-5FE3-41D9-9EFB-B975F4A1856B}"/>
            </a:ext>
          </a:extLst>
        </xdr:cNvPr>
        <xdr:cNvCxnSpPr/>
      </xdr:nvCxnSpPr>
      <xdr:spPr>
        <a:xfrm>
          <a:off x="12814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751723F7-C5A1-4541-9F1F-AF79EC9D5CED}"/>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870B9FEB-CBC1-4E55-B92C-D65FB9B0A3A1}"/>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8C8B7B80-1693-4D1C-B066-6163A3A98095}"/>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32743306-F110-41B5-82A5-73702F476664}"/>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A8B2C9BD-E468-49B3-9DEA-C7BC392D2633}"/>
            </a:ext>
          </a:extLst>
        </xdr:cNvPr>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1EACFD97-79E7-4629-92EA-D50C25C6E356}"/>
            </a:ext>
          </a:extLst>
        </xdr:cNvPr>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636622FA-7CD6-43C8-B696-A1B63B7682B7}"/>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8A2D3B22-C115-48BC-A798-4997344E4DB9}"/>
            </a:ext>
          </a:extLst>
        </xdr:cNvPr>
        <xdr:cNvSpPr txBox="1"/>
      </xdr:nvSpPr>
      <xdr:spPr>
        <a:xfrm>
          <a:off x="12611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283FF19-E992-46AD-9B39-074D3F74A2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D9577BA0-8583-45DD-8A02-AF10BA1E98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C68A9FAD-15BF-4CA1-8C72-440D6D36FE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6789AEF3-7EB6-42C0-B3D3-68C821C023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EF38FEF-B20B-4DA9-BCC2-E339C373F33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3865CEE2-F56B-4502-91AF-53D3F1CC32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4B47D1C4-69F3-4A5D-86DC-75CEBC514D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3882A6E1-00BB-4885-9958-632DB25598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5A749882-AED6-4BB7-A1BE-3F13846933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207E848D-1D34-4DB2-A08E-8AD6295E55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E4699DF4-2188-4317-9356-787A77C05BA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78C42BC6-7376-4CD5-95EE-D6A1426ADA6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B18F4894-B0CF-4EBA-8501-44C7ADAFF35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A5FB1001-DF77-4DAA-8DF5-FACABFA0702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DC9ED4C-5E29-4928-9AEB-2BB9D6A009D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AA956E0C-E9B8-435D-98DA-821F2D0A86F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2AC7E661-9583-4A1E-AF1F-A5F4100FF7E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C404C127-C564-4304-BE8E-371D5C97E02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FCC058FE-D12F-4358-91FA-70FFC01368B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1504A88B-3930-49A3-9C6A-BBE9E587AA0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D2C181A1-6DC2-4BA9-BE51-48380666E7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C6F61C5C-FFAF-4512-B2C8-603B1955CCB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794F8059-2FAA-4449-896F-F0A5CDFEFCD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CA65963E-5C0D-4F93-B160-C2BFA1275626}"/>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C2FA965D-A808-443E-AEA7-33011A89CE4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EAF1EE44-77A3-4F5F-BA8D-8F5D795380B8}"/>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6299BB13-224C-4C33-BAB8-82CCF2C9699B}"/>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8F4876E6-0B3B-4C70-8D69-51D359233309}"/>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FE00B693-9552-42C6-B7FF-82464E2ACC94}"/>
            </a:ext>
          </a:extLst>
        </xdr:cNvPr>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C7026396-1C36-4749-B849-1852C180F164}"/>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37D4B566-74A0-4308-B28B-35027153EAE6}"/>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28973539-1E75-461F-B575-20F07DAD56D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AEBB5CB9-5E3D-45D0-8760-FF06F859C69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F577513D-3FCF-4833-8E5F-0569B4705887}"/>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DADE33B-BC06-4DFE-8304-30C301854A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D87A1E3-C09C-48E3-BB07-94B44F63DC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66AA7D2-72F2-4AC1-B923-4A2BE44ABB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47B30B8-33E6-436A-9246-7AF55CE14D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457D0B7-BC34-4E3C-B4E9-EE07CE1F28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702" name="楕円 701">
          <a:extLst>
            <a:ext uri="{FF2B5EF4-FFF2-40B4-BE49-F238E27FC236}">
              <a16:creationId xmlns:a16="http://schemas.microsoft.com/office/drawing/2014/main" id="{BB32CD58-820E-4334-AB12-097010FAF137}"/>
            </a:ext>
          </a:extLst>
        </xdr:cNvPr>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7C85BB7A-1D32-42C1-B72F-9CF2F4B5E1BE}"/>
            </a:ext>
          </a:extLst>
        </xdr:cNvPr>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704" name="楕円 703">
          <a:extLst>
            <a:ext uri="{FF2B5EF4-FFF2-40B4-BE49-F238E27FC236}">
              <a16:creationId xmlns:a16="http://schemas.microsoft.com/office/drawing/2014/main" id="{A400AF7D-9147-4F18-8B6F-5DF98404C2E0}"/>
            </a:ext>
          </a:extLst>
        </xdr:cNvPr>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156210</xdr:rowOff>
    </xdr:to>
    <xdr:cxnSp macro="">
      <xdr:nvCxnSpPr>
        <xdr:cNvPr id="705" name="直線コネクタ 704">
          <a:extLst>
            <a:ext uri="{FF2B5EF4-FFF2-40B4-BE49-F238E27FC236}">
              <a16:creationId xmlns:a16="http://schemas.microsoft.com/office/drawing/2014/main" id="{B0FFC377-96F8-4DA4-BF63-9016817B860D}"/>
            </a:ext>
          </a:extLst>
        </xdr:cNvPr>
        <xdr:cNvCxnSpPr/>
      </xdr:nvCxnSpPr>
      <xdr:spPr>
        <a:xfrm flipV="1">
          <a:off x="21323300" y="10949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706" name="楕円 705">
          <a:extLst>
            <a:ext uri="{FF2B5EF4-FFF2-40B4-BE49-F238E27FC236}">
              <a16:creationId xmlns:a16="http://schemas.microsoft.com/office/drawing/2014/main" id="{52A4A6E3-989C-4AD4-BE27-12582338943B}"/>
            </a:ext>
          </a:extLst>
        </xdr:cNvPr>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707" name="直線コネクタ 706">
          <a:extLst>
            <a:ext uri="{FF2B5EF4-FFF2-40B4-BE49-F238E27FC236}">
              <a16:creationId xmlns:a16="http://schemas.microsoft.com/office/drawing/2014/main" id="{67229030-14D1-4F92-87B0-A62C18448ACF}"/>
            </a:ext>
          </a:extLst>
        </xdr:cNvPr>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708" name="楕円 707">
          <a:extLst>
            <a:ext uri="{FF2B5EF4-FFF2-40B4-BE49-F238E27FC236}">
              <a16:creationId xmlns:a16="http://schemas.microsoft.com/office/drawing/2014/main" id="{E40C90CD-4495-4107-B961-BE1E2BD72133}"/>
            </a:ext>
          </a:extLst>
        </xdr:cNvPr>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709" name="直線コネクタ 708">
          <a:extLst>
            <a:ext uri="{FF2B5EF4-FFF2-40B4-BE49-F238E27FC236}">
              <a16:creationId xmlns:a16="http://schemas.microsoft.com/office/drawing/2014/main" id="{1514828D-32FF-4862-BA60-8E49F84F07ED}"/>
            </a:ext>
          </a:extLst>
        </xdr:cNvPr>
        <xdr:cNvCxnSpPr/>
      </xdr:nvCxnSpPr>
      <xdr:spPr>
        <a:xfrm>
          <a:off x="19545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710" name="楕円 709">
          <a:extLst>
            <a:ext uri="{FF2B5EF4-FFF2-40B4-BE49-F238E27FC236}">
              <a16:creationId xmlns:a16="http://schemas.microsoft.com/office/drawing/2014/main" id="{A4058E2C-C11D-433A-B2BC-1E5191CC9A1B}"/>
            </a:ext>
          </a:extLst>
        </xdr:cNvPr>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711" name="直線コネクタ 710">
          <a:extLst>
            <a:ext uri="{FF2B5EF4-FFF2-40B4-BE49-F238E27FC236}">
              <a16:creationId xmlns:a16="http://schemas.microsoft.com/office/drawing/2014/main" id="{5ACCC7A7-4340-4530-8E1D-244AF232F797}"/>
            </a:ext>
          </a:extLst>
        </xdr:cNvPr>
        <xdr:cNvCxnSpPr/>
      </xdr:nvCxnSpPr>
      <xdr:spPr>
        <a:xfrm>
          <a:off x="18656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2" name="n_1aveValue【保健センター・保健所】&#10;一人当たり面積">
          <a:extLst>
            <a:ext uri="{FF2B5EF4-FFF2-40B4-BE49-F238E27FC236}">
              <a16:creationId xmlns:a16="http://schemas.microsoft.com/office/drawing/2014/main" id="{1AEC6B9B-E633-46CC-91EF-DA517A374C6F}"/>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3" name="n_2aveValue【保健センター・保健所】&#10;一人当たり面積">
          <a:extLst>
            <a:ext uri="{FF2B5EF4-FFF2-40B4-BE49-F238E27FC236}">
              <a16:creationId xmlns:a16="http://schemas.microsoft.com/office/drawing/2014/main" id="{0ABA372B-9C80-4A1E-8325-CF25FB952709}"/>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4" name="n_3aveValue【保健センター・保健所】&#10;一人当たり面積">
          <a:extLst>
            <a:ext uri="{FF2B5EF4-FFF2-40B4-BE49-F238E27FC236}">
              <a16:creationId xmlns:a16="http://schemas.microsoft.com/office/drawing/2014/main" id="{778F9F77-CB31-44CA-9B33-DC54FB1C1A6F}"/>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5" name="n_4aveValue【保健センター・保健所】&#10;一人当たり面積">
          <a:extLst>
            <a:ext uri="{FF2B5EF4-FFF2-40B4-BE49-F238E27FC236}">
              <a16:creationId xmlns:a16="http://schemas.microsoft.com/office/drawing/2014/main" id="{A4C27A74-E402-4BCF-B215-05CBE2C1E4B1}"/>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716" name="n_1mainValue【保健センター・保健所】&#10;一人当たり面積">
          <a:extLst>
            <a:ext uri="{FF2B5EF4-FFF2-40B4-BE49-F238E27FC236}">
              <a16:creationId xmlns:a16="http://schemas.microsoft.com/office/drawing/2014/main" id="{72E959BC-8800-436E-8ACA-64779C4C3BB8}"/>
            </a:ext>
          </a:extLst>
        </xdr:cNvPr>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717" name="n_2mainValue【保健センター・保健所】&#10;一人当たり面積">
          <a:extLst>
            <a:ext uri="{FF2B5EF4-FFF2-40B4-BE49-F238E27FC236}">
              <a16:creationId xmlns:a16="http://schemas.microsoft.com/office/drawing/2014/main" id="{77FDB974-93EE-408C-8855-AD6B04A2C0D0}"/>
            </a:ext>
          </a:extLst>
        </xdr:cNvPr>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718" name="n_3mainValue【保健センター・保健所】&#10;一人当たり面積">
          <a:extLst>
            <a:ext uri="{FF2B5EF4-FFF2-40B4-BE49-F238E27FC236}">
              <a16:creationId xmlns:a16="http://schemas.microsoft.com/office/drawing/2014/main" id="{951348E1-3169-4B0C-BCFC-F7BAD520381D}"/>
            </a:ext>
          </a:extLst>
        </xdr:cNvPr>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719" name="n_4mainValue【保健センター・保健所】&#10;一人当たり面積">
          <a:extLst>
            <a:ext uri="{FF2B5EF4-FFF2-40B4-BE49-F238E27FC236}">
              <a16:creationId xmlns:a16="http://schemas.microsoft.com/office/drawing/2014/main" id="{08C8CB8E-AE71-4BC1-9B4C-E140DE07ADC9}"/>
            </a:ext>
          </a:extLst>
        </xdr:cNvPr>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77518492-A8E7-4073-8D78-6722DFA0DE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AD9C2F67-64D4-4B77-A4D3-466A340D13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2472C1B0-83A1-493E-9593-B43024D826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A961CA50-5009-4007-B259-0D6D99F4CF7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2A4F2ED0-21FC-4017-B118-9377E01FCB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611990E1-EC46-4321-86E5-7B7F839C0B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AFE416D2-99DB-4347-B9B0-9A2AA6F0BC1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CBCFA845-5D13-4F47-820C-1EBAC0DC5FB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4835F1F9-1C5C-46C0-B0C0-EF848E9AA7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BF93773D-9B0F-4741-BB19-AEB2BC2455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C9E75338-9DB8-4347-A956-3FD33C1B47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4C6C45AD-B927-4185-9479-E133AB545B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1DD51313-D0FA-42EF-A296-20EA508A0B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BE582BFE-D9B4-4643-835F-25B06B9D09A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4A816608-397C-4219-BEB1-84286AB679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F5BF438B-AC04-41CB-B42B-DE839FB9FF0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59635B23-44D9-4363-B8E4-2B60A44EF4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D5589F48-C624-4AF2-A7E5-7031FD8DF03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930BCCCF-FA8F-4DF2-868D-21712B5174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179B2C79-54E1-46D9-ADC6-D53249341FD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D14C282A-A54E-4EBC-8274-F50B6D08529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97A2C6E6-3C51-4D49-BA5A-23EA5321AC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6A06BFE3-C5B7-4BB8-8FB3-12BD38B736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E9401A27-D051-4D29-9410-3E56D56147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F311D7C5-20C1-4D3C-AE6E-C7B52735C0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D2D89D85-FEBC-4799-9A87-60E332D1AD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D67EA441-8350-4CD8-94CC-24B540BCA7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3113904D-EC62-4C9A-8A63-D26D85F0F4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276CACB1-F35C-49B6-8B11-909F8EBA9C0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29B81F2F-F4FA-4E30-BBE0-A61028DEFF6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29FC1160-F8C9-4F79-A60E-AB273559775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3CB11AB3-7187-4DF1-84D1-A5219713DC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90B79851-B574-40E4-B1F7-F93D3B76130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D62A3498-465F-48AD-8EB9-62D520E817E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EBD304B2-A2CA-4BA1-8227-1F21F2FCD51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9027D660-F6BE-45E4-847E-CD26A1F1804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15A25D96-0BD0-48BD-BAE1-C66F06E44DE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1694CDAD-9136-40D4-AC5C-8F980AF326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5F2F7722-859E-43EF-8AB4-383B02E9076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23E9E2A0-3C11-48D6-A847-A4F4BE1B5D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68031452-DF22-4C14-8F4F-C86D62FE55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761" name="直線コネクタ 760">
          <a:extLst>
            <a:ext uri="{FF2B5EF4-FFF2-40B4-BE49-F238E27FC236}">
              <a16:creationId xmlns:a16="http://schemas.microsoft.com/office/drawing/2014/main" id="{A873CA9A-A26F-461A-91C0-8E10937F24B3}"/>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762" name="【庁舎】&#10;有形固定資産減価償却率最小値テキスト">
          <a:extLst>
            <a:ext uri="{FF2B5EF4-FFF2-40B4-BE49-F238E27FC236}">
              <a16:creationId xmlns:a16="http://schemas.microsoft.com/office/drawing/2014/main" id="{2EFDE920-EBB7-4963-8EEA-6BF2E44AAF5A}"/>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763" name="直線コネクタ 762">
          <a:extLst>
            <a:ext uri="{FF2B5EF4-FFF2-40B4-BE49-F238E27FC236}">
              <a16:creationId xmlns:a16="http://schemas.microsoft.com/office/drawing/2014/main" id="{8526483E-6657-417B-9536-D63D01236C40}"/>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4" name="【庁舎】&#10;有形固定資産減価償却率最大値テキスト">
          <a:extLst>
            <a:ext uri="{FF2B5EF4-FFF2-40B4-BE49-F238E27FC236}">
              <a16:creationId xmlns:a16="http://schemas.microsoft.com/office/drawing/2014/main" id="{DEAD58FE-7A68-473E-A7DC-3F79271E3AFD}"/>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5" name="直線コネクタ 764">
          <a:extLst>
            <a:ext uri="{FF2B5EF4-FFF2-40B4-BE49-F238E27FC236}">
              <a16:creationId xmlns:a16="http://schemas.microsoft.com/office/drawing/2014/main" id="{F44692F9-9BED-45E3-A5B8-3709431799D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66" name="【庁舎】&#10;有形固定資産減価償却率平均値テキスト">
          <a:extLst>
            <a:ext uri="{FF2B5EF4-FFF2-40B4-BE49-F238E27FC236}">
              <a16:creationId xmlns:a16="http://schemas.microsoft.com/office/drawing/2014/main" id="{2D0CC383-08A7-434F-9270-1807BB1E6C69}"/>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67" name="フローチャート: 判断 766">
          <a:extLst>
            <a:ext uri="{FF2B5EF4-FFF2-40B4-BE49-F238E27FC236}">
              <a16:creationId xmlns:a16="http://schemas.microsoft.com/office/drawing/2014/main" id="{555CB0C2-A9C8-4C55-9C30-76FD6031E728}"/>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68" name="フローチャート: 判断 767">
          <a:extLst>
            <a:ext uri="{FF2B5EF4-FFF2-40B4-BE49-F238E27FC236}">
              <a16:creationId xmlns:a16="http://schemas.microsoft.com/office/drawing/2014/main" id="{F20ED057-BB4C-4A64-98C5-4B46C4FDECE5}"/>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69" name="フローチャート: 判断 768">
          <a:extLst>
            <a:ext uri="{FF2B5EF4-FFF2-40B4-BE49-F238E27FC236}">
              <a16:creationId xmlns:a16="http://schemas.microsoft.com/office/drawing/2014/main" id="{3373AFFD-C5B0-4382-8B4C-357AA69CB65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70" name="フローチャート: 判断 769">
          <a:extLst>
            <a:ext uri="{FF2B5EF4-FFF2-40B4-BE49-F238E27FC236}">
              <a16:creationId xmlns:a16="http://schemas.microsoft.com/office/drawing/2014/main" id="{F167D2AD-7B49-46DA-A161-06BCF1801FBA}"/>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71" name="フローチャート: 判断 770">
          <a:extLst>
            <a:ext uri="{FF2B5EF4-FFF2-40B4-BE49-F238E27FC236}">
              <a16:creationId xmlns:a16="http://schemas.microsoft.com/office/drawing/2014/main" id="{A903EE53-78FF-4F7C-8D87-2B4A7F90DAB0}"/>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628DF9A-F34E-4579-88CF-F9EEE19012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5C9BE5A-50E9-46DF-A465-5DA26C5D09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5B7A9DB-6B80-441B-8EDB-88D4C7EDE7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1773BB8-B421-4037-8300-72A8EA4C0E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02CF08F-3919-4463-8635-56139C59D7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85816</xdr:rowOff>
    </xdr:from>
    <xdr:to>
      <xdr:col>85</xdr:col>
      <xdr:colOff>177800</xdr:colOff>
      <xdr:row>101</xdr:row>
      <xdr:rowOff>15966</xdr:rowOff>
    </xdr:to>
    <xdr:sp macro="" textlink="">
      <xdr:nvSpPr>
        <xdr:cNvPr id="777" name="楕円 776">
          <a:extLst>
            <a:ext uri="{FF2B5EF4-FFF2-40B4-BE49-F238E27FC236}">
              <a16:creationId xmlns:a16="http://schemas.microsoft.com/office/drawing/2014/main" id="{A066850C-DB91-4245-B9E9-341CD6B99EA5}"/>
            </a:ext>
          </a:extLst>
        </xdr:cNvPr>
        <xdr:cNvSpPr/>
      </xdr:nvSpPr>
      <xdr:spPr>
        <a:xfrm>
          <a:off x="162687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38843</xdr:rowOff>
    </xdr:from>
    <xdr:ext cx="405111" cy="259045"/>
    <xdr:sp macro="" textlink="">
      <xdr:nvSpPr>
        <xdr:cNvPr id="778" name="【庁舎】&#10;有形固定資産減価償却率該当値テキスト">
          <a:extLst>
            <a:ext uri="{FF2B5EF4-FFF2-40B4-BE49-F238E27FC236}">
              <a16:creationId xmlns:a16="http://schemas.microsoft.com/office/drawing/2014/main" id="{7BFD7798-0E87-4097-A03B-6F2D26E34E11}"/>
            </a:ext>
          </a:extLst>
        </xdr:cNvPr>
        <xdr:cNvSpPr txBox="1"/>
      </xdr:nvSpPr>
      <xdr:spPr>
        <a:xfrm>
          <a:off x="16357600" y="17183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779" name="楕円 778">
          <a:extLst>
            <a:ext uri="{FF2B5EF4-FFF2-40B4-BE49-F238E27FC236}">
              <a16:creationId xmlns:a16="http://schemas.microsoft.com/office/drawing/2014/main" id="{38712328-8C0E-493B-B954-889F2E073E14}"/>
            </a:ext>
          </a:extLst>
        </xdr:cNvPr>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136616</xdr:rowOff>
    </xdr:from>
    <xdr:to>
      <xdr:col>85</xdr:col>
      <xdr:colOff>127000</xdr:colOff>
      <xdr:row>101</xdr:row>
      <xdr:rowOff>19050</xdr:rowOff>
    </xdr:to>
    <xdr:cxnSp macro="">
      <xdr:nvCxnSpPr>
        <xdr:cNvPr id="780" name="直線コネクタ 779">
          <a:extLst>
            <a:ext uri="{FF2B5EF4-FFF2-40B4-BE49-F238E27FC236}">
              <a16:creationId xmlns:a16="http://schemas.microsoft.com/office/drawing/2014/main" id="{31394823-EF1F-4D2B-97F2-2D4BB7F8141F}"/>
            </a:ext>
          </a:extLst>
        </xdr:cNvPr>
        <xdr:cNvCxnSpPr/>
      </xdr:nvCxnSpPr>
      <xdr:spPr>
        <a:xfrm flipV="1">
          <a:off x="15481300" y="1728161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781" name="楕円 780">
          <a:extLst>
            <a:ext uri="{FF2B5EF4-FFF2-40B4-BE49-F238E27FC236}">
              <a16:creationId xmlns:a16="http://schemas.microsoft.com/office/drawing/2014/main" id="{A7F1658F-DFE8-488E-85F7-4948BAFB8F2D}"/>
            </a:ext>
          </a:extLst>
        </xdr:cNvPr>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104</xdr:row>
      <xdr:rowOff>169273</xdr:rowOff>
    </xdr:to>
    <xdr:cxnSp macro="">
      <xdr:nvCxnSpPr>
        <xdr:cNvPr id="782" name="直線コネクタ 781">
          <a:extLst>
            <a:ext uri="{FF2B5EF4-FFF2-40B4-BE49-F238E27FC236}">
              <a16:creationId xmlns:a16="http://schemas.microsoft.com/office/drawing/2014/main" id="{14FA2C12-691F-4192-8F61-BC53AA125798}"/>
            </a:ext>
          </a:extLst>
        </xdr:cNvPr>
        <xdr:cNvCxnSpPr/>
      </xdr:nvCxnSpPr>
      <xdr:spPr>
        <a:xfrm flipV="1">
          <a:off x="14592300" y="17335500"/>
          <a:ext cx="889000" cy="66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85816</xdr:rowOff>
    </xdr:from>
    <xdr:to>
      <xdr:col>72</xdr:col>
      <xdr:colOff>38100</xdr:colOff>
      <xdr:row>105</xdr:row>
      <xdr:rowOff>15966</xdr:rowOff>
    </xdr:to>
    <xdr:sp macro="" textlink="">
      <xdr:nvSpPr>
        <xdr:cNvPr id="783" name="楕円 782">
          <a:extLst>
            <a:ext uri="{FF2B5EF4-FFF2-40B4-BE49-F238E27FC236}">
              <a16:creationId xmlns:a16="http://schemas.microsoft.com/office/drawing/2014/main" id="{783A7A24-DD1C-4587-BA01-4AC8C870A464}"/>
            </a:ext>
          </a:extLst>
        </xdr:cNvPr>
        <xdr:cNvSpPr/>
      </xdr:nvSpPr>
      <xdr:spPr>
        <a:xfrm>
          <a:off x="13652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136616</xdr:rowOff>
    </xdr:from>
    <xdr:to>
      <xdr:col>76</xdr:col>
      <xdr:colOff>114300</xdr:colOff>
      <xdr:row>104</xdr:row>
      <xdr:rowOff>169273</xdr:rowOff>
    </xdr:to>
    <xdr:cxnSp macro="">
      <xdr:nvCxnSpPr>
        <xdr:cNvPr id="784" name="直線コネクタ 783">
          <a:extLst>
            <a:ext uri="{FF2B5EF4-FFF2-40B4-BE49-F238E27FC236}">
              <a16:creationId xmlns:a16="http://schemas.microsoft.com/office/drawing/2014/main" id="{99EB0011-C2CB-46AA-B50E-A29A5F25F4E0}"/>
            </a:ext>
          </a:extLst>
        </xdr:cNvPr>
        <xdr:cNvCxnSpPr/>
      </xdr:nvCxnSpPr>
      <xdr:spPr>
        <a:xfrm>
          <a:off x="13703300" y="1796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53158</xdr:rowOff>
    </xdr:from>
    <xdr:to>
      <xdr:col>67</xdr:col>
      <xdr:colOff>101600</xdr:colOff>
      <xdr:row>104</xdr:row>
      <xdr:rowOff>154758</xdr:rowOff>
    </xdr:to>
    <xdr:sp macro="" textlink="">
      <xdr:nvSpPr>
        <xdr:cNvPr id="785" name="楕円 784">
          <a:extLst>
            <a:ext uri="{FF2B5EF4-FFF2-40B4-BE49-F238E27FC236}">
              <a16:creationId xmlns:a16="http://schemas.microsoft.com/office/drawing/2014/main" id="{2EC6C8D6-D63F-4176-9C86-B35DB6486845}"/>
            </a:ext>
          </a:extLst>
        </xdr:cNvPr>
        <xdr:cNvSpPr/>
      </xdr:nvSpPr>
      <xdr:spPr>
        <a:xfrm>
          <a:off x="12763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103958</xdr:rowOff>
    </xdr:from>
    <xdr:to>
      <xdr:col>71</xdr:col>
      <xdr:colOff>177800</xdr:colOff>
      <xdr:row>104</xdr:row>
      <xdr:rowOff>136616</xdr:rowOff>
    </xdr:to>
    <xdr:cxnSp macro="">
      <xdr:nvCxnSpPr>
        <xdr:cNvPr id="786" name="直線コネクタ 785">
          <a:extLst>
            <a:ext uri="{FF2B5EF4-FFF2-40B4-BE49-F238E27FC236}">
              <a16:creationId xmlns:a16="http://schemas.microsoft.com/office/drawing/2014/main" id="{F4515DB3-2818-43EA-B489-39B22E522338}"/>
            </a:ext>
          </a:extLst>
        </xdr:cNvPr>
        <xdr:cNvCxnSpPr/>
      </xdr:nvCxnSpPr>
      <xdr:spPr>
        <a:xfrm>
          <a:off x="12814300" y="179347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787" name="n_1aveValue【庁舎】&#10;有形固定資産減価償却率">
          <a:extLst>
            <a:ext uri="{FF2B5EF4-FFF2-40B4-BE49-F238E27FC236}">
              <a16:creationId xmlns:a16="http://schemas.microsoft.com/office/drawing/2014/main" id="{5209E7DF-2368-4573-9423-AF8F1FD6286F}"/>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88" name="n_2aveValue【庁舎】&#10;有形固定資産減価償却率">
          <a:extLst>
            <a:ext uri="{FF2B5EF4-FFF2-40B4-BE49-F238E27FC236}">
              <a16:creationId xmlns:a16="http://schemas.microsoft.com/office/drawing/2014/main" id="{248E3AEE-0D6C-4E52-A2AC-C5393CC2FEAF}"/>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789" name="n_3aveValue【庁舎】&#10;有形固定資産減価償却率">
          <a:extLst>
            <a:ext uri="{FF2B5EF4-FFF2-40B4-BE49-F238E27FC236}">
              <a16:creationId xmlns:a16="http://schemas.microsoft.com/office/drawing/2014/main" id="{E2AA6A26-30C1-444E-B7E3-4C1FC323D06F}"/>
            </a:ext>
          </a:extLst>
        </xdr:cNvPr>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90" name="n_4aveValue【庁舎】&#10;有形固定資産減価償却率">
          <a:extLst>
            <a:ext uri="{FF2B5EF4-FFF2-40B4-BE49-F238E27FC236}">
              <a16:creationId xmlns:a16="http://schemas.microsoft.com/office/drawing/2014/main" id="{1D1A664A-2A72-4BAB-9C3A-627A1E84BBBE}"/>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791" name="n_1mainValue【庁舎】&#10;有形固定資産減価償却率">
          <a:extLst>
            <a:ext uri="{FF2B5EF4-FFF2-40B4-BE49-F238E27FC236}">
              <a16:creationId xmlns:a16="http://schemas.microsoft.com/office/drawing/2014/main" id="{BABCED07-6587-4C5C-B46D-D197CF7AE7A0}"/>
            </a:ext>
          </a:extLst>
        </xdr:cNvPr>
        <xdr:cNvSpPr txBox="1"/>
      </xdr:nvSpPr>
      <xdr:spPr>
        <a:xfrm>
          <a:off x="15266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39750</xdr:rowOff>
    </xdr:from>
    <xdr:ext cx="405111" cy="259045"/>
    <xdr:sp macro="" textlink="">
      <xdr:nvSpPr>
        <xdr:cNvPr id="792" name="n_2mainValue【庁舎】&#10;有形固定資産減価償却率">
          <a:extLst>
            <a:ext uri="{FF2B5EF4-FFF2-40B4-BE49-F238E27FC236}">
              <a16:creationId xmlns:a16="http://schemas.microsoft.com/office/drawing/2014/main" id="{F22DF7AD-95BB-45DB-BA04-1B483C3FB7D9}"/>
            </a:ext>
          </a:extLst>
        </xdr:cNvPr>
        <xdr:cNvSpPr txBox="1"/>
      </xdr:nvSpPr>
      <xdr:spPr>
        <a:xfrm>
          <a:off x="14389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7093</xdr:rowOff>
    </xdr:from>
    <xdr:ext cx="405111" cy="259045"/>
    <xdr:sp macro="" textlink="">
      <xdr:nvSpPr>
        <xdr:cNvPr id="793" name="n_3mainValue【庁舎】&#10;有形固定資産減価償却率">
          <a:extLst>
            <a:ext uri="{FF2B5EF4-FFF2-40B4-BE49-F238E27FC236}">
              <a16:creationId xmlns:a16="http://schemas.microsoft.com/office/drawing/2014/main" id="{154DB25B-C0C4-4F93-823D-4A4DBAA64B65}"/>
            </a:ext>
          </a:extLst>
        </xdr:cNvPr>
        <xdr:cNvSpPr txBox="1"/>
      </xdr:nvSpPr>
      <xdr:spPr>
        <a:xfrm>
          <a:off x="13500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145885</xdr:rowOff>
    </xdr:from>
    <xdr:ext cx="405111" cy="259045"/>
    <xdr:sp macro="" textlink="">
      <xdr:nvSpPr>
        <xdr:cNvPr id="794" name="n_4mainValue【庁舎】&#10;有形固定資産減価償却率">
          <a:extLst>
            <a:ext uri="{FF2B5EF4-FFF2-40B4-BE49-F238E27FC236}">
              <a16:creationId xmlns:a16="http://schemas.microsoft.com/office/drawing/2014/main" id="{DD4B127A-B953-4FF5-8757-85AB20B46D36}"/>
            </a:ext>
          </a:extLst>
        </xdr:cNvPr>
        <xdr:cNvSpPr txBox="1"/>
      </xdr:nvSpPr>
      <xdr:spPr>
        <a:xfrm>
          <a:off x="12611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8B7EEF6E-F93B-4A71-90B3-26A98684C5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6D89E76F-AD86-4178-9FFF-510B6F2777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EA802948-166C-4E98-A1F6-1A2336CBCE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6AE9F20E-1A11-48A8-B9E9-04D0B0355F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55DB36DB-A96F-46A9-9D47-71A0037666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2753623B-0240-4DF8-BC27-839970C70C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3E99629F-AD25-48EC-8ACD-359A16D617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A430C1B5-15A9-4754-B9EB-0F32F9F28D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11641031-52BA-4F39-B688-F1F9E93F96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FE5FAB5D-C53F-40E0-9405-D60FF9B299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8DB36175-39B1-43DE-B88E-24C0C72316D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4C34AC2A-E064-46A0-B8A6-C33D9AD448B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5CC61CAE-5919-4E4C-8656-BA4913AAE4D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3BFF7FBD-9CAC-424A-B56C-6785EC5B9D7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A8FEEA92-F04A-4C97-A406-764AED77734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E8D04D5E-14FD-46D5-8971-4AB3ECD1F1A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201E3E4B-2D36-4338-AB62-39B6A9D8DFF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3910F6F8-E8BA-40C6-9332-633A327A83A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9AFB9F84-AC3E-470A-8BDC-FD69639A802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A9556956-214C-4D44-ABC9-F385041C304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838291AD-B6E6-4C49-9496-D410CEA730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9F860AB-7629-4FF1-9E7A-A00103C0ED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E961E251-E9E9-45BC-BB90-0A4B1C7361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818" name="直線コネクタ 817">
          <a:extLst>
            <a:ext uri="{FF2B5EF4-FFF2-40B4-BE49-F238E27FC236}">
              <a16:creationId xmlns:a16="http://schemas.microsoft.com/office/drawing/2014/main" id="{3B19E065-AFD4-4685-895A-F27D8C7E7F91}"/>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819" name="【庁舎】&#10;一人当たり面積最小値テキスト">
          <a:extLst>
            <a:ext uri="{FF2B5EF4-FFF2-40B4-BE49-F238E27FC236}">
              <a16:creationId xmlns:a16="http://schemas.microsoft.com/office/drawing/2014/main" id="{1B154D3D-F440-4515-BE02-7734D7AAB0C7}"/>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820" name="直線コネクタ 819">
          <a:extLst>
            <a:ext uri="{FF2B5EF4-FFF2-40B4-BE49-F238E27FC236}">
              <a16:creationId xmlns:a16="http://schemas.microsoft.com/office/drawing/2014/main" id="{373E8164-71E4-49F9-B01D-D51084D68ED2}"/>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21" name="【庁舎】&#10;一人当たり面積最大値テキスト">
          <a:extLst>
            <a:ext uri="{FF2B5EF4-FFF2-40B4-BE49-F238E27FC236}">
              <a16:creationId xmlns:a16="http://schemas.microsoft.com/office/drawing/2014/main" id="{1C005991-9D90-46BD-894A-24A21D15CD01}"/>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22" name="直線コネクタ 821">
          <a:extLst>
            <a:ext uri="{FF2B5EF4-FFF2-40B4-BE49-F238E27FC236}">
              <a16:creationId xmlns:a16="http://schemas.microsoft.com/office/drawing/2014/main" id="{F684AE5C-70F4-40DB-9C55-CC494A7C8C76}"/>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823" name="【庁舎】&#10;一人当たり面積平均値テキスト">
          <a:extLst>
            <a:ext uri="{FF2B5EF4-FFF2-40B4-BE49-F238E27FC236}">
              <a16:creationId xmlns:a16="http://schemas.microsoft.com/office/drawing/2014/main" id="{0AC34F5E-97F3-4799-8E9C-40D0FEE155B1}"/>
            </a:ext>
          </a:extLst>
        </xdr:cNvPr>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824" name="フローチャート: 判断 823">
          <a:extLst>
            <a:ext uri="{FF2B5EF4-FFF2-40B4-BE49-F238E27FC236}">
              <a16:creationId xmlns:a16="http://schemas.microsoft.com/office/drawing/2014/main" id="{5BF15209-C41D-4534-97D1-AA7375E712BE}"/>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825" name="フローチャート: 判断 824">
          <a:extLst>
            <a:ext uri="{FF2B5EF4-FFF2-40B4-BE49-F238E27FC236}">
              <a16:creationId xmlns:a16="http://schemas.microsoft.com/office/drawing/2014/main" id="{BB92BF03-1277-41AC-A6CC-AC8918DC8865}"/>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826" name="フローチャート: 判断 825">
          <a:extLst>
            <a:ext uri="{FF2B5EF4-FFF2-40B4-BE49-F238E27FC236}">
              <a16:creationId xmlns:a16="http://schemas.microsoft.com/office/drawing/2014/main" id="{F4CDD2CF-3607-48BE-96C4-FA1B3673D4E8}"/>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827" name="フローチャート: 判断 826">
          <a:extLst>
            <a:ext uri="{FF2B5EF4-FFF2-40B4-BE49-F238E27FC236}">
              <a16:creationId xmlns:a16="http://schemas.microsoft.com/office/drawing/2014/main" id="{D42AB1D6-CA24-4684-8842-9CE76476B10C}"/>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828" name="フローチャート: 判断 827">
          <a:extLst>
            <a:ext uri="{FF2B5EF4-FFF2-40B4-BE49-F238E27FC236}">
              <a16:creationId xmlns:a16="http://schemas.microsoft.com/office/drawing/2014/main" id="{3E6B6DCC-4773-47D3-9C82-4B3A6FF84ACB}"/>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981CB12-AF3A-4E7B-AFB8-2954855A90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1FE7BEC-5EA0-4F25-9F8A-B6A58E96F2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02A1320-B404-40D7-A9F0-52213E17A7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153A9F0-FE1C-45B8-9B19-7C1280AF320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AB54B6C-089A-4A11-AEFB-A258B8995E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34" name="楕円 833">
          <a:extLst>
            <a:ext uri="{FF2B5EF4-FFF2-40B4-BE49-F238E27FC236}">
              <a16:creationId xmlns:a16="http://schemas.microsoft.com/office/drawing/2014/main" id="{1A3221E8-B022-4CAC-8FBC-5C0BB4449060}"/>
            </a:ext>
          </a:extLst>
        </xdr:cNvPr>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835" name="【庁舎】&#10;一人当たり面積該当値テキスト">
          <a:extLst>
            <a:ext uri="{FF2B5EF4-FFF2-40B4-BE49-F238E27FC236}">
              <a16:creationId xmlns:a16="http://schemas.microsoft.com/office/drawing/2014/main" id="{70BFAAA9-D49E-4514-9EC5-5F6C9F4C15F5}"/>
            </a:ext>
          </a:extLst>
        </xdr:cNvPr>
        <xdr:cNvSpPr txBox="1"/>
      </xdr:nvSpPr>
      <xdr:spPr>
        <a:xfrm>
          <a:off x="22199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836" name="楕円 835">
          <a:extLst>
            <a:ext uri="{FF2B5EF4-FFF2-40B4-BE49-F238E27FC236}">
              <a16:creationId xmlns:a16="http://schemas.microsoft.com/office/drawing/2014/main" id="{6210755A-A92A-44AA-88C0-279FCBCD9814}"/>
            </a:ext>
          </a:extLst>
        </xdr:cNvPr>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106</xdr:row>
      <xdr:rowOff>41911</xdr:rowOff>
    </xdr:to>
    <xdr:cxnSp macro="">
      <xdr:nvCxnSpPr>
        <xdr:cNvPr id="837" name="直線コネクタ 836">
          <a:extLst>
            <a:ext uri="{FF2B5EF4-FFF2-40B4-BE49-F238E27FC236}">
              <a16:creationId xmlns:a16="http://schemas.microsoft.com/office/drawing/2014/main" id="{A383E695-F936-4A8A-B795-584E9CF7F0F7}"/>
            </a:ext>
          </a:extLst>
        </xdr:cNvPr>
        <xdr:cNvCxnSpPr/>
      </xdr:nvCxnSpPr>
      <xdr:spPr>
        <a:xfrm>
          <a:off x="21323300" y="1806321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107314</xdr:rowOff>
    </xdr:from>
    <xdr:to>
      <xdr:col>107</xdr:col>
      <xdr:colOff>101600</xdr:colOff>
      <xdr:row>107</xdr:row>
      <xdr:rowOff>37464</xdr:rowOff>
    </xdr:to>
    <xdr:sp macro="" textlink="">
      <xdr:nvSpPr>
        <xdr:cNvPr id="838" name="楕円 837">
          <a:extLst>
            <a:ext uri="{FF2B5EF4-FFF2-40B4-BE49-F238E27FC236}">
              <a16:creationId xmlns:a16="http://schemas.microsoft.com/office/drawing/2014/main" id="{379DA5A5-E9ED-43A2-BD64-7316FD4DCACB}"/>
            </a:ext>
          </a:extLst>
        </xdr:cNvPr>
        <xdr:cNvSpPr/>
      </xdr:nvSpPr>
      <xdr:spPr>
        <a:xfrm>
          <a:off x="20383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106</xdr:row>
      <xdr:rowOff>158114</xdr:rowOff>
    </xdr:to>
    <xdr:cxnSp macro="">
      <xdr:nvCxnSpPr>
        <xdr:cNvPr id="839" name="直線コネクタ 838">
          <a:extLst>
            <a:ext uri="{FF2B5EF4-FFF2-40B4-BE49-F238E27FC236}">
              <a16:creationId xmlns:a16="http://schemas.microsoft.com/office/drawing/2014/main" id="{4037648F-1EC1-4980-BE5E-DC5A380EAE22}"/>
            </a:ext>
          </a:extLst>
        </xdr:cNvPr>
        <xdr:cNvCxnSpPr/>
      </xdr:nvCxnSpPr>
      <xdr:spPr>
        <a:xfrm flipV="1">
          <a:off x="20434300" y="18063211"/>
          <a:ext cx="889000" cy="26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40" name="楕円 839">
          <a:extLst>
            <a:ext uri="{FF2B5EF4-FFF2-40B4-BE49-F238E27FC236}">
              <a16:creationId xmlns:a16="http://schemas.microsoft.com/office/drawing/2014/main" id="{6421AD11-D85F-468B-8F8C-2D6135B3AB55}"/>
            </a:ext>
          </a:extLst>
        </xdr:cNvPr>
        <xdr:cNvSpPr/>
      </xdr:nvSpPr>
      <xdr:spPr>
        <a:xfrm>
          <a:off x="19494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158114</xdr:rowOff>
    </xdr:from>
    <xdr:to>
      <xdr:col>107</xdr:col>
      <xdr:colOff>50800</xdr:colOff>
      <xdr:row>106</xdr:row>
      <xdr:rowOff>163830</xdr:rowOff>
    </xdr:to>
    <xdr:cxnSp macro="">
      <xdr:nvCxnSpPr>
        <xdr:cNvPr id="841" name="直線コネクタ 840">
          <a:extLst>
            <a:ext uri="{FF2B5EF4-FFF2-40B4-BE49-F238E27FC236}">
              <a16:creationId xmlns:a16="http://schemas.microsoft.com/office/drawing/2014/main" id="{ADF40ACE-27AB-42E7-ADC7-CC3F2AB2EB29}"/>
            </a:ext>
          </a:extLst>
        </xdr:cNvPr>
        <xdr:cNvCxnSpPr/>
      </xdr:nvCxnSpPr>
      <xdr:spPr>
        <a:xfrm flipV="1">
          <a:off x="19545300" y="18331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118745</xdr:rowOff>
    </xdr:from>
    <xdr:to>
      <xdr:col>98</xdr:col>
      <xdr:colOff>38100</xdr:colOff>
      <xdr:row>107</xdr:row>
      <xdr:rowOff>48895</xdr:rowOff>
    </xdr:to>
    <xdr:sp macro="" textlink="">
      <xdr:nvSpPr>
        <xdr:cNvPr id="842" name="楕円 841">
          <a:extLst>
            <a:ext uri="{FF2B5EF4-FFF2-40B4-BE49-F238E27FC236}">
              <a16:creationId xmlns:a16="http://schemas.microsoft.com/office/drawing/2014/main" id="{17EF40F7-FFC1-44A9-BC74-DFD82C9A90A8}"/>
            </a:ext>
          </a:extLst>
        </xdr:cNvPr>
        <xdr:cNvSpPr/>
      </xdr:nvSpPr>
      <xdr:spPr>
        <a:xfrm>
          <a:off x="18605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163830</xdr:rowOff>
    </xdr:from>
    <xdr:to>
      <xdr:col>102</xdr:col>
      <xdr:colOff>114300</xdr:colOff>
      <xdr:row>106</xdr:row>
      <xdr:rowOff>169545</xdr:rowOff>
    </xdr:to>
    <xdr:cxnSp macro="">
      <xdr:nvCxnSpPr>
        <xdr:cNvPr id="843" name="直線コネクタ 842">
          <a:extLst>
            <a:ext uri="{FF2B5EF4-FFF2-40B4-BE49-F238E27FC236}">
              <a16:creationId xmlns:a16="http://schemas.microsoft.com/office/drawing/2014/main" id="{B0C04FC8-6B4F-45DD-9678-1DDD6A656EB8}"/>
            </a:ext>
          </a:extLst>
        </xdr:cNvPr>
        <xdr:cNvCxnSpPr/>
      </xdr:nvCxnSpPr>
      <xdr:spPr>
        <a:xfrm flipV="1">
          <a:off x="18656300" y="183375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844" name="n_1aveValue【庁舎】&#10;一人当たり面積">
          <a:extLst>
            <a:ext uri="{FF2B5EF4-FFF2-40B4-BE49-F238E27FC236}">
              <a16:creationId xmlns:a16="http://schemas.microsoft.com/office/drawing/2014/main" id="{C5DB7262-295C-4A0F-851F-62C21B83A54A}"/>
            </a:ext>
          </a:extLst>
        </xdr:cNvPr>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845" name="n_2aveValue【庁舎】&#10;一人当たり面積">
          <a:extLst>
            <a:ext uri="{FF2B5EF4-FFF2-40B4-BE49-F238E27FC236}">
              <a16:creationId xmlns:a16="http://schemas.microsoft.com/office/drawing/2014/main" id="{2F198565-15C5-4A56-8EF0-7AC0BA0684BF}"/>
            </a:ext>
          </a:extLst>
        </xdr:cNvPr>
        <xdr:cNvSpPr txBox="1"/>
      </xdr:nvSpPr>
      <xdr:spPr>
        <a:xfrm>
          <a:off x="20199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846" name="n_3aveValue【庁舎】&#10;一人当たり面積">
          <a:extLst>
            <a:ext uri="{FF2B5EF4-FFF2-40B4-BE49-F238E27FC236}">
              <a16:creationId xmlns:a16="http://schemas.microsoft.com/office/drawing/2014/main" id="{02D34B8B-5B91-46E1-91AF-997482B56CE4}"/>
            </a:ext>
          </a:extLst>
        </xdr:cNvPr>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847" name="n_4aveValue【庁舎】&#10;一人当たり面積">
          <a:extLst>
            <a:ext uri="{FF2B5EF4-FFF2-40B4-BE49-F238E27FC236}">
              <a16:creationId xmlns:a16="http://schemas.microsoft.com/office/drawing/2014/main" id="{FF4E81F5-C3FE-4741-B41E-966E25FA4162}"/>
            </a:ext>
          </a:extLst>
        </xdr:cNvPr>
        <xdr:cNvSpPr txBox="1"/>
      </xdr:nvSpPr>
      <xdr:spPr>
        <a:xfrm>
          <a:off x="184214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128288</xdr:rowOff>
    </xdr:from>
    <xdr:ext cx="469744" cy="259045"/>
    <xdr:sp macro="" textlink="">
      <xdr:nvSpPr>
        <xdr:cNvPr id="848" name="n_1mainValue【庁舎】&#10;一人当たり面積">
          <a:extLst>
            <a:ext uri="{FF2B5EF4-FFF2-40B4-BE49-F238E27FC236}">
              <a16:creationId xmlns:a16="http://schemas.microsoft.com/office/drawing/2014/main" id="{865715E4-7170-4535-825E-18AA94FBF234}"/>
            </a:ext>
          </a:extLst>
        </xdr:cNvPr>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28591</xdr:rowOff>
    </xdr:from>
    <xdr:ext cx="469744" cy="259045"/>
    <xdr:sp macro="" textlink="">
      <xdr:nvSpPr>
        <xdr:cNvPr id="849" name="n_2mainValue【庁舎】&#10;一人当たり面積">
          <a:extLst>
            <a:ext uri="{FF2B5EF4-FFF2-40B4-BE49-F238E27FC236}">
              <a16:creationId xmlns:a16="http://schemas.microsoft.com/office/drawing/2014/main" id="{F3268C49-DD7E-422D-8182-502858A3E5A2}"/>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850" name="n_3mainValue【庁舎】&#10;一人当たり面積">
          <a:extLst>
            <a:ext uri="{FF2B5EF4-FFF2-40B4-BE49-F238E27FC236}">
              <a16:creationId xmlns:a16="http://schemas.microsoft.com/office/drawing/2014/main" id="{DBB4F7F4-A65D-4E9B-BB86-431E99C847AC}"/>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40022</xdr:rowOff>
    </xdr:from>
    <xdr:ext cx="469744" cy="259045"/>
    <xdr:sp macro="" textlink="">
      <xdr:nvSpPr>
        <xdr:cNvPr id="851" name="n_4mainValue【庁舎】&#10;一人当たり面積">
          <a:extLst>
            <a:ext uri="{FF2B5EF4-FFF2-40B4-BE49-F238E27FC236}">
              <a16:creationId xmlns:a16="http://schemas.microsoft.com/office/drawing/2014/main" id="{42CF1DD5-BEA9-4D4B-8DCC-1694F2B2E9B5}"/>
            </a:ext>
          </a:extLst>
        </xdr:cNvPr>
        <xdr:cNvSpPr txBox="1"/>
      </xdr:nvSpPr>
      <xdr:spPr>
        <a:xfrm>
          <a:off x="184214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6207F9AA-ECE7-42AA-87B2-511E7D04E2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7AD41649-C5CF-4AC2-B91C-A7829A71F2A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D566962A-8296-4CD2-82EC-C6B89207072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保健センター、認定こども園・幼稚園・保育所であり、特に低くなっている施設は、庁舎、一般廃棄物処理施設、公営住宅である。</a:t>
          </a:r>
        </a:p>
        <a:p>
          <a:r>
            <a:rPr kumimoji="1" lang="ja-JP" altLang="en-US" sz="1300">
              <a:latin typeface="ＭＳ Ｐゴシック" panose="020B0600070205080204" pitchFamily="50" charset="-128"/>
              <a:ea typeface="ＭＳ Ｐゴシック" panose="020B0600070205080204" pitchFamily="50" charset="-128"/>
            </a:rPr>
            <a:t>庁舎は旧庁舎の解体、新庁舎の建設により有形固定資産減価償却率が低くなった。また、児童館は大半が昭和５０年代に建設されており、耐用年数を経過しつつあるため、計画的に大規模改修を実施したが、類似団体と比べ、有形固定資産減価償却率は高い水準にある。</a:t>
          </a:r>
        </a:p>
        <a:p>
          <a:r>
            <a:rPr kumimoji="1" lang="ja-JP" altLang="en-US" sz="1300">
              <a:latin typeface="ＭＳ Ｐゴシック" panose="020B0600070205080204" pitchFamily="50" charset="-128"/>
              <a:ea typeface="ＭＳ Ｐゴシック" panose="020B0600070205080204" pitchFamily="50" charset="-128"/>
            </a:rPr>
            <a:t>公営住宅は長寿命化計画に基づく建替えや改修を、学校施設は耐震化にあわせた建替えや大規模改修をこれまで実施しており、今後も平成２８年度に策定した公共施設等総合管理計画に基づき、総床面積を３０年間で３０％削減するという目標に向け、老朽化した施設の集約化・複合化や除却など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49897096</v>
      </c>
      <c r="BO4" s="407"/>
      <c r="BP4" s="407"/>
      <c r="BQ4" s="407"/>
      <c r="BR4" s="407"/>
      <c r="BS4" s="407"/>
      <c r="BT4" s="407"/>
      <c r="BU4" s="408"/>
      <c r="BV4" s="406">
        <v>56692520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1.5</v>
      </c>
      <c r="CU4" s="413"/>
      <c r="CV4" s="413"/>
      <c r="CW4" s="413"/>
      <c r="CX4" s="413"/>
      <c r="CY4" s="413"/>
      <c r="CZ4" s="413"/>
      <c r="DA4" s="414"/>
      <c r="DB4" s="412">
        <v>1.6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49378412</v>
      </c>
      <c r="BO5" s="444"/>
      <c r="BP5" s="444"/>
      <c r="BQ5" s="444"/>
      <c r="BR5" s="444"/>
      <c r="BS5" s="444"/>
      <c r="BT5" s="444"/>
      <c r="BU5" s="445"/>
      <c r="BV5" s="443">
        <v>56215712</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97.9</v>
      </c>
      <c r="CU5" s="441"/>
      <c r="CV5" s="441"/>
      <c r="CW5" s="441"/>
      <c r="CX5" s="441"/>
      <c r="CY5" s="441"/>
      <c r="CZ5" s="441"/>
      <c r="DA5" s="442"/>
      <c r="DB5" s="440">
        <v>98.2</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518684</v>
      </c>
      <c r="BO6" s="444"/>
      <c r="BP6" s="444"/>
      <c r="BQ6" s="444"/>
      <c r="BR6" s="444"/>
      <c r="BS6" s="444"/>
      <c r="BT6" s="444"/>
      <c r="BU6" s="445"/>
      <c r="BV6" s="443">
        <v>476808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99.1</v>
      </c>
      <c r="CU6" s="481"/>
      <c r="CV6" s="481"/>
      <c r="CW6" s="481"/>
      <c r="CX6" s="481"/>
      <c r="CY6" s="481"/>
      <c r="CZ6" s="481"/>
      <c r="DA6" s="482"/>
      <c r="DB6" s="480">
        <v>101.4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145125</v>
      </c>
      <c r="BO7" s="444"/>
      <c r="BP7" s="444"/>
      <c r="BQ7" s="444"/>
      <c r="BR7" s="444"/>
      <c r="BS7" s="444"/>
      <c r="BT7" s="444"/>
      <c r="BU7" s="445"/>
      <c r="BV7" s="443">
        <v>78328</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24770614</v>
      </c>
      <c r="CU7" s="444"/>
      <c r="CV7" s="444"/>
      <c r="CW7" s="444"/>
      <c r="CX7" s="444"/>
      <c r="CY7" s="444"/>
      <c r="CZ7" s="444"/>
      <c r="DA7" s="445"/>
      <c r="DB7" s="443">
        <v>24991914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107</v>
      </c>
      <c r="AV8" s="476"/>
      <c r="AW8" s="476"/>
      <c r="AX8" s="476"/>
      <c r="AY8" s="477" t="s">
        <v>111</v>
      </c>
      <c r="AZ8" s="478"/>
      <c r="BA8" s="478"/>
      <c r="BB8" s="478"/>
      <c r="BC8" s="478"/>
      <c r="BD8" s="478"/>
      <c r="BE8" s="478"/>
      <c r="BF8" s="478"/>
      <c r="BG8" s="478"/>
      <c r="BH8" s="478"/>
      <c r="BI8" s="478"/>
      <c r="BJ8" s="478"/>
      <c r="BK8" s="478"/>
      <c r="BL8" s="478"/>
      <c r="BM8" s="479"/>
      <c r="BN8" s="443">
        <v>373559</v>
      </c>
      <c r="BO8" s="444"/>
      <c r="BP8" s="444"/>
      <c r="BQ8" s="444"/>
      <c r="BR8" s="444"/>
      <c r="BS8" s="444"/>
      <c r="BT8" s="444"/>
      <c r="BU8" s="445"/>
      <c r="BV8" s="443">
        <v>398480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0.38</v>
      </c>
      <c r="CU8" s="484"/>
      <c r="CV8" s="484"/>
      <c r="CW8" s="484"/>
      <c r="CX8" s="484"/>
      <c r="CY8" s="484"/>
      <c r="CZ8" s="484"/>
      <c r="DA8" s="485"/>
      <c r="DB8" s="483">
        <v>0.38</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79306</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107</v>
      </c>
      <c r="AV9" s="476"/>
      <c r="AW9" s="476"/>
      <c r="AX9" s="476"/>
      <c r="AY9" s="477" t="s">
        <v>117</v>
      </c>
      <c r="AZ9" s="478"/>
      <c r="BA9" s="478"/>
      <c r="BB9" s="478"/>
      <c r="BC9" s="478"/>
      <c r="BD9" s="478"/>
      <c r="BE9" s="478"/>
      <c r="BF9" s="478"/>
      <c r="BG9" s="478"/>
      <c r="BH9" s="478"/>
      <c r="BI9" s="478"/>
      <c r="BJ9" s="478"/>
      <c r="BK9" s="478"/>
      <c r="BL9" s="478"/>
      <c r="BM9" s="479"/>
      <c r="BN9" s="443">
        <v>-24921</v>
      </c>
      <c r="BO9" s="444"/>
      <c r="BP9" s="444"/>
      <c r="BQ9" s="444"/>
      <c r="BR9" s="444"/>
      <c r="BS9" s="444"/>
      <c r="BT9" s="444"/>
      <c r="BU9" s="445"/>
      <c r="BV9" s="443">
        <v>260632</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18.8</v>
      </c>
      <c r="CU9" s="441"/>
      <c r="CV9" s="441"/>
      <c r="CW9" s="441"/>
      <c r="CX9" s="441"/>
      <c r="CY9" s="441"/>
      <c r="CZ9" s="441"/>
      <c r="DA9" s="442"/>
      <c r="DB9" s="440">
        <v>17.5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84499</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199351</v>
      </c>
      <c r="BO10" s="444"/>
      <c r="BP10" s="444"/>
      <c r="BQ10" s="444"/>
      <c r="BR10" s="444"/>
      <c r="BS10" s="444"/>
      <c r="BT10" s="444"/>
      <c r="BU10" s="445"/>
      <c r="BV10" s="443">
        <v>68724</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96</v>
      </c>
      <c r="AV11" s="476"/>
      <c r="AW11" s="476"/>
      <c r="AX11" s="476"/>
      <c r="AY11" s="477" t="s">
        <v>127</v>
      </c>
      <c r="AZ11" s="478"/>
      <c r="BA11" s="478"/>
      <c r="BB11" s="478"/>
      <c r="BC11" s="478"/>
      <c r="BD11" s="478"/>
      <c r="BE11" s="478"/>
      <c r="BF11" s="478"/>
      <c r="BG11" s="478"/>
      <c r="BH11" s="478"/>
      <c r="BI11" s="478"/>
      <c r="BJ11" s="478"/>
      <c r="BK11" s="478"/>
      <c r="BL11" s="478"/>
      <c r="BM11" s="479"/>
      <c r="BN11" s="443">
        <v>12000</v>
      </c>
      <c r="BO11" s="444"/>
      <c r="BP11" s="444"/>
      <c r="BQ11" s="444"/>
      <c r="BR11" s="444"/>
      <c r="BS11" s="444"/>
      <c r="BT11" s="444"/>
      <c r="BU11" s="445"/>
      <c r="BV11" s="443">
        <v>2251</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76753</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96</v>
      </c>
      <c r="AV12" s="476"/>
      <c r="AW12" s="476"/>
      <c r="AX12" s="476"/>
      <c r="AY12" s="477" t="s">
        <v>135</v>
      </c>
      <c r="AZ12" s="478"/>
      <c r="BA12" s="478"/>
      <c r="BB12" s="478"/>
      <c r="BC12" s="478"/>
      <c r="BD12" s="478"/>
      <c r="BE12" s="478"/>
      <c r="BF12" s="478"/>
      <c r="BG12" s="478"/>
      <c r="BH12" s="478"/>
      <c r="BI12" s="478"/>
      <c r="BJ12" s="478"/>
      <c r="BK12" s="478"/>
      <c r="BL12" s="478"/>
      <c r="BM12" s="479"/>
      <c r="BN12" s="443">
        <v>200000</v>
      </c>
      <c r="BO12" s="444"/>
      <c r="BP12" s="444"/>
      <c r="BQ12" s="444"/>
      <c r="BR12" s="444"/>
      <c r="BS12" s="444"/>
      <c r="BT12" s="444"/>
      <c r="BU12" s="445"/>
      <c r="BV12" s="443">
        <v>700000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137</v>
      </c>
      <c r="CU12" s="484"/>
      <c r="CV12" s="484"/>
      <c r="CW12" s="484"/>
      <c r="CX12" s="484"/>
      <c r="CY12" s="484"/>
      <c r="CZ12" s="484"/>
      <c r="DA12" s="485"/>
      <c r="DB12" s="483" t="s">
        <v>137</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76487</v>
      </c>
      <c r="S13" s="528"/>
      <c r="T13" s="528"/>
      <c r="U13" s="528"/>
      <c r="V13" s="529"/>
      <c r="W13" s="459" t="s">
        <v>139</v>
      </c>
      <c r="X13" s="460"/>
      <c r="Y13" s="460"/>
      <c r="Z13" s="460"/>
      <c r="AA13" s="460"/>
      <c r="AB13" s="450"/>
      <c r="AC13" s="494">
        <v>2695</v>
      </c>
      <c r="AD13" s="495"/>
      <c r="AE13" s="495"/>
      <c r="AF13" s="495"/>
      <c r="AG13" s="537"/>
      <c r="AH13" s="494">
        <v>3308</v>
      </c>
      <c r="AI13" s="495"/>
      <c r="AJ13" s="495"/>
      <c r="AK13" s="495"/>
      <c r="AL13" s="496"/>
      <c r="AM13" s="472" t="s">
        <v>140</v>
      </c>
      <c r="AN13" s="473"/>
      <c r="AO13" s="473"/>
      <c r="AP13" s="473"/>
      <c r="AQ13" s="473"/>
      <c r="AR13" s="473"/>
      <c r="AS13" s="473"/>
      <c r="AT13" s="474"/>
      <c r="AU13" s="475" t="s">
        <v>141</v>
      </c>
      <c r="AV13" s="476"/>
      <c r="AW13" s="476"/>
      <c r="AX13" s="476"/>
      <c r="AY13" s="477" t="s">
        <v>142</v>
      </c>
      <c r="AZ13" s="478"/>
      <c r="BA13" s="478"/>
      <c r="BB13" s="478"/>
      <c r="BC13" s="478"/>
      <c r="BD13" s="478"/>
      <c r="BE13" s="478"/>
      <c r="BF13" s="478"/>
      <c r="BG13" s="478"/>
      <c r="BH13" s="478"/>
      <c r="BI13" s="478"/>
      <c r="BJ13" s="478"/>
      <c r="BK13" s="478"/>
      <c r="BL13" s="478"/>
      <c r="BM13" s="479"/>
      <c r="BN13" s="443">
        <v>-13570</v>
      </c>
      <c r="BO13" s="444"/>
      <c r="BP13" s="444"/>
      <c r="BQ13" s="444"/>
      <c r="BR13" s="444"/>
      <c r="BS13" s="444"/>
      <c r="BT13" s="444"/>
      <c r="BU13" s="445"/>
      <c r="BV13" s="443">
        <v>-368393</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10.199999999999999</v>
      </c>
      <c r="CU13" s="441"/>
      <c r="CV13" s="441"/>
      <c r="CW13" s="441"/>
      <c r="CX13" s="441"/>
      <c r="CY13" s="441"/>
      <c r="CZ13" s="441"/>
      <c r="DA13" s="442"/>
      <c r="DB13" s="440">
        <v>9.4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78112</v>
      </c>
      <c r="S14" s="528"/>
      <c r="T14" s="528"/>
      <c r="U14" s="528"/>
      <c r="V14" s="529"/>
      <c r="W14" s="433"/>
      <c r="X14" s="434"/>
      <c r="Y14" s="434"/>
      <c r="Z14" s="434"/>
      <c r="AA14" s="434"/>
      <c r="AB14" s="423"/>
      <c r="AC14" s="530">
        <v>8.1999999999999993</v>
      </c>
      <c r="AD14" s="531"/>
      <c r="AE14" s="531"/>
      <c r="AF14" s="531"/>
      <c r="AG14" s="532"/>
      <c r="AH14" s="530">
        <v>9.1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76.400000000000006</v>
      </c>
      <c r="CU14" s="542"/>
      <c r="CV14" s="542"/>
      <c r="CW14" s="542"/>
      <c r="CX14" s="542"/>
      <c r="CY14" s="542"/>
      <c r="CZ14" s="542"/>
      <c r="DA14" s="543"/>
      <c r="DB14" s="541">
        <v>75.400000000000006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146</v>
      </c>
      <c r="N15" s="535"/>
      <c r="O15" s="535"/>
      <c r="P15" s="535"/>
      <c r="Q15" s="536"/>
      <c r="R15" s="527">
        <v>77898</v>
      </c>
      <c r="S15" s="528"/>
      <c r="T15" s="528"/>
      <c r="U15" s="528"/>
      <c r="V15" s="529"/>
      <c r="W15" s="459" t="s">
        <v>147</v>
      </c>
      <c r="X15" s="460"/>
      <c r="Y15" s="460"/>
      <c r="Z15" s="460"/>
      <c r="AA15" s="460"/>
      <c r="AB15" s="450"/>
      <c r="AC15" s="494">
        <v>6014</v>
      </c>
      <c r="AD15" s="495"/>
      <c r="AE15" s="495"/>
      <c r="AF15" s="495"/>
      <c r="AG15" s="537"/>
      <c r="AH15" s="494">
        <v>6710</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8559757</v>
      </c>
      <c r="BO15" s="407"/>
      <c r="BP15" s="407"/>
      <c r="BQ15" s="407"/>
      <c r="BR15" s="407"/>
      <c r="BS15" s="407"/>
      <c r="BT15" s="407"/>
      <c r="BU15" s="408"/>
      <c r="BV15" s="406">
        <v>8159863</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18.2</v>
      </c>
      <c r="AD16" s="531"/>
      <c r="AE16" s="531"/>
      <c r="AF16" s="531"/>
      <c r="AG16" s="532"/>
      <c r="AH16" s="530">
        <v>18.399999999999999</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22359328</v>
      </c>
      <c r="BO16" s="444"/>
      <c r="BP16" s="444"/>
      <c r="BQ16" s="444"/>
      <c r="BR16" s="444"/>
      <c r="BS16" s="444"/>
      <c r="BT16" s="444"/>
      <c r="BU16" s="445"/>
      <c r="BV16" s="443">
        <v>21913401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24329</v>
      </c>
      <c r="AD17" s="495"/>
      <c r="AE17" s="495"/>
      <c r="AF17" s="495"/>
      <c r="AG17" s="537"/>
      <c r="AH17" s="494">
        <v>26484</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10663621</v>
      </c>
      <c r="BO17" s="444"/>
      <c r="BP17" s="444"/>
      <c r="BQ17" s="444"/>
      <c r="BR17" s="444"/>
      <c r="BS17" s="444"/>
      <c r="BT17" s="444"/>
      <c r="BU17" s="445"/>
      <c r="BV17" s="443">
        <v>10135467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157</v>
      </c>
      <c r="C18" s="486"/>
      <c r="D18" s="486"/>
      <c r="E18" s="569"/>
      <c r="F18" s="569"/>
      <c r="G18" s="569"/>
      <c r="H18" s="569"/>
      <c r="I18" s="569"/>
      <c r="J18" s="569"/>
      <c r="K18" s="569"/>
      <c r="L18" s="570">
        <v>481.02</v>
      </c>
      <c r="M18" s="570"/>
      <c r="N18" s="570"/>
      <c r="O18" s="570"/>
      <c r="P18" s="570"/>
      <c r="Q18" s="570"/>
      <c r="R18" s="571"/>
      <c r="S18" s="571"/>
      <c r="T18" s="571"/>
      <c r="U18" s="571"/>
      <c r="V18" s="572"/>
      <c r="W18" s="461"/>
      <c r="X18" s="462"/>
      <c r="Y18" s="462"/>
      <c r="Z18" s="462"/>
      <c r="AA18" s="462"/>
      <c r="AB18" s="453"/>
      <c r="AC18" s="573">
        <v>73.599999999999994</v>
      </c>
      <c r="AD18" s="574"/>
      <c r="AE18" s="574"/>
      <c r="AF18" s="574"/>
      <c r="AG18" s="575"/>
      <c r="AH18" s="573">
        <v>72.599999999999994</v>
      </c>
      <c r="AI18" s="574"/>
      <c r="AJ18" s="574"/>
      <c r="AK18" s="574"/>
      <c r="AL18" s="576"/>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24584209</v>
      </c>
      <c r="BO18" s="444"/>
      <c r="BP18" s="444"/>
      <c r="BQ18" s="444"/>
      <c r="BR18" s="444"/>
      <c r="BS18" s="444"/>
      <c r="BT18" s="444"/>
      <c r="BU18" s="445"/>
      <c r="BV18" s="443">
        <v>25038769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159</v>
      </c>
      <c r="C19" s="486"/>
      <c r="D19" s="486"/>
      <c r="E19" s="569"/>
      <c r="F19" s="569"/>
      <c r="G19" s="569"/>
      <c r="H19" s="569"/>
      <c r="I19" s="569"/>
      <c r="J19" s="569"/>
      <c r="K19" s="569"/>
      <c r="L19" s="577">
        <v>165</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29482098</v>
      </c>
      <c r="BO19" s="444"/>
      <c r="BP19" s="444"/>
      <c r="BQ19" s="444"/>
      <c r="BR19" s="444"/>
      <c r="BS19" s="444"/>
      <c r="BT19" s="444"/>
      <c r="BU19" s="445"/>
      <c r="BV19" s="443">
        <v>31504147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161</v>
      </c>
      <c r="C20" s="486"/>
      <c r="D20" s="486"/>
      <c r="E20" s="569"/>
      <c r="F20" s="569"/>
      <c r="G20" s="569"/>
      <c r="H20" s="569"/>
      <c r="I20" s="569"/>
      <c r="J20" s="569"/>
      <c r="K20" s="569"/>
      <c r="L20" s="577">
        <v>35584</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62218609</v>
      </c>
      <c r="BO22" s="407"/>
      <c r="BP22" s="407"/>
      <c r="BQ22" s="407"/>
      <c r="BR22" s="407"/>
      <c r="BS22" s="407"/>
      <c r="BT22" s="407"/>
      <c r="BU22" s="408"/>
      <c r="BV22" s="406">
        <v>63964020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30378909</v>
      </c>
      <c r="BO23" s="444"/>
      <c r="BP23" s="444"/>
      <c r="BQ23" s="444"/>
      <c r="BR23" s="444"/>
      <c r="BS23" s="444"/>
      <c r="BT23" s="444"/>
      <c r="BU23" s="445"/>
      <c r="BV23" s="443">
        <v>31901519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171</v>
      </c>
      <c r="F24" s="473"/>
      <c r="G24" s="473"/>
      <c r="H24" s="473"/>
      <c r="I24" s="473"/>
      <c r="J24" s="473"/>
      <c r="K24" s="474"/>
      <c r="L24" s="494">
        <v>1</v>
      </c>
      <c r="M24" s="495"/>
      <c r="N24" s="495"/>
      <c r="O24" s="495"/>
      <c r="P24" s="537"/>
      <c r="Q24" s="494">
        <v>9640</v>
      </c>
      <c r="R24" s="495"/>
      <c r="S24" s="495"/>
      <c r="T24" s="495"/>
      <c r="U24" s="495"/>
      <c r="V24" s="537"/>
      <c r="W24" s="589"/>
      <c r="X24" s="590"/>
      <c r="Y24" s="591"/>
      <c r="Z24" s="493" t="s">
        <v>172</v>
      </c>
      <c r="AA24" s="473"/>
      <c r="AB24" s="473"/>
      <c r="AC24" s="473"/>
      <c r="AD24" s="473"/>
      <c r="AE24" s="473"/>
      <c r="AF24" s="473"/>
      <c r="AG24" s="474"/>
      <c r="AH24" s="494">
        <v>467</v>
      </c>
      <c r="AI24" s="495"/>
      <c r="AJ24" s="495"/>
      <c r="AK24" s="495"/>
      <c r="AL24" s="537"/>
      <c r="AM24" s="494">
        <v>1405670</v>
      </c>
      <c r="AN24" s="495"/>
      <c r="AO24" s="495"/>
      <c r="AP24" s="495"/>
      <c r="AQ24" s="495"/>
      <c r="AR24" s="537"/>
      <c r="AS24" s="494">
        <v>3010</v>
      </c>
      <c r="AT24" s="495"/>
      <c r="AU24" s="495"/>
      <c r="AV24" s="495"/>
      <c r="AW24" s="495"/>
      <c r="AX24" s="496"/>
      <c r="AY24" s="562" t="s">
        <v>173</v>
      </c>
      <c r="AZ24" s="563"/>
      <c r="BA24" s="563"/>
      <c r="BB24" s="563"/>
      <c r="BC24" s="563"/>
      <c r="BD24" s="563"/>
      <c r="BE24" s="563"/>
      <c r="BF24" s="563"/>
      <c r="BG24" s="563"/>
      <c r="BH24" s="563"/>
      <c r="BI24" s="563"/>
      <c r="BJ24" s="563"/>
      <c r="BK24" s="563"/>
      <c r="BL24" s="563"/>
      <c r="BM24" s="564"/>
      <c r="BN24" s="443">
        <v>48394452</v>
      </c>
      <c r="BO24" s="444"/>
      <c r="BP24" s="444"/>
      <c r="BQ24" s="444"/>
      <c r="BR24" s="444"/>
      <c r="BS24" s="444"/>
      <c r="BT24" s="444"/>
      <c r="BU24" s="445"/>
      <c r="BV24" s="443">
        <v>49247712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174</v>
      </c>
      <c r="F25" s="473"/>
      <c r="G25" s="473"/>
      <c r="H25" s="473"/>
      <c r="I25" s="473"/>
      <c r="J25" s="473"/>
      <c r="K25" s="474"/>
      <c r="L25" s="494">
        <v>2</v>
      </c>
      <c r="M25" s="495"/>
      <c r="N25" s="495"/>
      <c r="O25" s="495"/>
      <c r="P25" s="537"/>
      <c r="Q25" s="494">
        <v>7550</v>
      </c>
      <c r="R25" s="495"/>
      <c r="S25" s="495"/>
      <c r="T25" s="495"/>
      <c r="U25" s="495"/>
      <c r="V25" s="537"/>
      <c r="W25" s="589"/>
      <c r="X25" s="590"/>
      <c r="Y25" s="591"/>
      <c r="Z25" s="493" t="s">
        <v>175</v>
      </c>
      <c r="AA25" s="473"/>
      <c r="AB25" s="473"/>
      <c r="AC25" s="473"/>
      <c r="AD25" s="473"/>
      <c r="AE25" s="473"/>
      <c r="AF25" s="473"/>
      <c r="AG25" s="474"/>
      <c r="AH25" s="494" t="s">
        <v>176</v>
      </c>
      <c r="AI25" s="495"/>
      <c r="AJ25" s="495"/>
      <c r="AK25" s="495"/>
      <c r="AL25" s="537"/>
      <c r="AM25" s="494" t="s">
        <v>176</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11263051</v>
      </c>
      <c r="BO25" s="407"/>
      <c r="BP25" s="407"/>
      <c r="BQ25" s="407"/>
      <c r="BR25" s="407"/>
      <c r="BS25" s="407"/>
      <c r="BT25" s="407"/>
      <c r="BU25" s="408"/>
      <c r="BV25" s="406">
        <v>12892855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6500</v>
      </c>
      <c r="R26" s="495"/>
      <c r="S26" s="495"/>
      <c r="T26" s="495"/>
      <c r="U26" s="495"/>
      <c r="V26" s="537"/>
      <c r="W26" s="589"/>
      <c r="X26" s="590"/>
      <c r="Y26" s="591"/>
      <c r="Z26" s="493" t="s">
        <v>180</v>
      </c>
      <c r="AA26" s="595"/>
      <c r="AB26" s="595"/>
      <c r="AC26" s="595"/>
      <c r="AD26" s="595"/>
      <c r="AE26" s="595"/>
      <c r="AF26" s="595"/>
      <c r="AG26" s="596"/>
      <c r="AH26" s="494">
        <v>6</v>
      </c>
      <c r="AI26" s="495"/>
      <c r="AJ26" s="495"/>
      <c r="AK26" s="495"/>
      <c r="AL26" s="537"/>
      <c r="AM26" s="494">
        <v>17178</v>
      </c>
      <c r="AN26" s="495"/>
      <c r="AO26" s="495"/>
      <c r="AP26" s="495"/>
      <c r="AQ26" s="495"/>
      <c r="AR26" s="537"/>
      <c r="AS26" s="494">
        <v>2863</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176</v>
      </c>
      <c r="BO26" s="444"/>
      <c r="BP26" s="444"/>
      <c r="BQ26" s="444"/>
      <c r="BR26" s="444"/>
      <c r="BS26" s="444"/>
      <c r="BT26" s="444"/>
      <c r="BU26" s="445"/>
      <c r="BV26" s="443" t="s">
        <v>176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4700</v>
      </c>
      <c r="R27" s="495"/>
      <c r="S27" s="495"/>
      <c r="T27" s="495"/>
      <c r="U27" s="495"/>
      <c r="V27" s="537"/>
      <c r="W27" s="589"/>
      <c r="X27" s="590"/>
      <c r="Y27" s="591"/>
      <c r="Z27" s="493" t="s">
        <v>183</v>
      </c>
      <c r="AA27" s="473"/>
      <c r="AB27" s="473"/>
      <c r="AC27" s="473"/>
      <c r="AD27" s="473"/>
      <c r="AE27" s="473"/>
      <c r="AF27" s="473"/>
      <c r="AG27" s="474"/>
      <c r="AH27" s="494">
        <v>45</v>
      </c>
      <c r="AI27" s="495"/>
      <c r="AJ27" s="495"/>
      <c r="AK27" s="495"/>
      <c r="AL27" s="537"/>
      <c r="AM27" s="494">
        <v>173598</v>
      </c>
      <c r="AN27" s="495"/>
      <c r="AO27" s="495"/>
      <c r="AP27" s="495"/>
      <c r="AQ27" s="495"/>
      <c r="AR27" s="537"/>
      <c r="AS27" s="494">
        <v>3858</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5">
        <v>1837905</v>
      </c>
      <c r="BO27" s="566"/>
      <c r="BP27" s="566"/>
      <c r="BQ27" s="566"/>
      <c r="BR27" s="566"/>
      <c r="BS27" s="566"/>
      <c r="BT27" s="566"/>
      <c r="BU27" s="567"/>
      <c r="BV27" s="565">
        <v>1837126</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4150</v>
      </c>
      <c r="R28" s="495"/>
      <c r="S28" s="495"/>
      <c r="T28" s="495"/>
      <c r="U28" s="495"/>
      <c r="V28" s="537"/>
      <c r="W28" s="589"/>
      <c r="X28" s="590"/>
      <c r="Y28" s="591"/>
      <c r="Z28" s="493" t="s">
        <v>186</v>
      </c>
      <c r="AA28" s="473"/>
      <c r="AB28" s="473"/>
      <c r="AC28" s="473"/>
      <c r="AD28" s="473"/>
      <c r="AE28" s="473"/>
      <c r="AF28" s="473"/>
      <c r="AG28" s="474"/>
      <c r="AH28" s="494" t="s">
        <v>129</v>
      </c>
      <c r="AI28" s="495"/>
      <c r="AJ28" s="495"/>
      <c r="AK28" s="495"/>
      <c r="AL28" s="537"/>
      <c r="AM28" s="494" t="s">
        <v>129</v>
      </c>
      <c r="AN28" s="495"/>
      <c r="AO28" s="495"/>
      <c r="AP28" s="495"/>
      <c r="AQ28" s="495"/>
      <c r="AR28" s="537"/>
      <c r="AS28" s="494" t="s">
        <v>176</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4585742</v>
      </c>
      <c r="BO28" s="407"/>
      <c r="BP28" s="407"/>
      <c r="BQ28" s="407"/>
      <c r="BR28" s="407"/>
      <c r="BS28" s="407"/>
      <c r="BT28" s="407"/>
      <c r="BU28" s="408"/>
      <c r="BV28" s="406">
        <v>4586391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20</v>
      </c>
      <c r="M29" s="495"/>
      <c r="N29" s="495"/>
      <c r="O29" s="495"/>
      <c r="P29" s="537"/>
      <c r="Q29" s="494">
        <v>3840</v>
      </c>
      <c r="R29" s="495"/>
      <c r="S29" s="495"/>
      <c r="T29" s="495"/>
      <c r="U29" s="495"/>
      <c r="V29" s="537"/>
      <c r="W29" s="592"/>
      <c r="X29" s="593"/>
      <c r="Y29" s="594"/>
      <c r="Z29" s="493" t="s">
        <v>189</v>
      </c>
      <c r="AA29" s="473"/>
      <c r="AB29" s="473"/>
      <c r="AC29" s="473"/>
      <c r="AD29" s="473"/>
      <c r="AE29" s="473"/>
      <c r="AF29" s="473"/>
      <c r="AG29" s="474"/>
      <c r="AH29" s="494">
        <v>512</v>
      </c>
      <c r="AI29" s="495"/>
      <c r="AJ29" s="495"/>
      <c r="AK29" s="495"/>
      <c r="AL29" s="537"/>
      <c r="AM29" s="494">
        <v>1579268</v>
      </c>
      <c r="AN29" s="495"/>
      <c r="AO29" s="495"/>
      <c r="AP29" s="495"/>
      <c r="AQ29" s="495"/>
      <c r="AR29" s="537"/>
      <c r="AS29" s="494">
        <v>3085</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469480</v>
      </c>
      <c r="BO29" s="444"/>
      <c r="BP29" s="444"/>
      <c r="BQ29" s="444"/>
      <c r="BR29" s="444"/>
      <c r="BS29" s="444"/>
      <c r="BT29" s="444"/>
      <c r="BU29" s="445"/>
      <c r="BV29" s="443">
        <v>469470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3">
        <v>99.8</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6671196</v>
      </c>
      <c r="BO30" s="566"/>
      <c r="BP30" s="566"/>
      <c r="BQ30" s="566"/>
      <c r="BR30" s="566"/>
      <c r="BS30" s="566"/>
      <c r="BT30" s="566"/>
      <c r="BU30" s="567"/>
      <c r="BV30" s="565">
        <v>6762239</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200</v>
      </c>
      <c r="X33" s="432"/>
      <c r="Y33" s="432"/>
      <c r="Z33" s="432"/>
      <c r="AA33" s="432"/>
      <c r="AB33" s="432"/>
      <c r="AC33" s="432"/>
      <c r="AD33" s="432"/>
      <c r="AE33" s="432"/>
      <c r="AF33" s="432"/>
      <c r="AG33" s="432"/>
      <c r="AH33" s="432"/>
      <c r="AI33" s="432"/>
      <c r="AJ33" s="432"/>
      <c r="AK33" s="432"/>
      <c r="AL33" s="206"/>
      <c r="AM33" s="467" t="s">
        <v>198</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198</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国民健康保険費会計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IF('各会計、関係団体の財政状況及び健全化判断比率'!B34="","",'各会計、関係団体の財政状況及び健全化判断比率'!B34)</f>
        <v>公設卸売市場費会計</v>
      </c>
      <c r="BH34" s="634"/>
      <c r="BI34" s="634"/>
      <c r="BJ34" s="634"/>
      <c r="BK34" s="634"/>
      <c r="BL34" s="634"/>
      <c r="BM34" s="634"/>
      <c r="BN34" s="634"/>
      <c r="BO34" s="634"/>
      <c r="BP34" s="634"/>
      <c r="BQ34" s="634"/>
      <c r="BR34" s="634"/>
      <c r="BS34" s="634"/>
      <c r="BT34" s="634"/>
      <c r="BU34" s="634"/>
      <c r="BV34" s="181"/>
      <c r="BW34" s="633">
        <f>IF(BY34="","",MAX(C34:D43,U34:V43,AM34:AN43,BE34:BF43)+1)</f>
        <v>13</v>
      </c>
      <c r="BX34" s="633"/>
      <c r="BY34" s="634" t="str">
        <f>IF('各会計、関係団体の財政状況及び健全化判断比率'!B68="","",'各会計、関係団体の財政状況及び健全化判断比率'!B68)</f>
        <v>空知教育センター組合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(一財)岩見沢振興公社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高等学校費会計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介護保険費会計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病院事業会計</v>
      </c>
      <c r="AP35" s="634"/>
      <c r="AQ35" s="634"/>
      <c r="AR35" s="634"/>
      <c r="AS35" s="634"/>
      <c r="AT35" s="634"/>
      <c r="AU35" s="634"/>
      <c r="AV35" s="634"/>
      <c r="AW35" s="634"/>
      <c r="AX35" s="634"/>
      <c r="AY35" s="634"/>
      <c r="AZ35" s="634"/>
      <c r="BA35" s="634"/>
      <c r="BB35" s="634"/>
      <c r="BC35" s="634"/>
      <c r="BD35" s="181"/>
      <c r="BE35" s="633">
        <f t="shared" ref="BE35:BE43" si="1">IF(BG35="","",BE34+1)</f>
        <v>10</v>
      </c>
      <c r="BF35" s="633"/>
      <c r="BG35" s="634" t="str">
        <f>IF('各会計、関係団体の財政状況及び健全化判断比率'!B35="","",'各会計、関係団体の財政状況及び健全化判断比率'!B35)</f>
        <v>農業集落排水事業費会計</v>
      </c>
      <c r="BH35" s="634"/>
      <c r="BI35" s="634"/>
      <c r="BJ35" s="634"/>
      <c r="BK35" s="634"/>
      <c r="BL35" s="634"/>
      <c r="BM35" s="634"/>
      <c r="BN35" s="634"/>
      <c r="BO35" s="634"/>
      <c r="BP35" s="634"/>
      <c r="BQ35" s="634"/>
      <c r="BR35" s="634"/>
      <c r="BS35" s="634"/>
      <c r="BT35" s="634"/>
      <c r="BU35" s="634"/>
      <c r="BV35" s="181"/>
      <c r="BW35" s="633">
        <f t="shared" ref="BW35:BW43" si="2">IF(BY35="","",BW34+1)</f>
        <v>14</v>
      </c>
      <c r="BX35" s="633"/>
      <c r="BY35" s="634" t="str">
        <f>IF('各会計、関係団体の財政状況及び健全化判断比率'!B69="","",'各会計、関係団体の財政状況及び健全化判断比率'!B69)</f>
        <v>岩見沢地区消防事務組合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(一財)いわみざわ地域交流センター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後期高齢者医療費会計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IF('各会計、関係団体の財政状況及び健全化判断比率'!B33="","",'各会計、関係団体の財政状況及び健全化判断比率'!B33)</f>
        <v>下水道事業会計</v>
      </c>
      <c r="AP36" s="634"/>
      <c r="AQ36" s="634"/>
      <c r="AR36" s="634"/>
      <c r="AS36" s="634"/>
      <c r="AT36" s="634"/>
      <c r="AU36" s="634"/>
      <c r="AV36" s="634"/>
      <c r="AW36" s="634"/>
      <c r="AX36" s="634"/>
      <c r="AY36" s="634"/>
      <c r="AZ36" s="634"/>
      <c r="BA36" s="634"/>
      <c r="BB36" s="634"/>
      <c r="BC36" s="634"/>
      <c r="BD36" s="181"/>
      <c r="BE36" s="633">
        <f t="shared" si="1"/>
        <v>11</v>
      </c>
      <c r="BF36" s="633"/>
      <c r="BG36" s="634" t="str">
        <f>IF('各会計、関係団体の財政状況及び健全化判断比率'!B36="","",'各会計、関係団体の財政状況及び健全化判断比率'!B36)</f>
        <v>公共用地等造成費会計</v>
      </c>
      <c r="BH36" s="634"/>
      <c r="BI36" s="634"/>
      <c r="BJ36" s="634"/>
      <c r="BK36" s="634"/>
      <c r="BL36" s="634"/>
      <c r="BM36" s="634"/>
      <c r="BN36" s="634"/>
      <c r="BO36" s="634"/>
      <c r="BP36" s="634"/>
      <c r="BQ36" s="634"/>
      <c r="BR36" s="634"/>
      <c r="BS36" s="634"/>
      <c r="BT36" s="634"/>
      <c r="BU36" s="634"/>
      <c r="BV36" s="181"/>
      <c r="BW36" s="633">
        <f t="shared" si="2"/>
        <v>15</v>
      </c>
      <c r="BX36" s="633"/>
      <c r="BY36" s="634" t="str">
        <f>IF('各会計、関係団体の財政状況及び健全化判断比率'!B70="","",'各会計、関係団体の財政状況及び健全化判断比率'!B70)</f>
        <v>南空知ふるさと市町村圏組合</v>
      </c>
      <c r="BZ36" s="634"/>
      <c r="CA36" s="634"/>
      <c r="CB36" s="634"/>
      <c r="CC36" s="634"/>
      <c r="CD36" s="634"/>
      <c r="CE36" s="634"/>
      <c r="CF36" s="634"/>
      <c r="CG36" s="634"/>
      <c r="CH36" s="634"/>
      <c r="CI36" s="634"/>
      <c r="CJ36" s="634"/>
      <c r="CK36" s="634"/>
      <c r="CL36" s="634"/>
      <c r="CM36" s="634"/>
      <c r="CN36" s="181"/>
      <c r="CO36" s="633">
        <f t="shared" si="3"/>
        <v>19</v>
      </c>
      <c r="CP36" s="633"/>
      <c r="CQ36" s="634" t="str">
        <f>IF('各会計、関係団体の財政状況及び健全化判断比率'!BS9="","",'各会計、関係団体の財政状況及び健全化判断比率'!BS9)</f>
        <v>㈱コミュニティエフエムはまなす</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12</v>
      </c>
      <c r="BF37" s="633"/>
      <c r="BG37" s="634" t="str">
        <f>IF('各会計、関係団体の財政状況及び健全化判断比率'!B37="","",'各会計、関係団体の財政状況及び健全化判断比率'!B37)</f>
        <v>企業用地造成費会計</v>
      </c>
      <c r="BH37" s="634"/>
      <c r="BI37" s="634"/>
      <c r="BJ37" s="634"/>
      <c r="BK37" s="634"/>
      <c r="BL37" s="634"/>
      <c r="BM37" s="634"/>
      <c r="BN37" s="634"/>
      <c r="BO37" s="634"/>
      <c r="BP37" s="634"/>
      <c r="BQ37" s="634"/>
      <c r="BR37" s="634"/>
      <c r="BS37" s="634"/>
      <c r="BT37" s="634"/>
      <c r="BU37" s="634"/>
      <c r="BV37" s="181"/>
      <c r="BW37" s="633">
        <f t="shared" si="2"/>
        <v>16</v>
      </c>
      <c r="BX37" s="633"/>
      <c r="BY37" s="634" t="str">
        <f>IF('各会計、関係団体の財政状況及び健全化判断比率'!B71="","",'各会計、関係団体の財政状況及び健全化判断比率'!B71)</f>
        <v>桂沢水道企業団</v>
      </c>
      <c r="BZ37" s="634"/>
      <c r="CA37" s="634"/>
      <c r="CB37" s="634"/>
      <c r="CC37" s="634"/>
      <c r="CD37" s="634"/>
      <c r="CE37" s="634"/>
      <c r="CF37" s="634"/>
      <c r="CG37" s="634"/>
      <c r="CH37" s="634"/>
      <c r="CI37" s="634"/>
      <c r="CJ37" s="634"/>
      <c r="CK37" s="634"/>
      <c r="CL37" s="634"/>
      <c r="CM37" s="634"/>
      <c r="CN37" s="181"/>
      <c r="CO37" s="633">
        <f t="shared" si="3"/>
        <v>20</v>
      </c>
      <c r="CP37" s="633"/>
      <c r="CQ37" s="634" t="str">
        <f>IF('各会計、関係団体の財政状況及び健全化判断比率'!BS10="","",'各会計、関係団体の財政状況及び健全化判断比率'!BS10)</f>
        <v>㈱振興いわみざわ</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2HuVdNrfaP1253+/YNtb8b39EAQd1tdb85lHTsrsPDGAXzc8GhE+NLESHoT/exDczndCw6h1yzangB1oeuCi1w==" saltValue="vwzRMNR0DOcI9Z+AdbrZ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8608396</v>
      </c>
      <c r="S5" s="649"/>
      <c r="T5" s="649"/>
      <c r="U5" s="649"/>
      <c r="V5" s="649"/>
      <c r="W5" s="649"/>
      <c r="X5" s="649"/>
      <c r="Y5" s="650"/>
      <c r="Z5" s="651">
        <v>17.3</v>
      </c>
      <c r="AA5" s="651"/>
      <c r="AB5" s="651"/>
      <c r="AC5" s="651"/>
      <c r="AD5" s="652">
        <v>8115491</v>
      </c>
      <c r="AE5" s="652"/>
      <c r="AF5" s="652"/>
      <c r="AG5" s="652"/>
      <c r="AH5" s="652"/>
      <c r="AI5" s="652"/>
      <c r="AJ5" s="652"/>
      <c r="AK5" s="652"/>
      <c r="AL5" s="653">
        <v>32.700000000000003</v>
      </c>
      <c r="AM5" s="654"/>
      <c r="AN5" s="654"/>
      <c r="AO5" s="655"/>
      <c r="AP5" s="645" t="s">
        <v>230</v>
      </c>
      <c r="AQ5" s="646"/>
      <c r="AR5" s="646"/>
      <c r="AS5" s="646"/>
      <c r="AT5" s="646"/>
      <c r="AU5" s="646"/>
      <c r="AV5" s="646"/>
      <c r="AW5" s="646"/>
      <c r="AX5" s="646"/>
      <c r="AY5" s="646"/>
      <c r="AZ5" s="646"/>
      <c r="BA5" s="646"/>
      <c r="BB5" s="646"/>
      <c r="BC5" s="646"/>
      <c r="BD5" s="646"/>
      <c r="BE5" s="646"/>
      <c r="BF5" s="647"/>
      <c r="BG5" s="659">
        <v>8096186</v>
      </c>
      <c r="BH5" s="660"/>
      <c r="BI5" s="660"/>
      <c r="BJ5" s="660"/>
      <c r="BK5" s="660"/>
      <c r="BL5" s="660"/>
      <c r="BM5" s="660"/>
      <c r="BN5" s="661"/>
      <c r="BO5" s="662">
        <v>94</v>
      </c>
      <c r="BP5" s="662"/>
      <c r="BQ5" s="662"/>
      <c r="BR5" s="662"/>
      <c r="BS5" s="663">
        <v>147439</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447432</v>
      </c>
      <c r="S6" s="660"/>
      <c r="T6" s="660"/>
      <c r="U6" s="660"/>
      <c r="V6" s="660"/>
      <c r="W6" s="660"/>
      <c r="X6" s="660"/>
      <c r="Y6" s="661"/>
      <c r="Z6" s="662">
        <v>0.9</v>
      </c>
      <c r="AA6" s="662"/>
      <c r="AB6" s="662"/>
      <c r="AC6" s="662"/>
      <c r="AD6" s="663">
        <v>447432</v>
      </c>
      <c r="AE6" s="663"/>
      <c r="AF6" s="663"/>
      <c r="AG6" s="663"/>
      <c r="AH6" s="663"/>
      <c r="AI6" s="663"/>
      <c r="AJ6" s="663"/>
      <c r="AK6" s="663"/>
      <c r="AL6" s="664">
        <v>1.8</v>
      </c>
      <c r="AM6" s="665"/>
      <c r="AN6" s="665"/>
      <c r="AO6" s="666"/>
      <c r="AP6" s="656" t="s">
        <v>235</v>
      </c>
      <c r="AQ6" s="657"/>
      <c r="AR6" s="657"/>
      <c r="AS6" s="657"/>
      <c r="AT6" s="657"/>
      <c r="AU6" s="657"/>
      <c r="AV6" s="657"/>
      <c r="AW6" s="657"/>
      <c r="AX6" s="657"/>
      <c r="AY6" s="657"/>
      <c r="AZ6" s="657"/>
      <c r="BA6" s="657"/>
      <c r="BB6" s="657"/>
      <c r="BC6" s="657"/>
      <c r="BD6" s="657"/>
      <c r="BE6" s="657"/>
      <c r="BF6" s="658"/>
      <c r="BG6" s="659">
        <v>8096186</v>
      </c>
      <c r="BH6" s="660"/>
      <c r="BI6" s="660"/>
      <c r="BJ6" s="660"/>
      <c r="BK6" s="660"/>
      <c r="BL6" s="660"/>
      <c r="BM6" s="660"/>
      <c r="BN6" s="661"/>
      <c r="BO6" s="662">
        <v>94</v>
      </c>
      <c r="BP6" s="662"/>
      <c r="BQ6" s="662"/>
      <c r="BR6" s="662"/>
      <c r="BS6" s="663">
        <v>147439</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257002</v>
      </c>
      <c r="CS6" s="660"/>
      <c r="CT6" s="660"/>
      <c r="CU6" s="660"/>
      <c r="CV6" s="660"/>
      <c r="CW6" s="660"/>
      <c r="CX6" s="660"/>
      <c r="CY6" s="661"/>
      <c r="CZ6" s="653">
        <v>0.5</v>
      </c>
      <c r="DA6" s="654"/>
      <c r="DB6" s="654"/>
      <c r="DC6" s="670"/>
      <c r="DD6" s="668" t="s">
        <v>137</v>
      </c>
      <c r="DE6" s="660"/>
      <c r="DF6" s="660"/>
      <c r="DG6" s="660"/>
      <c r="DH6" s="660"/>
      <c r="DI6" s="660"/>
      <c r="DJ6" s="660"/>
      <c r="DK6" s="660"/>
      <c r="DL6" s="660"/>
      <c r="DM6" s="660"/>
      <c r="DN6" s="660"/>
      <c r="DO6" s="660"/>
      <c r="DP6" s="661"/>
      <c r="DQ6" s="668">
        <v>257002</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3302</v>
      </c>
      <c r="S7" s="660"/>
      <c r="T7" s="660"/>
      <c r="U7" s="660"/>
      <c r="V7" s="660"/>
      <c r="W7" s="660"/>
      <c r="X7" s="660"/>
      <c r="Y7" s="661"/>
      <c r="Z7" s="662">
        <v>0</v>
      </c>
      <c r="AA7" s="662"/>
      <c r="AB7" s="662"/>
      <c r="AC7" s="662"/>
      <c r="AD7" s="663">
        <v>3302</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3934525</v>
      </c>
      <c r="BH7" s="660"/>
      <c r="BI7" s="660"/>
      <c r="BJ7" s="660"/>
      <c r="BK7" s="660"/>
      <c r="BL7" s="660"/>
      <c r="BM7" s="660"/>
      <c r="BN7" s="661"/>
      <c r="BO7" s="662">
        <v>45.7</v>
      </c>
      <c r="BP7" s="662"/>
      <c r="BQ7" s="662"/>
      <c r="BR7" s="662"/>
      <c r="BS7" s="663">
        <v>147439</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5031568</v>
      </c>
      <c r="CS7" s="660"/>
      <c r="CT7" s="660"/>
      <c r="CU7" s="660"/>
      <c r="CV7" s="660"/>
      <c r="CW7" s="660"/>
      <c r="CX7" s="660"/>
      <c r="CY7" s="661"/>
      <c r="CZ7" s="662">
        <v>10.199999999999999</v>
      </c>
      <c r="DA7" s="662"/>
      <c r="DB7" s="662"/>
      <c r="DC7" s="662"/>
      <c r="DD7" s="668">
        <v>879462</v>
      </c>
      <c r="DE7" s="660"/>
      <c r="DF7" s="660"/>
      <c r="DG7" s="660"/>
      <c r="DH7" s="660"/>
      <c r="DI7" s="660"/>
      <c r="DJ7" s="660"/>
      <c r="DK7" s="660"/>
      <c r="DL7" s="660"/>
      <c r="DM7" s="660"/>
      <c r="DN7" s="660"/>
      <c r="DO7" s="660"/>
      <c r="DP7" s="661"/>
      <c r="DQ7" s="668">
        <v>3361780</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24122</v>
      </c>
      <c r="S8" s="660"/>
      <c r="T8" s="660"/>
      <c r="U8" s="660"/>
      <c r="V8" s="660"/>
      <c r="W8" s="660"/>
      <c r="X8" s="660"/>
      <c r="Y8" s="661"/>
      <c r="Z8" s="662">
        <v>0</v>
      </c>
      <c r="AA8" s="662"/>
      <c r="AB8" s="662"/>
      <c r="AC8" s="662"/>
      <c r="AD8" s="663">
        <v>24122</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126882</v>
      </c>
      <c r="BH8" s="660"/>
      <c r="BI8" s="660"/>
      <c r="BJ8" s="660"/>
      <c r="BK8" s="660"/>
      <c r="BL8" s="660"/>
      <c r="BM8" s="660"/>
      <c r="BN8" s="661"/>
      <c r="BO8" s="662">
        <v>1.5</v>
      </c>
      <c r="BP8" s="662"/>
      <c r="BQ8" s="662"/>
      <c r="BR8" s="662"/>
      <c r="BS8" s="663" t="s">
        <v>137</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15935326</v>
      </c>
      <c r="CS8" s="660"/>
      <c r="CT8" s="660"/>
      <c r="CU8" s="660"/>
      <c r="CV8" s="660"/>
      <c r="CW8" s="660"/>
      <c r="CX8" s="660"/>
      <c r="CY8" s="661"/>
      <c r="CZ8" s="662">
        <v>32.299999999999997</v>
      </c>
      <c r="DA8" s="662"/>
      <c r="DB8" s="662"/>
      <c r="DC8" s="662"/>
      <c r="DD8" s="668">
        <v>19431</v>
      </c>
      <c r="DE8" s="660"/>
      <c r="DF8" s="660"/>
      <c r="DG8" s="660"/>
      <c r="DH8" s="660"/>
      <c r="DI8" s="660"/>
      <c r="DJ8" s="660"/>
      <c r="DK8" s="660"/>
      <c r="DL8" s="660"/>
      <c r="DM8" s="660"/>
      <c r="DN8" s="660"/>
      <c r="DO8" s="660"/>
      <c r="DP8" s="661"/>
      <c r="DQ8" s="668">
        <v>6474682</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19463</v>
      </c>
      <c r="S9" s="660"/>
      <c r="T9" s="660"/>
      <c r="U9" s="660"/>
      <c r="V9" s="660"/>
      <c r="W9" s="660"/>
      <c r="X9" s="660"/>
      <c r="Y9" s="661"/>
      <c r="Z9" s="662">
        <v>0</v>
      </c>
      <c r="AA9" s="662"/>
      <c r="AB9" s="662"/>
      <c r="AC9" s="662"/>
      <c r="AD9" s="663">
        <v>19463</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3235460</v>
      </c>
      <c r="BH9" s="660"/>
      <c r="BI9" s="660"/>
      <c r="BJ9" s="660"/>
      <c r="BK9" s="660"/>
      <c r="BL9" s="660"/>
      <c r="BM9" s="660"/>
      <c r="BN9" s="661"/>
      <c r="BO9" s="662">
        <v>37.6</v>
      </c>
      <c r="BP9" s="662"/>
      <c r="BQ9" s="662"/>
      <c r="BR9" s="662"/>
      <c r="BS9" s="663" t="s">
        <v>176</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4493342</v>
      </c>
      <c r="CS9" s="660"/>
      <c r="CT9" s="660"/>
      <c r="CU9" s="660"/>
      <c r="CV9" s="660"/>
      <c r="CW9" s="660"/>
      <c r="CX9" s="660"/>
      <c r="CY9" s="661"/>
      <c r="CZ9" s="662">
        <v>9.1</v>
      </c>
      <c r="DA9" s="662"/>
      <c r="DB9" s="662"/>
      <c r="DC9" s="662"/>
      <c r="DD9" s="668">
        <v>105076</v>
      </c>
      <c r="DE9" s="660"/>
      <c r="DF9" s="660"/>
      <c r="DG9" s="660"/>
      <c r="DH9" s="660"/>
      <c r="DI9" s="660"/>
      <c r="DJ9" s="660"/>
      <c r="DK9" s="660"/>
      <c r="DL9" s="660"/>
      <c r="DM9" s="660"/>
      <c r="DN9" s="660"/>
      <c r="DO9" s="660"/>
      <c r="DP9" s="661"/>
      <c r="DQ9" s="668">
        <v>3287265</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247</v>
      </c>
      <c r="S10" s="660"/>
      <c r="T10" s="660"/>
      <c r="U10" s="660"/>
      <c r="V10" s="660"/>
      <c r="W10" s="660"/>
      <c r="X10" s="660"/>
      <c r="Y10" s="661"/>
      <c r="Z10" s="662" t="s">
        <v>137</v>
      </c>
      <c r="AA10" s="662"/>
      <c r="AB10" s="662"/>
      <c r="AC10" s="662"/>
      <c r="AD10" s="663" t="s">
        <v>176</v>
      </c>
      <c r="AE10" s="663"/>
      <c r="AF10" s="663"/>
      <c r="AG10" s="663"/>
      <c r="AH10" s="663"/>
      <c r="AI10" s="663"/>
      <c r="AJ10" s="663"/>
      <c r="AK10" s="663"/>
      <c r="AL10" s="664" t="s">
        <v>247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268467</v>
      </c>
      <c r="BH10" s="660"/>
      <c r="BI10" s="660"/>
      <c r="BJ10" s="660"/>
      <c r="BK10" s="660"/>
      <c r="BL10" s="660"/>
      <c r="BM10" s="660"/>
      <c r="BN10" s="661"/>
      <c r="BO10" s="662">
        <v>3.1</v>
      </c>
      <c r="BP10" s="662"/>
      <c r="BQ10" s="662"/>
      <c r="BR10" s="662"/>
      <c r="BS10" s="663">
        <v>69178</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34416</v>
      </c>
      <c r="CS10" s="660"/>
      <c r="CT10" s="660"/>
      <c r="CU10" s="660"/>
      <c r="CV10" s="660"/>
      <c r="CW10" s="660"/>
      <c r="CX10" s="660"/>
      <c r="CY10" s="661"/>
      <c r="CZ10" s="662">
        <v>0.1</v>
      </c>
      <c r="DA10" s="662"/>
      <c r="DB10" s="662"/>
      <c r="DC10" s="662"/>
      <c r="DD10" s="668" t="s">
        <v>137</v>
      </c>
      <c r="DE10" s="660"/>
      <c r="DF10" s="660"/>
      <c r="DG10" s="660"/>
      <c r="DH10" s="660"/>
      <c r="DI10" s="660"/>
      <c r="DJ10" s="660"/>
      <c r="DK10" s="660"/>
      <c r="DL10" s="660"/>
      <c r="DM10" s="660"/>
      <c r="DN10" s="660"/>
      <c r="DO10" s="660"/>
      <c r="DP10" s="661"/>
      <c r="DQ10" s="668">
        <v>34402</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2086980</v>
      </c>
      <c r="S11" s="660"/>
      <c r="T11" s="660"/>
      <c r="U11" s="660"/>
      <c r="V11" s="660"/>
      <c r="W11" s="660"/>
      <c r="X11" s="660"/>
      <c r="Y11" s="661"/>
      <c r="Z11" s="664">
        <v>4.2</v>
      </c>
      <c r="AA11" s="665"/>
      <c r="AB11" s="665"/>
      <c r="AC11" s="671"/>
      <c r="AD11" s="668">
        <v>2086980</v>
      </c>
      <c r="AE11" s="660"/>
      <c r="AF11" s="660"/>
      <c r="AG11" s="660"/>
      <c r="AH11" s="660"/>
      <c r="AI11" s="660"/>
      <c r="AJ11" s="660"/>
      <c r="AK11" s="661"/>
      <c r="AL11" s="664">
        <v>8.4</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303716</v>
      </c>
      <c r="BH11" s="660"/>
      <c r="BI11" s="660"/>
      <c r="BJ11" s="660"/>
      <c r="BK11" s="660"/>
      <c r="BL11" s="660"/>
      <c r="BM11" s="660"/>
      <c r="BN11" s="661"/>
      <c r="BO11" s="662">
        <v>3.5</v>
      </c>
      <c r="BP11" s="662"/>
      <c r="BQ11" s="662"/>
      <c r="BR11" s="662"/>
      <c r="BS11" s="663">
        <v>78261</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2747747</v>
      </c>
      <c r="CS11" s="660"/>
      <c r="CT11" s="660"/>
      <c r="CU11" s="660"/>
      <c r="CV11" s="660"/>
      <c r="CW11" s="660"/>
      <c r="CX11" s="660"/>
      <c r="CY11" s="661"/>
      <c r="CZ11" s="662">
        <v>5.6</v>
      </c>
      <c r="DA11" s="662"/>
      <c r="DB11" s="662"/>
      <c r="DC11" s="662"/>
      <c r="DD11" s="668">
        <v>657972</v>
      </c>
      <c r="DE11" s="660"/>
      <c r="DF11" s="660"/>
      <c r="DG11" s="660"/>
      <c r="DH11" s="660"/>
      <c r="DI11" s="660"/>
      <c r="DJ11" s="660"/>
      <c r="DK11" s="660"/>
      <c r="DL11" s="660"/>
      <c r="DM11" s="660"/>
      <c r="DN11" s="660"/>
      <c r="DO11" s="660"/>
      <c r="DP11" s="661"/>
      <c r="DQ11" s="668">
        <v>834174</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15537</v>
      </c>
      <c r="S12" s="660"/>
      <c r="T12" s="660"/>
      <c r="U12" s="660"/>
      <c r="V12" s="660"/>
      <c r="W12" s="660"/>
      <c r="X12" s="660"/>
      <c r="Y12" s="661"/>
      <c r="Z12" s="662">
        <v>0</v>
      </c>
      <c r="AA12" s="662"/>
      <c r="AB12" s="662"/>
      <c r="AC12" s="662"/>
      <c r="AD12" s="663">
        <v>15537</v>
      </c>
      <c r="AE12" s="663"/>
      <c r="AF12" s="663"/>
      <c r="AG12" s="663"/>
      <c r="AH12" s="663"/>
      <c r="AI12" s="663"/>
      <c r="AJ12" s="663"/>
      <c r="AK12" s="663"/>
      <c r="AL12" s="664">
        <v>0.1</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3214473</v>
      </c>
      <c r="BH12" s="660"/>
      <c r="BI12" s="660"/>
      <c r="BJ12" s="660"/>
      <c r="BK12" s="660"/>
      <c r="BL12" s="660"/>
      <c r="BM12" s="660"/>
      <c r="BN12" s="661"/>
      <c r="BO12" s="662">
        <v>37.299999999999997</v>
      </c>
      <c r="BP12" s="662"/>
      <c r="BQ12" s="662"/>
      <c r="BR12" s="662"/>
      <c r="BS12" s="663" t="s">
        <v>137</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2544598</v>
      </c>
      <c r="CS12" s="660"/>
      <c r="CT12" s="660"/>
      <c r="CU12" s="660"/>
      <c r="CV12" s="660"/>
      <c r="CW12" s="660"/>
      <c r="CX12" s="660"/>
      <c r="CY12" s="661"/>
      <c r="CZ12" s="662">
        <v>5.2</v>
      </c>
      <c r="DA12" s="662"/>
      <c r="DB12" s="662"/>
      <c r="DC12" s="662"/>
      <c r="DD12" s="668" t="s">
        <v>137</v>
      </c>
      <c r="DE12" s="660"/>
      <c r="DF12" s="660"/>
      <c r="DG12" s="660"/>
      <c r="DH12" s="660"/>
      <c r="DI12" s="660"/>
      <c r="DJ12" s="660"/>
      <c r="DK12" s="660"/>
      <c r="DL12" s="660"/>
      <c r="DM12" s="660"/>
      <c r="DN12" s="660"/>
      <c r="DO12" s="660"/>
      <c r="DP12" s="661"/>
      <c r="DQ12" s="668">
        <v>892505</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137</v>
      </c>
      <c r="S13" s="660"/>
      <c r="T13" s="660"/>
      <c r="U13" s="660"/>
      <c r="V13" s="660"/>
      <c r="W13" s="660"/>
      <c r="X13" s="660"/>
      <c r="Y13" s="661"/>
      <c r="Z13" s="662" t="s">
        <v>137</v>
      </c>
      <c r="AA13" s="662"/>
      <c r="AB13" s="662"/>
      <c r="AC13" s="662"/>
      <c r="AD13" s="663" t="s">
        <v>247</v>
      </c>
      <c r="AE13" s="663"/>
      <c r="AF13" s="663"/>
      <c r="AG13" s="663"/>
      <c r="AH13" s="663"/>
      <c r="AI13" s="663"/>
      <c r="AJ13" s="663"/>
      <c r="AK13" s="663"/>
      <c r="AL13" s="664" t="s">
        <v>137</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3185489</v>
      </c>
      <c r="BH13" s="660"/>
      <c r="BI13" s="660"/>
      <c r="BJ13" s="660"/>
      <c r="BK13" s="660"/>
      <c r="BL13" s="660"/>
      <c r="BM13" s="660"/>
      <c r="BN13" s="661"/>
      <c r="BO13" s="662">
        <v>37</v>
      </c>
      <c r="BP13" s="662"/>
      <c r="BQ13" s="662"/>
      <c r="BR13" s="662"/>
      <c r="BS13" s="663" t="s">
        <v>137</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7090487</v>
      </c>
      <c r="CS13" s="660"/>
      <c r="CT13" s="660"/>
      <c r="CU13" s="660"/>
      <c r="CV13" s="660"/>
      <c r="CW13" s="660"/>
      <c r="CX13" s="660"/>
      <c r="CY13" s="661"/>
      <c r="CZ13" s="662">
        <v>14.4</v>
      </c>
      <c r="DA13" s="662"/>
      <c r="DB13" s="662"/>
      <c r="DC13" s="662"/>
      <c r="DD13" s="668">
        <v>2787228</v>
      </c>
      <c r="DE13" s="660"/>
      <c r="DF13" s="660"/>
      <c r="DG13" s="660"/>
      <c r="DH13" s="660"/>
      <c r="DI13" s="660"/>
      <c r="DJ13" s="660"/>
      <c r="DK13" s="660"/>
      <c r="DL13" s="660"/>
      <c r="DM13" s="660"/>
      <c r="DN13" s="660"/>
      <c r="DO13" s="660"/>
      <c r="DP13" s="661"/>
      <c r="DQ13" s="668">
        <v>3808419</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137</v>
      </c>
      <c r="S14" s="660"/>
      <c r="T14" s="660"/>
      <c r="U14" s="660"/>
      <c r="V14" s="660"/>
      <c r="W14" s="660"/>
      <c r="X14" s="660"/>
      <c r="Y14" s="661"/>
      <c r="Z14" s="662" t="s">
        <v>137</v>
      </c>
      <c r="AA14" s="662"/>
      <c r="AB14" s="662"/>
      <c r="AC14" s="662"/>
      <c r="AD14" s="663" t="s">
        <v>137</v>
      </c>
      <c r="AE14" s="663"/>
      <c r="AF14" s="663"/>
      <c r="AG14" s="663"/>
      <c r="AH14" s="663"/>
      <c r="AI14" s="663"/>
      <c r="AJ14" s="663"/>
      <c r="AK14" s="663"/>
      <c r="AL14" s="664" t="s">
        <v>137</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231927</v>
      </c>
      <c r="BH14" s="660"/>
      <c r="BI14" s="660"/>
      <c r="BJ14" s="660"/>
      <c r="BK14" s="660"/>
      <c r="BL14" s="660"/>
      <c r="BM14" s="660"/>
      <c r="BN14" s="661"/>
      <c r="BO14" s="662">
        <v>2.7</v>
      </c>
      <c r="BP14" s="662"/>
      <c r="BQ14" s="662"/>
      <c r="BR14" s="662"/>
      <c r="BS14" s="663" t="s">
        <v>137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1296198</v>
      </c>
      <c r="CS14" s="660"/>
      <c r="CT14" s="660"/>
      <c r="CU14" s="660"/>
      <c r="CV14" s="660"/>
      <c r="CW14" s="660"/>
      <c r="CX14" s="660"/>
      <c r="CY14" s="661"/>
      <c r="CZ14" s="662">
        <v>2.6</v>
      </c>
      <c r="DA14" s="662"/>
      <c r="DB14" s="662"/>
      <c r="DC14" s="662"/>
      <c r="DD14" s="668" t="s">
        <v>137</v>
      </c>
      <c r="DE14" s="660"/>
      <c r="DF14" s="660"/>
      <c r="DG14" s="660"/>
      <c r="DH14" s="660"/>
      <c r="DI14" s="660"/>
      <c r="DJ14" s="660"/>
      <c r="DK14" s="660"/>
      <c r="DL14" s="660"/>
      <c r="DM14" s="660"/>
      <c r="DN14" s="660"/>
      <c r="DO14" s="660"/>
      <c r="DP14" s="661"/>
      <c r="DQ14" s="668">
        <v>1292798</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137</v>
      </c>
      <c r="S15" s="660"/>
      <c r="T15" s="660"/>
      <c r="U15" s="660"/>
      <c r="V15" s="660"/>
      <c r="W15" s="660"/>
      <c r="X15" s="660"/>
      <c r="Y15" s="661"/>
      <c r="Z15" s="662" t="s">
        <v>247</v>
      </c>
      <c r="AA15" s="662"/>
      <c r="AB15" s="662"/>
      <c r="AC15" s="662"/>
      <c r="AD15" s="663" t="s">
        <v>176</v>
      </c>
      <c r="AE15" s="663"/>
      <c r="AF15" s="663"/>
      <c r="AG15" s="663"/>
      <c r="AH15" s="663"/>
      <c r="AI15" s="663"/>
      <c r="AJ15" s="663"/>
      <c r="AK15" s="663"/>
      <c r="AL15" s="664" t="s">
        <v>137</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715261</v>
      </c>
      <c r="BH15" s="660"/>
      <c r="BI15" s="660"/>
      <c r="BJ15" s="660"/>
      <c r="BK15" s="660"/>
      <c r="BL15" s="660"/>
      <c r="BM15" s="660"/>
      <c r="BN15" s="661"/>
      <c r="BO15" s="662">
        <v>8.3000000000000007</v>
      </c>
      <c r="BP15" s="662"/>
      <c r="BQ15" s="662"/>
      <c r="BR15" s="662"/>
      <c r="BS15" s="663" t="s">
        <v>137</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4186451</v>
      </c>
      <c r="CS15" s="660"/>
      <c r="CT15" s="660"/>
      <c r="CU15" s="660"/>
      <c r="CV15" s="660"/>
      <c r="CW15" s="660"/>
      <c r="CX15" s="660"/>
      <c r="CY15" s="661"/>
      <c r="CZ15" s="662">
        <v>8.5</v>
      </c>
      <c r="DA15" s="662"/>
      <c r="DB15" s="662"/>
      <c r="DC15" s="662"/>
      <c r="DD15" s="668">
        <v>337847</v>
      </c>
      <c r="DE15" s="660"/>
      <c r="DF15" s="660"/>
      <c r="DG15" s="660"/>
      <c r="DH15" s="660"/>
      <c r="DI15" s="660"/>
      <c r="DJ15" s="660"/>
      <c r="DK15" s="660"/>
      <c r="DL15" s="660"/>
      <c r="DM15" s="660"/>
      <c r="DN15" s="660"/>
      <c r="DO15" s="660"/>
      <c r="DP15" s="661"/>
      <c r="DQ15" s="668">
        <v>3176320</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38163</v>
      </c>
      <c r="S16" s="660"/>
      <c r="T16" s="660"/>
      <c r="U16" s="660"/>
      <c r="V16" s="660"/>
      <c r="W16" s="660"/>
      <c r="X16" s="660"/>
      <c r="Y16" s="661"/>
      <c r="Z16" s="662">
        <v>0.1</v>
      </c>
      <c r="AA16" s="662"/>
      <c r="AB16" s="662"/>
      <c r="AC16" s="662"/>
      <c r="AD16" s="663">
        <v>38163</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137</v>
      </c>
      <c r="BH16" s="660"/>
      <c r="BI16" s="660"/>
      <c r="BJ16" s="660"/>
      <c r="BK16" s="660"/>
      <c r="BL16" s="660"/>
      <c r="BM16" s="660"/>
      <c r="BN16" s="661"/>
      <c r="BO16" s="662" t="s">
        <v>267</v>
      </c>
      <c r="BP16" s="662"/>
      <c r="BQ16" s="662"/>
      <c r="BR16" s="662"/>
      <c r="BS16" s="663" t="s">
        <v>137</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t="s">
        <v>176</v>
      </c>
      <c r="CS16" s="660"/>
      <c r="CT16" s="660"/>
      <c r="CU16" s="660"/>
      <c r="CV16" s="660"/>
      <c r="CW16" s="660"/>
      <c r="CX16" s="660"/>
      <c r="CY16" s="661"/>
      <c r="CZ16" s="662" t="s">
        <v>137</v>
      </c>
      <c r="DA16" s="662"/>
      <c r="DB16" s="662"/>
      <c r="DC16" s="662"/>
      <c r="DD16" s="668" t="s">
        <v>137</v>
      </c>
      <c r="DE16" s="660"/>
      <c r="DF16" s="660"/>
      <c r="DG16" s="660"/>
      <c r="DH16" s="660"/>
      <c r="DI16" s="660"/>
      <c r="DJ16" s="660"/>
      <c r="DK16" s="660"/>
      <c r="DL16" s="660"/>
      <c r="DM16" s="660"/>
      <c r="DN16" s="660"/>
      <c r="DO16" s="660"/>
      <c r="DP16" s="661"/>
      <c r="DQ16" s="668" t="s">
        <v>137</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126191</v>
      </c>
      <c r="S17" s="660"/>
      <c r="T17" s="660"/>
      <c r="U17" s="660"/>
      <c r="V17" s="660"/>
      <c r="W17" s="660"/>
      <c r="X17" s="660"/>
      <c r="Y17" s="661"/>
      <c r="Z17" s="662">
        <v>0.3</v>
      </c>
      <c r="AA17" s="662"/>
      <c r="AB17" s="662"/>
      <c r="AC17" s="662"/>
      <c r="AD17" s="663">
        <v>126191</v>
      </c>
      <c r="AE17" s="663"/>
      <c r="AF17" s="663"/>
      <c r="AG17" s="663"/>
      <c r="AH17" s="663"/>
      <c r="AI17" s="663"/>
      <c r="AJ17" s="663"/>
      <c r="AK17" s="663"/>
      <c r="AL17" s="664">
        <v>0.5</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247</v>
      </c>
      <c r="BH17" s="660"/>
      <c r="BI17" s="660"/>
      <c r="BJ17" s="660"/>
      <c r="BK17" s="660"/>
      <c r="BL17" s="660"/>
      <c r="BM17" s="660"/>
      <c r="BN17" s="661"/>
      <c r="BO17" s="662" t="s">
        <v>247</v>
      </c>
      <c r="BP17" s="662"/>
      <c r="BQ17" s="662"/>
      <c r="BR17" s="662"/>
      <c r="BS17" s="663" t="s">
        <v>137</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5761277</v>
      </c>
      <c r="CS17" s="660"/>
      <c r="CT17" s="660"/>
      <c r="CU17" s="660"/>
      <c r="CV17" s="660"/>
      <c r="CW17" s="660"/>
      <c r="CX17" s="660"/>
      <c r="CY17" s="661"/>
      <c r="CZ17" s="662">
        <v>11.7</v>
      </c>
      <c r="DA17" s="662"/>
      <c r="DB17" s="662"/>
      <c r="DC17" s="662"/>
      <c r="DD17" s="668" t="s">
        <v>247</v>
      </c>
      <c r="DE17" s="660"/>
      <c r="DF17" s="660"/>
      <c r="DG17" s="660"/>
      <c r="DH17" s="660"/>
      <c r="DI17" s="660"/>
      <c r="DJ17" s="660"/>
      <c r="DK17" s="660"/>
      <c r="DL17" s="660"/>
      <c r="DM17" s="660"/>
      <c r="DN17" s="660"/>
      <c r="DO17" s="660"/>
      <c r="DP17" s="661"/>
      <c r="DQ17" s="668">
        <v>5544067</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54313</v>
      </c>
      <c r="S18" s="660"/>
      <c r="T18" s="660"/>
      <c r="U18" s="660"/>
      <c r="V18" s="660"/>
      <c r="W18" s="660"/>
      <c r="X18" s="660"/>
      <c r="Y18" s="661"/>
      <c r="Z18" s="662">
        <v>0.1</v>
      </c>
      <c r="AA18" s="662"/>
      <c r="AB18" s="662"/>
      <c r="AC18" s="662"/>
      <c r="AD18" s="663">
        <v>54313</v>
      </c>
      <c r="AE18" s="663"/>
      <c r="AF18" s="663"/>
      <c r="AG18" s="663"/>
      <c r="AH18" s="663"/>
      <c r="AI18" s="663"/>
      <c r="AJ18" s="663"/>
      <c r="AK18" s="663"/>
      <c r="AL18" s="664">
        <v>0.2</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137</v>
      </c>
      <c r="BH18" s="660"/>
      <c r="BI18" s="660"/>
      <c r="BJ18" s="660"/>
      <c r="BK18" s="660"/>
      <c r="BL18" s="660"/>
      <c r="BM18" s="660"/>
      <c r="BN18" s="661"/>
      <c r="BO18" s="662" t="s">
        <v>137</v>
      </c>
      <c r="BP18" s="662"/>
      <c r="BQ18" s="662"/>
      <c r="BR18" s="662"/>
      <c r="BS18" s="663" t="s">
        <v>137</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137</v>
      </c>
      <c r="CS18" s="660"/>
      <c r="CT18" s="660"/>
      <c r="CU18" s="660"/>
      <c r="CV18" s="660"/>
      <c r="CW18" s="660"/>
      <c r="CX18" s="660"/>
      <c r="CY18" s="661"/>
      <c r="CZ18" s="662" t="s">
        <v>137</v>
      </c>
      <c r="DA18" s="662"/>
      <c r="DB18" s="662"/>
      <c r="DC18" s="662"/>
      <c r="DD18" s="668" t="s">
        <v>137</v>
      </c>
      <c r="DE18" s="660"/>
      <c r="DF18" s="660"/>
      <c r="DG18" s="660"/>
      <c r="DH18" s="660"/>
      <c r="DI18" s="660"/>
      <c r="DJ18" s="660"/>
      <c r="DK18" s="660"/>
      <c r="DL18" s="660"/>
      <c r="DM18" s="660"/>
      <c r="DN18" s="660"/>
      <c r="DO18" s="660"/>
      <c r="DP18" s="661"/>
      <c r="DQ18" s="668" t="s">
        <v>176</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52781</v>
      </c>
      <c r="S19" s="660"/>
      <c r="T19" s="660"/>
      <c r="U19" s="660"/>
      <c r="V19" s="660"/>
      <c r="W19" s="660"/>
      <c r="X19" s="660"/>
      <c r="Y19" s="661"/>
      <c r="Z19" s="662">
        <v>0.1</v>
      </c>
      <c r="AA19" s="662"/>
      <c r="AB19" s="662"/>
      <c r="AC19" s="662"/>
      <c r="AD19" s="663">
        <v>52781</v>
      </c>
      <c r="AE19" s="663"/>
      <c r="AF19" s="663"/>
      <c r="AG19" s="663"/>
      <c r="AH19" s="663"/>
      <c r="AI19" s="663"/>
      <c r="AJ19" s="663"/>
      <c r="AK19" s="663"/>
      <c r="AL19" s="664">
        <v>0.2</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512210</v>
      </c>
      <c r="BH19" s="660"/>
      <c r="BI19" s="660"/>
      <c r="BJ19" s="660"/>
      <c r="BK19" s="660"/>
      <c r="BL19" s="660"/>
      <c r="BM19" s="660"/>
      <c r="BN19" s="661"/>
      <c r="BO19" s="662">
        <v>6</v>
      </c>
      <c r="BP19" s="662"/>
      <c r="BQ19" s="662"/>
      <c r="BR19" s="662"/>
      <c r="BS19" s="663" t="s">
        <v>247</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137</v>
      </c>
      <c r="CS19" s="660"/>
      <c r="CT19" s="660"/>
      <c r="CU19" s="660"/>
      <c r="CV19" s="660"/>
      <c r="CW19" s="660"/>
      <c r="CX19" s="660"/>
      <c r="CY19" s="661"/>
      <c r="CZ19" s="662" t="s">
        <v>247</v>
      </c>
      <c r="DA19" s="662"/>
      <c r="DB19" s="662"/>
      <c r="DC19" s="662"/>
      <c r="DD19" s="668" t="s">
        <v>176</v>
      </c>
      <c r="DE19" s="660"/>
      <c r="DF19" s="660"/>
      <c r="DG19" s="660"/>
      <c r="DH19" s="660"/>
      <c r="DI19" s="660"/>
      <c r="DJ19" s="660"/>
      <c r="DK19" s="660"/>
      <c r="DL19" s="660"/>
      <c r="DM19" s="660"/>
      <c r="DN19" s="660"/>
      <c r="DO19" s="660"/>
      <c r="DP19" s="661"/>
      <c r="DQ19" s="668" t="s">
        <v>176</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1532</v>
      </c>
      <c r="S20" s="660"/>
      <c r="T20" s="660"/>
      <c r="U20" s="660"/>
      <c r="V20" s="660"/>
      <c r="W20" s="660"/>
      <c r="X20" s="660"/>
      <c r="Y20" s="661"/>
      <c r="Z20" s="662">
        <v>0</v>
      </c>
      <c r="AA20" s="662"/>
      <c r="AB20" s="662"/>
      <c r="AC20" s="662"/>
      <c r="AD20" s="663">
        <v>1532</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512210</v>
      </c>
      <c r="BH20" s="660"/>
      <c r="BI20" s="660"/>
      <c r="BJ20" s="660"/>
      <c r="BK20" s="660"/>
      <c r="BL20" s="660"/>
      <c r="BM20" s="660"/>
      <c r="BN20" s="661"/>
      <c r="BO20" s="662">
        <v>6</v>
      </c>
      <c r="BP20" s="662"/>
      <c r="BQ20" s="662"/>
      <c r="BR20" s="662"/>
      <c r="BS20" s="663" t="s">
        <v>137</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49378412</v>
      </c>
      <c r="CS20" s="660"/>
      <c r="CT20" s="660"/>
      <c r="CU20" s="660"/>
      <c r="CV20" s="660"/>
      <c r="CW20" s="660"/>
      <c r="CX20" s="660"/>
      <c r="CY20" s="661"/>
      <c r="CZ20" s="662">
        <v>100</v>
      </c>
      <c r="DA20" s="662"/>
      <c r="DB20" s="662"/>
      <c r="DC20" s="662"/>
      <c r="DD20" s="668">
        <v>4787016</v>
      </c>
      <c r="DE20" s="660"/>
      <c r="DF20" s="660"/>
      <c r="DG20" s="660"/>
      <c r="DH20" s="660"/>
      <c r="DI20" s="660"/>
      <c r="DJ20" s="660"/>
      <c r="DK20" s="660"/>
      <c r="DL20" s="660"/>
      <c r="DM20" s="660"/>
      <c r="DN20" s="660"/>
      <c r="DO20" s="660"/>
      <c r="DP20" s="661"/>
      <c r="DQ20" s="668">
        <v>28963414</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15724846</v>
      </c>
      <c r="S21" s="660"/>
      <c r="T21" s="660"/>
      <c r="U21" s="660"/>
      <c r="V21" s="660"/>
      <c r="W21" s="660"/>
      <c r="X21" s="660"/>
      <c r="Y21" s="661"/>
      <c r="Z21" s="662">
        <v>31.5</v>
      </c>
      <c r="AA21" s="662"/>
      <c r="AB21" s="662"/>
      <c r="AC21" s="662"/>
      <c r="AD21" s="663">
        <v>13795286</v>
      </c>
      <c r="AE21" s="663"/>
      <c r="AF21" s="663"/>
      <c r="AG21" s="663"/>
      <c r="AH21" s="663"/>
      <c r="AI21" s="663"/>
      <c r="AJ21" s="663"/>
      <c r="AK21" s="663"/>
      <c r="AL21" s="664">
        <v>55.6</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19305</v>
      </c>
      <c r="BH21" s="660"/>
      <c r="BI21" s="660"/>
      <c r="BJ21" s="660"/>
      <c r="BK21" s="660"/>
      <c r="BL21" s="660"/>
      <c r="BM21" s="660"/>
      <c r="BN21" s="661"/>
      <c r="BO21" s="662">
        <v>0.2</v>
      </c>
      <c r="BP21" s="662"/>
      <c r="BQ21" s="662"/>
      <c r="BR21" s="662"/>
      <c r="BS21" s="663" t="s">
        <v>137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13795286</v>
      </c>
      <c r="S22" s="660"/>
      <c r="T22" s="660"/>
      <c r="U22" s="660"/>
      <c r="V22" s="660"/>
      <c r="W22" s="660"/>
      <c r="X22" s="660"/>
      <c r="Y22" s="661"/>
      <c r="Z22" s="662">
        <v>27.6</v>
      </c>
      <c r="AA22" s="662"/>
      <c r="AB22" s="662"/>
      <c r="AC22" s="662"/>
      <c r="AD22" s="663">
        <v>13795286</v>
      </c>
      <c r="AE22" s="663"/>
      <c r="AF22" s="663"/>
      <c r="AG22" s="663"/>
      <c r="AH22" s="663"/>
      <c r="AI22" s="663"/>
      <c r="AJ22" s="663"/>
      <c r="AK22" s="663"/>
      <c r="AL22" s="664">
        <v>55.6</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137</v>
      </c>
      <c r="BH22" s="660"/>
      <c r="BI22" s="660"/>
      <c r="BJ22" s="660"/>
      <c r="BK22" s="660"/>
      <c r="BL22" s="660"/>
      <c r="BM22" s="660"/>
      <c r="BN22" s="661"/>
      <c r="BO22" s="662" t="s">
        <v>137</v>
      </c>
      <c r="BP22" s="662"/>
      <c r="BQ22" s="662"/>
      <c r="BR22" s="662"/>
      <c r="BS22" s="663" t="s">
        <v>267</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1929560</v>
      </c>
      <c r="S23" s="660"/>
      <c r="T23" s="660"/>
      <c r="U23" s="660"/>
      <c r="V23" s="660"/>
      <c r="W23" s="660"/>
      <c r="X23" s="660"/>
      <c r="Y23" s="661"/>
      <c r="Z23" s="662">
        <v>3.9</v>
      </c>
      <c r="AA23" s="662"/>
      <c r="AB23" s="662"/>
      <c r="AC23" s="662"/>
      <c r="AD23" s="663" t="s">
        <v>176</v>
      </c>
      <c r="AE23" s="663"/>
      <c r="AF23" s="663"/>
      <c r="AG23" s="663"/>
      <c r="AH23" s="663"/>
      <c r="AI23" s="663"/>
      <c r="AJ23" s="663"/>
      <c r="AK23" s="663"/>
      <c r="AL23" s="664" t="s">
        <v>137</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492905</v>
      </c>
      <c r="BH23" s="660"/>
      <c r="BI23" s="660"/>
      <c r="BJ23" s="660"/>
      <c r="BK23" s="660"/>
      <c r="BL23" s="660"/>
      <c r="BM23" s="660"/>
      <c r="BN23" s="661"/>
      <c r="BO23" s="662">
        <v>5.7</v>
      </c>
      <c r="BP23" s="662"/>
      <c r="BQ23" s="662"/>
      <c r="BR23" s="662"/>
      <c r="BS23" s="663" t="s">
        <v>137</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137</v>
      </c>
      <c r="S24" s="660"/>
      <c r="T24" s="660"/>
      <c r="U24" s="660"/>
      <c r="V24" s="660"/>
      <c r="W24" s="660"/>
      <c r="X24" s="660"/>
      <c r="Y24" s="661"/>
      <c r="Z24" s="662" t="s">
        <v>137</v>
      </c>
      <c r="AA24" s="662"/>
      <c r="AB24" s="662"/>
      <c r="AC24" s="662"/>
      <c r="AD24" s="663" t="s">
        <v>176</v>
      </c>
      <c r="AE24" s="663"/>
      <c r="AF24" s="663"/>
      <c r="AG24" s="663"/>
      <c r="AH24" s="663"/>
      <c r="AI24" s="663"/>
      <c r="AJ24" s="663"/>
      <c r="AK24" s="663"/>
      <c r="AL24" s="664" t="s">
        <v>137</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137</v>
      </c>
      <c r="BH24" s="660"/>
      <c r="BI24" s="660"/>
      <c r="BJ24" s="660"/>
      <c r="BK24" s="660"/>
      <c r="BL24" s="660"/>
      <c r="BM24" s="660"/>
      <c r="BN24" s="661"/>
      <c r="BO24" s="662" t="s">
        <v>137</v>
      </c>
      <c r="BP24" s="662"/>
      <c r="BQ24" s="662"/>
      <c r="BR24" s="662"/>
      <c r="BS24" s="663" t="s">
        <v>137</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21914631</v>
      </c>
      <c r="CS24" s="649"/>
      <c r="CT24" s="649"/>
      <c r="CU24" s="649"/>
      <c r="CV24" s="649"/>
      <c r="CW24" s="649"/>
      <c r="CX24" s="649"/>
      <c r="CY24" s="650"/>
      <c r="CZ24" s="653">
        <v>44.4</v>
      </c>
      <c r="DA24" s="654"/>
      <c r="DB24" s="654"/>
      <c r="DC24" s="670"/>
      <c r="DD24" s="693">
        <v>12770805</v>
      </c>
      <c r="DE24" s="649"/>
      <c r="DF24" s="649"/>
      <c r="DG24" s="649"/>
      <c r="DH24" s="649"/>
      <c r="DI24" s="649"/>
      <c r="DJ24" s="649"/>
      <c r="DK24" s="650"/>
      <c r="DL24" s="693">
        <v>12728343</v>
      </c>
      <c r="DM24" s="649"/>
      <c r="DN24" s="649"/>
      <c r="DO24" s="649"/>
      <c r="DP24" s="649"/>
      <c r="DQ24" s="649"/>
      <c r="DR24" s="649"/>
      <c r="DS24" s="649"/>
      <c r="DT24" s="649"/>
      <c r="DU24" s="649"/>
      <c r="DV24" s="650"/>
      <c r="DW24" s="653">
        <v>50.7</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27148745</v>
      </c>
      <c r="S25" s="660"/>
      <c r="T25" s="660"/>
      <c r="U25" s="660"/>
      <c r="V25" s="660"/>
      <c r="W25" s="660"/>
      <c r="X25" s="660"/>
      <c r="Y25" s="661"/>
      <c r="Z25" s="662">
        <v>54.4</v>
      </c>
      <c r="AA25" s="662"/>
      <c r="AB25" s="662"/>
      <c r="AC25" s="662"/>
      <c r="AD25" s="663">
        <v>24726280</v>
      </c>
      <c r="AE25" s="663"/>
      <c r="AF25" s="663"/>
      <c r="AG25" s="663"/>
      <c r="AH25" s="663"/>
      <c r="AI25" s="663"/>
      <c r="AJ25" s="663"/>
      <c r="AK25" s="663"/>
      <c r="AL25" s="664">
        <v>99.7</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137</v>
      </c>
      <c r="BH25" s="660"/>
      <c r="BI25" s="660"/>
      <c r="BJ25" s="660"/>
      <c r="BK25" s="660"/>
      <c r="BL25" s="660"/>
      <c r="BM25" s="660"/>
      <c r="BN25" s="661"/>
      <c r="BO25" s="662" t="s">
        <v>137</v>
      </c>
      <c r="BP25" s="662"/>
      <c r="BQ25" s="662"/>
      <c r="BR25" s="662"/>
      <c r="BS25" s="663" t="s">
        <v>137</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5209080</v>
      </c>
      <c r="CS25" s="689"/>
      <c r="CT25" s="689"/>
      <c r="CU25" s="689"/>
      <c r="CV25" s="689"/>
      <c r="CW25" s="689"/>
      <c r="CX25" s="689"/>
      <c r="CY25" s="690"/>
      <c r="CZ25" s="664">
        <v>10.5</v>
      </c>
      <c r="DA25" s="691"/>
      <c r="DB25" s="691"/>
      <c r="DC25" s="694"/>
      <c r="DD25" s="668">
        <v>4687161</v>
      </c>
      <c r="DE25" s="689"/>
      <c r="DF25" s="689"/>
      <c r="DG25" s="689"/>
      <c r="DH25" s="689"/>
      <c r="DI25" s="689"/>
      <c r="DJ25" s="689"/>
      <c r="DK25" s="690"/>
      <c r="DL25" s="668">
        <v>4655986</v>
      </c>
      <c r="DM25" s="689"/>
      <c r="DN25" s="689"/>
      <c r="DO25" s="689"/>
      <c r="DP25" s="689"/>
      <c r="DQ25" s="689"/>
      <c r="DR25" s="689"/>
      <c r="DS25" s="689"/>
      <c r="DT25" s="689"/>
      <c r="DU25" s="689"/>
      <c r="DV25" s="690"/>
      <c r="DW25" s="664">
        <v>18.5</v>
      </c>
      <c r="DX25" s="691"/>
      <c r="DY25" s="691"/>
      <c r="DZ25" s="691"/>
      <c r="EA25" s="691"/>
      <c r="EB25" s="691"/>
      <c r="EC25" s="692"/>
    </row>
    <row r="26" spans="2:133" ht="11.25" customHeight="1" x14ac:dyDescent="0.15">
      <c r="B26" s="656" t="s">
        <v>299</v>
      </c>
      <c r="C26" s="657"/>
      <c r="D26" s="657"/>
      <c r="E26" s="657"/>
      <c r="F26" s="657"/>
      <c r="G26" s="657"/>
      <c r="H26" s="657"/>
      <c r="I26" s="657"/>
      <c r="J26" s="657"/>
      <c r="K26" s="657"/>
      <c r="L26" s="657"/>
      <c r="M26" s="657"/>
      <c r="N26" s="657"/>
      <c r="O26" s="657"/>
      <c r="P26" s="657"/>
      <c r="Q26" s="658"/>
      <c r="R26" s="659">
        <v>11452</v>
      </c>
      <c r="S26" s="660"/>
      <c r="T26" s="660"/>
      <c r="U26" s="660"/>
      <c r="V26" s="660"/>
      <c r="W26" s="660"/>
      <c r="X26" s="660"/>
      <c r="Y26" s="661"/>
      <c r="Z26" s="662">
        <v>0</v>
      </c>
      <c r="AA26" s="662"/>
      <c r="AB26" s="662"/>
      <c r="AC26" s="662"/>
      <c r="AD26" s="663">
        <v>11452</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247</v>
      </c>
      <c r="BH26" s="660"/>
      <c r="BI26" s="660"/>
      <c r="BJ26" s="660"/>
      <c r="BK26" s="660"/>
      <c r="BL26" s="660"/>
      <c r="BM26" s="660"/>
      <c r="BN26" s="661"/>
      <c r="BO26" s="662" t="s">
        <v>137</v>
      </c>
      <c r="BP26" s="662"/>
      <c r="BQ26" s="662"/>
      <c r="BR26" s="662"/>
      <c r="BS26" s="663" t="s">
        <v>137</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2878675</v>
      </c>
      <c r="CS26" s="660"/>
      <c r="CT26" s="660"/>
      <c r="CU26" s="660"/>
      <c r="CV26" s="660"/>
      <c r="CW26" s="660"/>
      <c r="CX26" s="660"/>
      <c r="CY26" s="661"/>
      <c r="CZ26" s="664">
        <v>5.8</v>
      </c>
      <c r="DA26" s="691"/>
      <c r="DB26" s="691"/>
      <c r="DC26" s="694"/>
      <c r="DD26" s="668">
        <v>2691701</v>
      </c>
      <c r="DE26" s="660"/>
      <c r="DF26" s="660"/>
      <c r="DG26" s="660"/>
      <c r="DH26" s="660"/>
      <c r="DI26" s="660"/>
      <c r="DJ26" s="660"/>
      <c r="DK26" s="661"/>
      <c r="DL26" s="668" t="s">
        <v>137</v>
      </c>
      <c r="DM26" s="660"/>
      <c r="DN26" s="660"/>
      <c r="DO26" s="660"/>
      <c r="DP26" s="660"/>
      <c r="DQ26" s="660"/>
      <c r="DR26" s="660"/>
      <c r="DS26" s="660"/>
      <c r="DT26" s="660"/>
      <c r="DU26" s="660"/>
      <c r="DV26" s="661"/>
      <c r="DW26" s="664" t="s">
        <v>247</v>
      </c>
      <c r="DX26" s="691"/>
      <c r="DY26" s="691"/>
      <c r="DZ26" s="691"/>
      <c r="EA26" s="691"/>
      <c r="EB26" s="691"/>
      <c r="EC26" s="692"/>
    </row>
    <row r="27" spans="2:133" ht="11.25" customHeight="1" x14ac:dyDescent="0.15">
      <c r="B27" s="656" t="s">
        <v>302</v>
      </c>
      <c r="C27" s="657"/>
      <c r="D27" s="657"/>
      <c r="E27" s="657"/>
      <c r="F27" s="657"/>
      <c r="G27" s="657"/>
      <c r="H27" s="657"/>
      <c r="I27" s="657"/>
      <c r="J27" s="657"/>
      <c r="K27" s="657"/>
      <c r="L27" s="657"/>
      <c r="M27" s="657"/>
      <c r="N27" s="657"/>
      <c r="O27" s="657"/>
      <c r="P27" s="657"/>
      <c r="Q27" s="658"/>
      <c r="R27" s="659">
        <v>527092</v>
      </c>
      <c r="S27" s="660"/>
      <c r="T27" s="660"/>
      <c r="U27" s="660"/>
      <c r="V27" s="660"/>
      <c r="W27" s="660"/>
      <c r="X27" s="660"/>
      <c r="Y27" s="661"/>
      <c r="Z27" s="662">
        <v>1.1000000000000001</v>
      </c>
      <c r="AA27" s="662"/>
      <c r="AB27" s="662"/>
      <c r="AC27" s="662"/>
      <c r="AD27" s="663" t="s">
        <v>137</v>
      </c>
      <c r="AE27" s="663"/>
      <c r="AF27" s="663"/>
      <c r="AG27" s="663"/>
      <c r="AH27" s="663"/>
      <c r="AI27" s="663"/>
      <c r="AJ27" s="663"/>
      <c r="AK27" s="663"/>
      <c r="AL27" s="664" t="s">
        <v>247</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8608396</v>
      </c>
      <c r="BH27" s="660"/>
      <c r="BI27" s="660"/>
      <c r="BJ27" s="660"/>
      <c r="BK27" s="660"/>
      <c r="BL27" s="660"/>
      <c r="BM27" s="660"/>
      <c r="BN27" s="661"/>
      <c r="BO27" s="662">
        <v>100</v>
      </c>
      <c r="BP27" s="662"/>
      <c r="BQ27" s="662"/>
      <c r="BR27" s="662"/>
      <c r="BS27" s="663">
        <v>147439</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10944274</v>
      </c>
      <c r="CS27" s="689"/>
      <c r="CT27" s="689"/>
      <c r="CU27" s="689"/>
      <c r="CV27" s="689"/>
      <c r="CW27" s="689"/>
      <c r="CX27" s="689"/>
      <c r="CY27" s="690"/>
      <c r="CZ27" s="664">
        <v>22.2</v>
      </c>
      <c r="DA27" s="691"/>
      <c r="DB27" s="691"/>
      <c r="DC27" s="694"/>
      <c r="DD27" s="668">
        <v>2539577</v>
      </c>
      <c r="DE27" s="689"/>
      <c r="DF27" s="689"/>
      <c r="DG27" s="689"/>
      <c r="DH27" s="689"/>
      <c r="DI27" s="689"/>
      <c r="DJ27" s="689"/>
      <c r="DK27" s="690"/>
      <c r="DL27" s="668">
        <v>2528290</v>
      </c>
      <c r="DM27" s="689"/>
      <c r="DN27" s="689"/>
      <c r="DO27" s="689"/>
      <c r="DP27" s="689"/>
      <c r="DQ27" s="689"/>
      <c r="DR27" s="689"/>
      <c r="DS27" s="689"/>
      <c r="DT27" s="689"/>
      <c r="DU27" s="689"/>
      <c r="DV27" s="690"/>
      <c r="DW27" s="664">
        <v>10.1</v>
      </c>
      <c r="DX27" s="691"/>
      <c r="DY27" s="691"/>
      <c r="DZ27" s="691"/>
      <c r="EA27" s="691"/>
      <c r="EB27" s="691"/>
      <c r="EC27" s="692"/>
    </row>
    <row r="28" spans="2:133" ht="11.25" customHeight="1" x14ac:dyDescent="0.15">
      <c r="B28" s="656" t="s">
        <v>305</v>
      </c>
      <c r="C28" s="657"/>
      <c r="D28" s="657"/>
      <c r="E28" s="657"/>
      <c r="F28" s="657"/>
      <c r="G28" s="657"/>
      <c r="H28" s="657"/>
      <c r="I28" s="657"/>
      <c r="J28" s="657"/>
      <c r="K28" s="657"/>
      <c r="L28" s="657"/>
      <c r="M28" s="657"/>
      <c r="N28" s="657"/>
      <c r="O28" s="657"/>
      <c r="P28" s="657"/>
      <c r="Q28" s="658"/>
      <c r="R28" s="659">
        <v>556211</v>
      </c>
      <c r="S28" s="660"/>
      <c r="T28" s="660"/>
      <c r="U28" s="660"/>
      <c r="V28" s="660"/>
      <c r="W28" s="660"/>
      <c r="X28" s="660"/>
      <c r="Y28" s="661"/>
      <c r="Z28" s="662">
        <v>1.1000000000000001</v>
      </c>
      <c r="AA28" s="662"/>
      <c r="AB28" s="662"/>
      <c r="AC28" s="662"/>
      <c r="AD28" s="663">
        <v>24989</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5761277</v>
      </c>
      <c r="CS28" s="660"/>
      <c r="CT28" s="660"/>
      <c r="CU28" s="660"/>
      <c r="CV28" s="660"/>
      <c r="CW28" s="660"/>
      <c r="CX28" s="660"/>
      <c r="CY28" s="661"/>
      <c r="CZ28" s="664">
        <v>11.7</v>
      </c>
      <c r="DA28" s="691"/>
      <c r="DB28" s="691"/>
      <c r="DC28" s="694"/>
      <c r="DD28" s="668">
        <v>5544067</v>
      </c>
      <c r="DE28" s="660"/>
      <c r="DF28" s="660"/>
      <c r="DG28" s="660"/>
      <c r="DH28" s="660"/>
      <c r="DI28" s="660"/>
      <c r="DJ28" s="660"/>
      <c r="DK28" s="661"/>
      <c r="DL28" s="668">
        <v>5544067</v>
      </c>
      <c r="DM28" s="660"/>
      <c r="DN28" s="660"/>
      <c r="DO28" s="660"/>
      <c r="DP28" s="660"/>
      <c r="DQ28" s="660"/>
      <c r="DR28" s="660"/>
      <c r="DS28" s="660"/>
      <c r="DT28" s="660"/>
      <c r="DU28" s="660"/>
      <c r="DV28" s="661"/>
      <c r="DW28" s="664">
        <v>22.1</v>
      </c>
      <c r="DX28" s="691"/>
      <c r="DY28" s="691"/>
      <c r="DZ28" s="691"/>
      <c r="EA28" s="691"/>
      <c r="EB28" s="691"/>
      <c r="EC28" s="692"/>
    </row>
    <row r="29" spans="2:133" ht="11.25" customHeight="1" x14ac:dyDescent="0.15">
      <c r="B29" s="656" t="s">
        <v>307</v>
      </c>
      <c r="C29" s="657"/>
      <c r="D29" s="657"/>
      <c r="E29" s="657"/>
      <c r="F29" s="657"/>
      <c r="G29" s="657"/>
      <c r="H29" s="657"/>
      <c r="I29" s="657"/>
      <c r="J29" s="657"/>
      <c r="K29" s="657"/>
      <c r="L29" s="657"/>
      <c r="M29" s="657"/>
      <c r="N29" s="657"/>
      <c r="O29" s="657"/>
      <c r="P29" s="657"/>
      <c r="Q29" s="658"/>
      <c r="R29" s="659">
        <v>326746</v>
      </c>
      <c r="S29" s="660"/>
      <c r="T29" s="660"/>
      <c r="U29" s="660"/>
      <c r="V29" s="660"/>
      <c r="W29" s="660"/>
      <c r="X29" s="660"/>
      <c r="Y29" s="661"/>
      <c r="Z29" s="662">
        <v>0.7</v>
      </c>
      <c r="AA29" s="662"/>
      <c r="AB29" s="662"/>
      <c r="AC29" s="662"/>
      <c r="AD29" s="663" t="s">
        <v>137</v>
      </c>
      <c r="AE29" s="663"/>
      <c r="AF29" s="663"/>
      <c r="AG29" s="663"/>
      <c r="AH29" s="663"/>
      <c r="AI29" s="663"/>
      <c r="AJ29" s="663"/>
      <c r="AK29" s="663"/>
      <c r="AL29" s="664" t="s">
        <v>247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308</v>
      </c>
      <c r="CE29" s="698"/>
      <c r="CF29" s="656" t="s">
        <v>309</v>
      </c>
      <c r="CG29" s="657"/>
      <c r="CH29" s="657"/>
      <c r="CI29" s="657"/>
      <c r="CJ29" s="657"/>
      <c r="CK29" s="657"/>
      <c r="CL29" s="657"/>
      <c r="CM29" s="657"/>
      <c r="CN29" s="657"/>
      <c r="CO29" s="657"/>
      <c r="CP29" s="657"/>
      <c r="CQ29" s="658"/>
      <c r="CR29" s="659">
        <v>5760710</v>
      </c>
      <c r="CS29" s="689"/>
      <c r="CT29" s="689"/>
      <c r="CU29" s="689"/>
      <c r="CV29" s="689"/>
      <c r="CW29" s="689"/>
      <c r="CX29" s="689"/>
      <c r="CY29" s="690"/>
      <c r="CZ29" s="664">
        <v>11.7</v>
      </c>
      <c r="DA29" s="691"/>
      <c r="DB29" s="691"/>
      <c r="DC29" s="694"/>
      <c r="DD29" s="668">
        <v>5543500</v>
      </c>
      <c r="DE29" s="689"/>
      <c r="DF29" s="689"/>
      <c r="DG29" s="689"/>
      <c r="DH29" s="689"/>
      <c r="DI29" s="689"/>
      <c r="DJ29" s="689"/>
      <c r="DK29" s="690"/>
      <c r="DL29" s="668">
        <v>5543500</v>
      </c>
      <c r="DM29" s="689"/>
      <c r="DN29" s="689"/>
      <c r="DO29" s="689"/>
      <c r="DP29" s="689"/>
      <c r="DQ29" s="689"/>
      <c r="DR29" s="689"/>
      <c r="DS29" s="689"/>
      <c r="DT29" s="689"/>
      <c r="DU29" s="689"/>
      <c r="DV29" s="690"/>
      <c r="DW29" s="664">
        <v>22.1</v>
      </c>
      <c r="DX29" s="691"/>
      <c r="DY29" s="691"/>
      <c r="DZ29" s="691"/>
      <c r="EA29" s="691"/>
      <c r="EB29" s="691"/>
      <c r="EC29" s="692"/>
    </row>
    <row r="30" spans="2:133" ht="11.25" customHeight="1" x14ac:dyDescent="0.15">
      <c r="B30" s="656" t="s">
        <v>310</v>
      </c>
      <c r="C30" s="657"/>
      <c r="D30" s="657"/>
      <c r="E30" s="657"/>
      <c r="F30" s="657"/>
      <c r="G30" s="657"/>
      <c r="H30" s="657"/>
      <c r="I30" s="657"/>
      <c r="J30" s="657"/>
      <c r="K30" s="657"/>
      <c r="L30" s="657"/>
      <c r="M30" s="657"/>
      <c r="N30" s="657"/>
      <c r="O30" s="657"/>
      <c r="P30" s="657"/>
      <c r="Q30" s="658"/>
      <c r="R30" s="659">
        <v>9870082</v>
      </c>
      <c r="S30" s="660"/>
      <c r="T30" s="660"/>
      <c r="U30" s="660"/>
      <c r="V30" s="660"/>
      <c r="W30" s="660"/>
      <c r="X30" s="660"/>
      <c r="Y30" s="661"/>
      <c r="Z30" s="662">
        <v>19.8</v>
      </c>
      <c r="AA30" s="662"/>
      <c r="AB30" s="662"/>
      <c r="AC30" s="662"/>
      <c r="AD30" s="663" t="s">
        <v>137</v>
      </c>
      <c r="AE30" s="663"/>
      <c r="AF30" s="663"/>
      <c r="AG30" s="663"/>
      <c r="AH30" s="663"/>
      <c r="AI30" s="663"/>
      <c r="AJ30" s="663"/>
      <c r="AK30" s="663"/>
      <c r="AL30" s="664" t="s">
        <v>176</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311</v>
      </c>
      <c r="BH30" s="695"/>
      <c r="BI30" s="695"/>
      <c r="BJ30" s="695"/>
      <c r="BK30" s="695"/>
      <c r="BL30" s="695"/>
      <c r="BM30" s="695"/>
      <c r="BN30" s="695"/>
      <c r="BO30" s="695"/>
      <c r="BP30" s="695"/>
      <c r="BQ30" s="696"/>
      <c r="BR30" s="641" t="s">
        <v>312</v>
      </c>
      <c r="BS30" s="695"/>
      <c r="BT30" s="695"/>
      <c r="BU30" s="695"/>
      <c r="BV30" s="695"/>
      <c r="BW30" s="695"/>
      <c r="BX30" s="695"/>
      <c r="BY30" s="695"/>
      <c r="BZ30" s="695"/>
      <c r="CA30" s="695"/>
      <c r="CB30" s="696"/>
      <c r="CD30" s="699"/>
      <c r="CE30" s="700"/>
      <c r="CF30" s="656" t="s">
        <v>313</v>
      </c>
      <c r="CG30" s="657"/>
      <c r="CH30" s="657"/>
      <c r="CI30" s="657"/>
      <c r="CJ30" s="657"/>
      <c r="CK30" s="657"/>
      <c r="CL30" s="657"/>
      <c r="CM30" s="657"/>
      <c r="CN30" s="657"/>
      <c r="CO30" s="657"/>
      <c r="CP30" s="657"/>
      <c r="CQ30" s="658"/>
      <c r="CR30" s="659">
        <v>5553311</v>
      </c>
      <c r="CS30" s="660"/>
      <c r="CT30" s="660"/>
      <c r="CU30" s="660"/>
      <c r="CV30" s="660"/>
      <c r="CW30" s="660"/>
      <c r="CX30" s="660"/>
      <c r="CY30" s="661"/>
      <c r="CZ30" s="664">
        <v>11.2</v>
      </c>
      <c r="DA30" s="691"/>
      <c r="DB30" s="691"/>
      <c r="DC30" s="694"/>
      <c r="DD30" s="668">
        <v>5359422</v>
      </c>
      <c r="DE30" s="660"/>
      <c r="DF30" s="660"/>
      <c r="DG30" s="660"/>
      <c r="DH30" s="660"/>
      <c r="DI30" s="660"/>
      <c r="DJ30" s="660"/>
      <c r="DK30" s="661"/>
      <c r="DL30" s="668">
        <v>5359422</v>
      </c>
      <c r="DM30" s="660"/>
      <c r="DN30" s="660"/>
      <c r="DO30" s="660"/>
      <c r="DP30" s="660"/>
      <c r="DQ30" s="660"/>
      <c r="DR30" s="660"/>
      <c r="DS30" s="660"/>
      <c r="DT30" s="660"/>
      <c r="DU30" s="660"/>
      <c r="DV30" s="661"/>
      <c r="DW30" s="664">
        <v>21.3</v>
      </c>
      <c r="DX30" s="691"/>
      <c r="DY30" s="691"/>
      <c r="DZ30" s="691"/>
      <c r="EA30" s="691"/>
      <c r="EB30" s="691"/>
      <c r="EC30" s="692"/>
    </row>
    <row r="31" spans="2:133" ht="11.25" customHeight="1" x14ac:dyDescent="0.15">
      <c r="B31" s="672" t="s">
        <v>314</v>
      </c>
      <c r="C31" s="673"/>
      <c r="D31" s="673"/>
      <c r="E31" s="673"/>
      <c r="F31" s="673"/>
      <c r="G31" s="673"/>
      <c r="H31" s="673"/>
      <c r="I31" s="673"/>
      <c r="J31" s="673"/>
      <c r="K31" s="673"/>
      <c r="L31" s="673"/>
      <c r="M31" s="673"/>
      <c r="N31" s="673"/>
      <c r="O31" s="673"/>
      <c r="P31" s="673"/>
      <c r="Q31" s="674"/>
      <c r="R31" s="659">
        <v>485</v>
      </c>
      <c r="S31" s="660"/>
      <c r="T31" s="660"/>
      <c r="U31" s="660"/>
      <c r="V31" s="660"/>
      <c r="W31" s="660"/>
      <c r="X31" s="660"/>
      <c r="Y31" s="661"/>
      <c r="Z31" s="662">
        <v>0</v>
      </c>
      <c r="AA31" s="662"/>
      <c r="AB31" s="662"/>
      <c r="AC31" s="662"/>
      <c r="AD31" s="663">
        <v>485</v>
      </c>
      <c r="AE31" s="663"/>
      <c r="AF31" s="663"/>
      <c r="AG31" s="663"/>
      <c r="AH31" s="663"/>
      <c r="AI31" s="663"/>
      <c r="AJ31" s="663"/>
      <c r="AK31" s="663"/>
      <c r="AL31" s="664">
        <v>0</v>
      </c>
      <c r="AM31" s="665"/>
      <c r="AN31" s="665"/>
      <c r="AO31" s="666"/>
      <c r="AP31" s="707" t="s">
        <v>315</v>
      </c>
      <c r="AQ31" s="708"/>
      <c r="AR31" s="708"/>
      <c r="AS31" s="708"/>
      <c r="AT31" s="713" t="s">
        <v>316</v>
      </c>
      <c r="AU31" s="218"/>
      <c r="AV31" s="218"/>
      <c r="AW31" s="218"/>
      <c r="AX31" s="645" t="s">
        <v>189</v>
      </c>
      <c r="AY31" s="646"/>
      <c r="AZ31" s="646"/>
      <c r="BA31" s="646"/>
      <c r="BB31" s="646"/>
      <c r="BC31" s="646"/>
      <c r="BD31" s="646"/>
      <c r="BE31" s="646"/>
      <c r="BF31" s="647"/>
      <c r="BG31" s="706">
        <v>99.2</v>
      </c>
      <c r="BH31" s="703"/>
      <c r="BI31" s="703"/>
      <c r="BJ31" s="703"/>
      <c r="BK31" s="703"/>
      <c r="BL31" s="703"/>
      <c r="BM31" s="654">
        <v>97.5</v>
      </c>
      <c r="BN31" s="703"/>
      <c r="BO31" s="703"/>
      <c r="BP31" s="703"/>
      <c r="BQ31" s="704"/>
      <c r="BR31" s="706">
        <v>99.4</v>
      </c>
      <c r="BS31" s="703"/>
      <c r="BT31" s="703"/>
      <c r="BU31" s="703"/>
      <c r="BV31" s="703"/>
      <c r="BW31" s="703"/>
      <c r="BX31" s="654">
        <v>97.5</v>
      </c>
      <c r="BY31" s="703"/>
      <c r="BZ31" s="703"/>
      <c r="CA31" s="703"/>
      <c r="CB31" s="704"/>
      <c r="CD31" s="699"/>
      <c r="CE31" s="700"/>
      <c r="CF31" s="656" t="s">
        <v>317</v>
      </c>
      <c r="CG31" s="657"/>
      <c r="CH31" s="657"/>
      <c r="CI31" s="657"/>
      <c r="CJ31" s="657"/>
      <c r="CK31" s="657"/>
      <c r="CL31" s="657"/>
      <c r="CM31" s="657"/>
      <c r="CN31" s="657"/>
      <c r="CO31" s="657"/>
      <c r="CP31" s="657"/>
      <c r="CQ31" s="658"/>
      <c r="CR31" s="659">
        <v>207399</v>
      </c>
      <c r="CS31" s="689"/>
      <c r="CT31" s="689"/>
      <c r="CU31" s="689"/>
      <c r="CV31" s="689"/>
      <c r="CW31" s="689"/>
      <c r="CX31" s="689"/>
      <c r="CY31" s="690"/>
      <c r="CZ31" s="664">
        <v>0.4</v>
      </c>
      <c r="DA31" s="691"/>
      <c r="DB31" s="691"/>
      <c r="DC31" s="694"/>
      <c r="DD31" s="668">
        <v>184078</v>
      </c>
      <c r="DE31" s="689"/>
      <c r="DF31" s="689"/>
      <c r="DG31" s="689"/>
      <c r="DH31" s="689"/>
      <c r="DI31" s="689"/>
      <c r="DJ31" s="689"/>
      <c r="DK31" s="690"/>
      <c r="DL31" s="668">
        <v>184078</v>
      </c>
      <c r="DM31" s="689"/>
      <c r="DN31" s="689"/>
      <c r="DO31" s="689"/>
      <c r="DP31" s="689"/>
      <c r="DQ31" s="689"/>
      <c r="DR31" s="689"/>
      <c r="DS31" s="689"/>
      <c r="DT31" s="689"/>
      <c r="DU31" s="689"/>
      <c r="DV31" s="690"/>
      <c r="DW31" s="664">
        <v>0.7</v>
      </c>
      <c r="DX31" s="691"/>
      <c r="DY31" s="691"/>
      <c r="DZ31" s="691"/>
      <c r="EA31" s="691"/>
      <c r="EB31" s="691"/>
      <c r="EC31" s="692"/>
    </row>
    <row r="32" spans="2:133" ht="11.25" customHeight="1" x14ac:dyDescent="0.15">
      <c r="B32" s="656" t="s">
        <v>318</v>
      </c>
      <c r="C32" s="657"/>
      <c r="D32" s="657"/>
      <c r="E32" s="657"/>
      <c r="F32" s="657"/>
      <c r="G32" s="657"/>
      <c r="H32" s="657"/>
      <c r="I32" s="657"/>
      <c r="J32" s="657"/>
      <c r="K32" s="657"/>
      <c r="L32" s="657"/>
      <c r="M32" s="657"/>
      <c r="N32" s="657"/>
      <c r="O32" s="657"/>
      <c r="P32" s="657"/>
      <c r="Q32" s="658"/>
      <c r="R32" s="659">
        <v>4004161</v>
      </c>
      <c r="S32" s="660"/>
      <c r="T32" s="660"/>
      <c r="U32" s="660"/>
      <c r="V32" s="660"/>
      <c r="W32" s="660"/>
      <c r="X32" s="660"/>
      <c r="Y32" s="661"/>
      <c r="Z32" s="662">
        <v>8</v>
      </c>
      <c r="AA32" s="662"/>
      <c r="AB32" s="662"/>
      <c r="AC32" s="662"/>
      <c r="AD32" s="663" t="s">
        <v>176</v>
      </c>
      <c r="AE32" s="663"/>
      <c r="AF32" s="663"/>
      <c r="AG32" s="663"/>
      <c r="AH32" s="663"/>
      <c r="AI32" s="663"/>
      <c r="AJ32" s="663"/>
      <c r="AK32" s="663"/>
      <c r="AL32" s="664" t="s">
        <v>137</v>
      </c>
      <c r="AM32" s="665"/>
      <c r="AN32" s="665"/>
      <c r="AO32" s="666"/>
      <c r="AP32" s="709"/>
      <c r="AQ32" s="710"/>
      <c r="AR32" s="710"/>
      <c r="AS32" s="710"/>
      <c r="AT32" s="714"/>
      <c r="AU32" s="214" t="s">
        <v>319</v>
      </c>
      <c r="AX32" s="656" t="s">
        <v>320</v>
      </c>
      <c r="AY32" s="657"/>
      <c r="AZ32" s="657"/>
      <c r="BA32" s="657"/>
      <c r="BB32" s="657"/>
      <c r="BC32" s="657"/>
      <c r="BD32" s="657"/>
      <c r="BE32" s="657"/>
      <c r="BF32" s="658"/>
      <c r="BG32" s="716">
        <v>98.9</v>
      </c>
      <c r="BH32" s="689"/>
      <c r="BI32" s="689"/>
      <c r="BJ32" s="689"/>
      <c r="BK32" s="689"/>
      <c r="BL32" s="689"/>
      <c r="BM32" s="665">
        <v>97.7</v>
      </c>
      <c r="BN32" s="689"/>
      <c r="BO32" s="689"/>
      <c r="BP32" s="689"/>
      <c r="BQ32" s="705"/>
      <c r="BR32" s="716">
        <v>99.3</v>
      </c>
      <c r="BS32" s="689"/>
      <c r="BT32" s="689"/>
      <c r="BU32" s="689"/>
      <c r="BV32" s="689"/>
      <c r="BW32" s="689"/>
      <c r="BX32" s="665">
        <v>98</v>
      </c>
      <c r="BY32" s="689"/>
      <c r="BZ32" s="689"/>
      <c r="CA32" s="689"/>
      <c r="CB32" s="705"/>
      <c r="CD32" s="701"/>
      <c r="CE32" s="702"/>
      <c r="CF32" s="656" t="s">
        <v>321</v>
      </c>
      <c r="CG32" s="657"/>
      <c r="CH32" s="657"/>
      <c r="CI32" s="657"/>
      <c r="CJ32" s="657"/>
      <c r="CK32" s="657"/>
      <c r="CL32" s="657"/>
      <c r="CM32" s="657"/>
      <c r="CN32" s="657"/>
      <c r="CO32" s="657"/>
      <c r="CP32" s="657"/>
      <c r="CQ32" s="658"/>
      <c r="CR32" s="659">
        <v>567</v>
      </c>
      <c r="CS32" s="660"/>
      <c r="CT32" s="660"/>
      <c r="CU32" s="660"/>
      <c r="CV32" s="660"/>
      <c r="CW32" s="660"/>
      <c r="CX32" s="660"/>
      <c r="CY32" s="661"/>
      <c r="CZ32" s="664">
        <v>0</v>
      </c>
      <c r="DA32" s="691"/>
      <c r="DB32" s="691"/>
      <c r="DC32" s="694"/>
      <c r="DD32" s="668">
        <v>567</v>
      </c>
      <c r="DE32" s="660"/>
      <c r="DF32" s="660"/>
      <c r="DG32" s="660"/>
      <c r="DH32" s="660"/>
      <c r="DI32" s="660"/>
      <c r="DJ32" s="660"/>
      <c r="DK32" s="661"/>
      <c r="DL32" s="668">
        <v>567</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15">
      <c r="B33" s="656" t="s">
        <v>322</v>
      </c>
      <c r="C33" s="657"/>
      <c r="D33" s="657"/>
      <c r="E33" s="657"/>
      <c r="F33" s="657"/>
      <c r="G33" s="657"/>
      <c r="H33" s="657"/>
      <c r="I33" s="657"/>
      <c r="J33" s="657"/>
      <c r="K33" s="657"/>
      <c r="L33" s="657"/>
      <c r="M33" s="657"/>
      <c r="N33" s="657"/>
      <c r="O33" s="657"/>
      <c r="P33" s="657"/>
      <c r="Q33" s="658"/>
      <c r="R33" s="659">
        <v>285290</v>
      </c>
      <c r="S33" s="660"/>
      <c r="T33" s="660"/>
      <c r="U33" s="660"/>
      <c r="V33" s="660"/>
      <c r="W33" s="660"/>
      <c r="X33" s="660"/>
      <c r="Y33" s="661"/>
      <c r="Z33" s="662">
        <v>0.6</v>
      </c>
      <c r="AA33" s="662"/>
      <c r="AB33" s="662"/>
      <c r="AC33" s="662"/>
      <c r="AD33" s="663">
        <v>48997</v>
      </c>
      <c r="AE33" s="663"/>
      <c r="AF33" s="663"/>
      <c r="AG33" s="663"/>
      <c r="AH33" s="663"/>
      <c r="AI33" s="663"/>
      <c r="AJ33" s="663"/>
      <c r="AK33" s="663"/>
      <c r="AL33" s="664">
        <v>0.2</v>
      </c>
      <c r="AM33" s="665"/>
      <c r="AN33" s="665"/>
      <c r="AO33" s="666"/>
      <c r="AP33" s="711"/>
      <c r="AQ33" s="712"/>
      <c r="AR33" s="712"/>
      <c r="AS33" s="712"/>
      <c r="AT33" s="715"/>
      <c r="AU33" s="219"/>
      <c r="AV33" s="219"/>
      <c r="AW33" s="219"/>
      <c r="AX33" s="680" t="s">
        <v>323</v>
      </c>
      <c r="AY33" s="681"/>
      <c r="AZ33" s="681"/>
      <c r="BA33" s="681"/>
      <c r="BB33" s="681"/>
      <c r="BC33" s="681"/>
      <c r="BD33" s="681"/>
      <c r="BE33" s="681"/>
      <c r="BF33" s="682"/>
      <c r="BG33" s="717">
        <v>99.3</v>
      </c>
      <c r="BH33" s="718"/>
      <c r="BI33" s="718"/>
      <c r="BJ33" s="718"/>
      <c r="BK33" s="718"/>
      <c r="BL33" s="718"/>
      <c r="BM33" s="719">
        <v>96.7</v>
      </c>
      <c r="BN33" s="718"/>
      <c r="BO33" s="718"/>
      <c r="BP33" s="718"/>
      <c r="BQ33" s="720"/>
      <c r="BR33" s="717">
        <v>99.4</v>
      </c>
      <c r="BS33" s="718"/>
      <c r="BT33" s="718"/>
      <c r="BU33" s="718"/>
      <c r="BV33" s="718"/>
      <c r="BW33" s="718"/>
      <c r="BX33" s="719">
        <v>96.6</v>
      </c>
      <c r="BY33" s="718"/>
      <c r="BZ33" s="718"/>
      <c r="CA33" s="718"/>
      <c r="CB33" s="720"/>
      <c r="CD33" s="656" t="s">
        <v>324</v>
      </c>
      <c r="CE33" s="657"/>
      <c r="CF33" s="657"/>
      <c r="CG33" s="657"/>
      <c r="CH33" s="657"/>
      <c r="CI33" s="657"/>
      <c r="CJ33" s="657"/>
      <c r="CK33" s="657"/>
      <c r="CL33" s="657"/>
      <c r="CM33" s="657"/>
      <c r="CN33" s="657"/>
      <c r="CO33" s="657"/>
      <c r="CP33" s="657"/>
      <c r="CQ33" s="658"/>
      <c r="CR33" s="659">
        <v>22676765</v>
      </c>
      <c r="CS33" s="689"/>
      <c r="CT33" s="689"/>
      <c r="CU33" s="689"/>
      <c r="CV33" s="689"/>
      <c r="CW33" s="689"/>
      <c r="CX33" s="689"/>
      <c r="CY33" s="690"/>
      <c r="CZ33" s="664">
        <v>45.9</v>
      </c>
      <c r="DA33" s="691"/>
      <c r="DB33" s="691"/>
      <c r="DC33" s="694"/>
      <c r="DD33" s="668">
        <v>15619940</v>
      </c>
      <c r="DE33" s="689"/>
      <c r="DF33" s="689"/>
      <c r="DG33" s="689"/>
      <c r="DH33" s="689"/>
      <c r="DI33" s="689"/>
      <c r="DJ33" s="689"/>
      <c r="DK33" s="690"/>
      <c r="DL33" s="668">
        <v>11855866</v>
      </c>
      <c r="DM33" s="689"/>
      <c r="DN33" s="689"/>
      <c r="DO33" s="689"/>
      <c r="DP33" s="689"/>
      <c r="DQ33" s="689"/>
      <c r="DR33" s="689"/>
      <c r="DS33" s="689"/>
      <c r="DT33" s="689"/>
      <c r="DU33" s="689"/>
      <c r="DV33" s="690"/>
      <c r="DW33" s="664">
        <v>47.2</v>
      </c>
      <c r="DX33" s="691"/>
      <c r="DY33" s="691"/>
      <c r="DZ33" s="691"/>
      <c r="EA33" s="691"/>
      <c r="EB33" s="691"/>
      <c r="EC33" s="692"/>
    </row>
    <row r="34" spans="2:133" ht="11.25" customHeight="1" x14ac:dyDescent="0.15">
      <c r="B34" s="656" t="s">
        <v>325</v>
      </c>
      <c r="C34" s="657"/>
      <c r="D34" s="657"/>
      <c r="E34" s="657"/>
      <c r="F34" s="657"/>
      <c r="G34" s="657"/>
      <c r="H34" s="657"/>
      <c r="I34" s="657"/>
      <c r="J34" s="657"/>
      <c r="K34" s="657"/>
      <c r="L34" s="657"/>
      <c r="M34" s="657"/>
      <c r="N34" s="657"/>
      <c r="O34" s="657"/>
      <c r="P34" s="657"/>
      <c r="Q34" s="658"/>
      <c r="R34" s="659">
        <v>322797</v>
      </c>
      <c r="S34" s="660"/>
      <c r="T34" s="660"/>
      <c r="U34" s="660"/>
      <c r="V34" s="660"/>
      <c r="W34" s="660"/>
      <c r="X34" s="660"/>
      <c r="Y34" s="661"/>
      <c r="Z34" s="662">
        <v>0.6</v>
      </c>
      <c r="AA34" s="662"/>
      <c r="AB34" s="662"/>
      <c r="AC34" s="662"/>
      <c r="AD34" s="663" t="s">
        <v>137</v>
      </c>
      <c r="AE34" s="663"/>
      <c r="AF34" s="663"/>
      <c r="AG34" s="663"/>
      <c r="AH34" s="663"/>
      <c r="AI34" s="663"/>
      <c r="AJ34" s="663"/>
      <c r="AK34" s="663"/>
      <c r="AL34" s="664" t="s">
        <v>247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7656985</v>
      </c>
      <c r="CS34" s="660"/>
      <c r="CT34" s="660"/>
      <c r="CU34" s="660"/>
      <c r="CV34" s="660"/>
      <c r="CW34" s="660"/>
      <c r="CX34" s="660"/>
      <c r="CY34" s="661"/>
      <c r="CZ34" s="664">
        <v>15.5</v>
      </c>
      <c r="DA34" s="691"/>
      <c r="DB34" s="691"/>
      <c r="DC34" s="694"/>
      <c r="DD34" s="668">
        <v>5462249</v>
      </c>
      <c r="DE34" s="660"/>
      <c r="DF34" s="660"/>
      <c r="DG34" s="660"/>
      <c r="DH34" s="660"/>
      <c r="DI34" s="660"/>
      <c r="DJ34" s="660"/>
      <c r="DK34" s="661"/>
      <c r="DL34" s="668">
        <v>4772087</v>
      </c>
      <c r="DM34" s="660"/>
      <c r="DN34" s="660"/>
      <c r="DO34" s="660"/>
      <c r="DP34" s="660"/>
      <c r="DQ34" s="660"/>
      <c r="DR34" s="660"/>
      <c r="DS34" s="660"/>
      <c r="DT34" s="660"/>
      <c r="DU34" s="660"/>
      <c r="DV34" s="661"/>
      <c r="DW34" s="664">
        <v>19</v>
      </c>
      <c r="DX34" s="691"/>
      <c r="DY34" s="691"/>
      <c r="DZ34" s="691"/>
      <c r="EA34" s="691"/>
      <c r="EB34" s="691"/>
      <c r="EC34" s="692"/>
    </row>
    <row r="35" spans="2:133" ht="11.25" customHeight="1" x14ac:dyDescent="0.15">
      <c r="B35" s="656" t="s">
        <v>327</v>
      </c>
      <c r="C35" s="657"/>
      <c r="D35" s="657"/>
      <c r="E35" s="657"/>
      <c r="F35" s="657"/>
      <c r="G35" s="657"/>
      <c r="H35" s="657"/>
      <c r="I35" s="657"/>
      <c r="J35" s="657"/>
      <c r="K35" s="657"/>
      <c r="L35" s="657"/>
      <c r="M35" s="657"/>
      <c r="N35" s="657"/>
      <c r="O35" s="657"/>
      <c r="P35" s="657"/>
      <c r="Q35" s="658"/>
      <c r="R35" s="659">
        <v>627580</v>
      </c>
      <c r="S35" s="660"/>
      <c r="T35" s="660"/>
      <c r="U35" s="660"/>
      <c r="V35" s="660"/>
      <c r="W35" s="660"/>
      <c r="X35" s="660"/>
      <c r="Y35" s="661"/>
      <c r="Z35" s="662">
        <v>1.3</v>
      </c>
      <c r="AA35" s="662"/>
      <c r="AB35" s="662"/>
      <c r="AC35" s="662"/>
      <c r="AD35" s="663" t="s">
        <v>247</v>
      </c>
      <c r="AE35" s="663"/>
      <c r="AF35" s="663"/>
      <c r="AG35" s="663"/>
      <c r="AH35" s="663"/>
      <c r="AI35" s="663"/>
      <c r="AJ35" s="663"/>
      <c r="AK35" s="663"/>
      <c r="AL35" s="664" t="s">
        <v>247</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2345045</v>
      </c>
      <c r="CS35" s="689"/>
      <c r="CT35" s="689"/>
      <c r="CU35" s="689"/>
      <c r="CV35" s="689"/>
      <c r="CW35" s="689"/>
      <c r="CX35" s="689"/>
      <c r="CY35" s="690"/>
      <c r="CZ35" s="664">
        <v>4.7</v>
      </c>
      <c r="DA35" s="691"/>
      <c r="DB35" s="691"/>
      <c r="DC35" s="694"/>
      <c r="DD35" s="668">
        <v>1821230</v>
      </c>
      <c r="DE35" s="689"/>
      <c r="DF35" s="689"/>
      <c r="DG35" s="689"/>
      <c r="DH35" s="689"/>
      <c r="DI35" s="689"/>
      <c r="DJ35" s="689"/>
      <c r="DK35" s="690"/>
      <c r="DL35" s="668">
        <v>1218890</v>
      </c>
      <c r="DM35" s="689"/>
      <c r="DN35" s="689"/>
      <c r="DO35" s="689"/>
      <c r="DP35" s="689"/>
      <c r="DQ35" s="689"/>
      <c r="DR35" s="689"/>
      <c r="DS35" s="689"/>
      <c r="DT35" s="689"/>
      <c r="DU35" s="689"/>
      <c r="DV35" s="690"/>
      <c r="DW35" s="664">
        <v>4.9000000000000004</v>
      </c>
      <c r="DX35" s="691"/>
      <c r="DY35" s="691"/>
      <c r="DZ35" s="691"/>
      <c r="EA35" s="691"/>
      <c r="EB35" s="691"/>
      <c r="EC35" s="692"/>
    </row>
    <row r="36" spans="2:133" ht="11.25" customHeight="1" x14ac:dyDescent="0.15">
      <c r="B36" s="656" t="s">
        <v>331</v>
      </c>
      <c r="C36" s="657"/>
      <c r="D36" s="657"/>
      <c r="E36" s="657"/>
      <c r="F36" s="657"/>
      <c r="G36" s="657"/>
      <c r="H36" s="657"/>
      <c r="I36" s="657"/>
      <c r="J36" s="657"/>
      <c r="K36" s="657"/>
      <c r="L36" s="657"/>
      <c r="M36" s="657"/>
      <c r="N36" s="657"/>
      <c r="O36" s="657"/>
      <c r="P36" s="657"/>
      <c r="Q36" s="658"/>
      <c r="R36" s="659">
        <v>476808</v>
      </c>
      <c r="S36" s="660"/>
      <c r="T36" s="660"/>
      <c r="U36" s="660"/>
      <c r="V36" s="660"/>
      <c r="W36" s="660"/>
      <c r="X36" s="660"/>
      <c r="Y36" s="661"/>
      <c r="Z36" s="662">
        <v>1</v>
      </c>
      <c r="AA36" s="662"/>
      <c r="AB36" s="662"/>
      <c r="AC36" s="662"/>
      <c r="AD36" s="663" t="s">
        <v>247</v>
      </c>
      <c r="AE36" s="663"/>
      <c r="AF36" s="663"/>
      <c r="AG36" s="663"/>
      <c r="AH36" s="663"/>
      <c r="AI36" s="663"/>
      <c r="AJ36" s="663"/>
      <c r="AK36" s="663"/>
      <c r="AL36" s="664" t="s">
        <v>247</v>
      </c>
      <c r="AM36" s="665"/>
      <c r="AN36" s="665"/>
      <c r="AO36" s="666"/>
      <c r="AP36" s="222"/>
      <c r="AQ36" s="721" t="s">
        <v>332</v>
      </c>
      <c r="AR36" s="722"/>
      <c r="AS36" s="722"/>
      <c r="AT36" s="722"/>
      <c r="AU36" s="722"/>
      <c r="AV36" s="722"/>
      <c r="AW36" s="722"/>
      <c r="AX36" s="722"/>
      <c r="AY36" s="723"/>
      <c r="AZ36" s="648">
        <v>5944136</v>
      </c>
      <c r="BA36" s="649"/>
      <c r="BB36" s="649"/>
      <c r="BC36" s="649"/>
      <c r="BD36" s="649"/>
      <c r="BE36" s="649"/>
      <c r="BF36" s="724"/>
      <c r="BG36" s="645" t="s">
        <v>333</v>
      </c>
      <c r="BH36" s="646"/>
      <c r="BI36" s="646"/>
      <c r="BJ36" s="646"/>
      <c r="BK36" s="646"/>
      <c r="BL36" s="646"/>
      <c r="BM36" s="646"/>
      <c r="BN36" s="646"/>
      <c r="BO36" s="646"/>
      <c r="BP36" s="646"/>
      <c r="BQ36" s="646"/>
      <c r="BR36" s="646"/>
      <c r="BS36" s="646"/>
      <c r="BT36" s="646"/>
      <c r="BU36" s="647"/>
      <c r="BV36" s="648">
        <v>159841</v>
      </c>
      <c r="BW36" s="649"/>
      <c r="BX36" s="649"/>
      <c r="BY36" s="649"/>
      <c r="BZ36" s="649"/>
      <c r="CA36" s="649"/>
      <c r="CB36" s="724"/>
      <c r="CD36" s="656" t="s">
        <v>334</v>
      </c>
      <c r="CE36" s="657"/>
      <c r="CF36" s="657"/>
      <c r="CG36" s="657"/>
      <c r="CH36" s="657"/>
      <c r="CI36" s="657"/>
      <c r="CJ36" s="657"/>
      <c r="CK36" s="657"/>
      <c r="CL36" s="657"/>
      <c r="CM36" s="657"/>
      <c r="CN36" s="657"/>
      <c r="CO36" s="657"/>
      <c r="CP36" s="657"/>
      <c r="CQ36" s="658"/>
      <c r="CR36" s="659">
        <v>6664628</v>
      </c>
      <c r="CS36" s="660"/>
      <c r="CT36" s="660"/>
      <c r="CU36" s="660"/>
      <c r="CV36" s="660"/>
      <c r="CW36" s="660"/>
      <c r="CX36" s="660"/>
      <c r="CY36" s="661"/>
      <c r="CZ36" s="664">
        <v>13.5</v>
      </c>
      <c r="DA36" s="691"/>
      <c r="DB36" s="691"/>
      <c r="DC36" s="694"/>
      <c r="DD36" s="668">
        <v>5124096</v>
      </c>
      <c r="DE36" s="660"/>
      <c r="DF36" s="660"/>
      <c r="DG36" s="660"/>
      <c r="DH36" s="660"/>
      <c r="DI36" s="660"/>
      <c r="DJ36" s="660"/>
      <c r="DK36" s="661"/>
      <c r="DL36" s="668">
        <v>3101789</v>
      </c>
      <c r="DM36" s="660"/>
      <c r="DN36" s="660"/>
      <c r="DO36" s="660"/>
      <c r="DP36" s="660"/>
      <c r="DQ36" s="660"/>
      <c r="DR36" s="660"/>
      <c r="DS36" s="660"/>
      <c r="DT36" s="660"/>
      <c r="DU36" s="660"/>
      <c r="DV36" s="661"/>
      <c r="DW36" s="664">
        <v>12.3</v>
      </c>
      <c r="DX36" s="691"/>
      <c r="DY36" s="691"/>
      <c r="DZ36" s="691"/>
      <c r="EA36" s="691"/>
      <c r="EB36" s="691"/>
      <c r="EC36" s="692"/>
    </row>
    <row r="37" spans="2:133" ht="11.25" customHeight="1" x14ac:dyDescent="0.15">
      <c r="B37" s="656" t="s">
        <v>335</v>
      </c>
      <c r="C37" s="657"/>
      <c r="D37" s="657"/>
      <c r="E37" s="657"/>
      <c r="F37" s="657"/>
      <c r="G37" s="657"/>
      <c r="H37" s="657"/>
      <c r="I37" s="657"/>
      <c r="J37" s="657"/>
      <c r="K37" s="657"/>
      <c r="L37" s="657"/>
      <c r="M37" s="657"/>
      <c r="N37" s="657"/>
      <c r="O37" s="657"/>
      <c r="P37" s="657"/>
      <c r="Q37" s="658"/>
      <c r="R37" s="659">
        <v>1931747</v>
      </c>
      <c r="S37" s="660"/>
      <c r="T37" s="660"/>
      <c r="U37" s="660"/>
      <c r="V37" s="660"/>
      <c r="W37" s="660"/>
      <c r="X37" s="660"/>
      <c r="Y37" s="661"/>
      <c r="Z37" s="662">
        <v>3.9</v>
      </c>
      <c r="AA37" s="662"/>
      <c r="AB37" s="662"/>
      <c r="AC37" s="662"/>
      <c r="AD37" s="663">
        <v>21</v>
      </c>
      <c r="AE37" s="663"/>
      <c r="AF37" s="663"/>
      <c r="AG37" s="663"/>
      <c r="AH37" s="663"/>
      <c r="AI37" s="663"/>
      <c r="AJ37" s="663"/>
      <c r="AK37" s="663"/>
      <c r="AL37" s="664">
        <v>0</v>
      </c>
      <c r="AM37" s="665"/>
      <c r="AN37" s="665"/>
      <c r="AO37" s="666"/>
      <c r="AQ37" s="725" t="s">
        <v>336</v>
      </c>
      <c r="AR37" s="726"/>
      <c r="AS37" s="726"/>
      <c r="AT37" s="726"/>
      <c r="AU37" s="726"/>
      <c r="AV37" s="726"/>
      <c r="AW37" s="726"/>
      <c r="AX37" s="726"/>
      <c r="AY37" s="727"/>
      <c r="AZ37" s="659">
        <v>1040000</v>
      </c>
      <c r="BA37" s="660"/>
      <c r="BB37" s="660"/>
      <c r="BC37" s="660"/>
      <c r="BD37" s="689"/>
      <c r="BE37" s="689"/>
      <c r="BF37" s="705"/>
      <c r="BG37" s="656" t="s">
        <v>337</v>
      </c>
      <c r="BH37" s="657"/>
      <c r="BI37" s="657"/>
      <c r="BJ37" s="657"/>
      <c r="BK37" s="657"/>
      <c r="BL37" s="657"/>
      <c r="BM37" s="657"/>
      <c r="BN37" s="657"/>
      <c r="BO37" s="657"/>
      <c r="BP37" s="657"/>
      <c r="BQ37" s="657"/>
      <c r="BR37" s="657"/>
      <c r="BS37" s="657"/>
      <c r="BT37" s="657"/>
      <c r="BU37" s="658"/>
      <c r="BV37" s="659">
        <v>-2122</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1263575</v>
      </c>
      <c r="CS37" s="689"/>
      <c r="CT37" s="689"/>
      <c r="CU37" s="689"/>
      <c r="CV37" s="689"/>
      <c r="CW37" s="689"/>
      <c r="CX37" s="689"/>
      <c r="CY37" s="690"/>
      <c r="CZ37" s="664">
        <v>2.6</v>
      </c>
      <c r="DA37" s="691"/>
      <c r="DB37" s="691"/>
      <c r="DC37" s="694"/>
      <c r="DD37" s="668">
        <v>1263575</v>
      </c>
      <c r="DE37" s="689"/>
      <c r="DF37" s="689"/>
      <c r="DG37" s="689"/>
      <c r="DH37" s="689"/>
      <c r="DI37" s="689"/>
      <c r="DJ37" s="689"/>
      <c r="DK37" s="690"/>
      <c r="DL37" s="668">
        <v>1258725</v>
      </c>
      <c r="DM37" s="689"/>
      <c r="DN37" s="689"/>
      <c r="DO37" s="689"/>
      <c r="DP37" s="689"/>
      <c r="DQ37" s="689"/>
      <c r="DR37" s="689"/>
      <c r="DS37" s="689"/>
      <c r="DT37" s="689"/>
      <c r="DU37" s="689"/>
      <c r="DV37" s="690"/>
      <c r="DW37" s="664">
        <v>5</v>
      </c>
      <c r="DX37" s="691"/>
      <c r="DY37" s="691"/>
      <c r="DZ37" s="691"/>
      <c r="EA37" s="691"/>
      <c r="EB37" s="691"/>
      <c r="EC37" s="692"/>
    </row>
    <row r="38" spans="2:133" ht="11.25" customHeight="1" x14ac:dyDescent="0.15">
      <c r="B38" s="656" t="s">
        <v>339</v>
      </c>
      <c r="C38" s="657"/>
      <c r="D38" s="657"/>
      <c r="E38" s="657"/>
      <c r="F38" s="657"/>
      <c r="G38" s="657"/>
      <c r="H38" s="657"/>
      <c r="I38" s="657"/>
      <c r="J38" s="657"/>
      <c r="K38" s="657"/>
      <c r="L38" s="657"/>
      <c r="M38" s="657"/>
      <c r="N38" s="657"/>
      <c r="O38" s="657"/>
      <c r="P38" s="657"/>
      <c r="Q38" s="658"/>
      <c r="R38" s="659">
        <v>3807900</v>
      </c>
      <c r="S38" s="660"/>
      <c r="T38" s="660"/>
      <c r="U38" s="660"/>
      <c r="V38" s="660"/>
      <c r="W38" s="660"/>
      <c r="X38" s="660"/>
      <c r="Y38" s="661"/>
      <c r="Z38" s="662">
        <v>7.6</v>
      </c>
      <c r="AA38" s="662"/>
      <c r="AB38" s="662"/>
      <c r="AC38" s="662"/>
      <c r="AD38" s="663" t="s">
        <v>137</v>
      </c>
      <c r="AE38" s="663"/>
      <c r="AF38" s="663"/>
      <c r="AG38" s="663"/>
      <c r="AH38" s="663"/>
      <c r="AI38" s="663"/>
      <c r="AJ38" s="663"/>
      <c r="AK38" s="663"/>
      <c r="AL38" s="664" t="s">
        <v>137</v>
      </c>
      <c r="AM38" s="665"/>
      <c r="AN38" s="665"/>
      <c r="AO38" s="666"/>
      <c r="AQ38" s="725" t="s">
        <v>340</v>
      </c>
      <c r="AR38" s="726"/>
      <c r="AS38" s="726"/>
      <c r="AT38" s="726"/>
      <c r="AU38" s="726"/>
      <c r="AV38" s="726"/>
      <c r="AW38" s="726"/>
      <c r="AX38" s="726"/>
      <c r="AY38" s="727"/>
      <c r="AZ38" s="659">
        <v>780500</v>
      </c>
      <c r="BA38" s="660"/>
      <c r="BB38" s="660"/>
      <c r="BC38" s="660"/>
      <c r="BD38" s="689"/>
      <c r="BE38" s="689"/>
      <c r="BF38" s="705"/>
      <c r="BG38" s="656" t="s">
        <v>341</v>
      </c>
      <c r="BH38" s="657"/>
      <c r="BI38" s="657"/>
      <c r="BJ38" s="657"/>
      <c r="BK38" s="657"/>
      <c r="BL38" s="657"/>
      <c r="BM38" s="657"/>
      <c r="BN38" s="657"/>
      <c r="BO38" s="657"/>
      <c r="BP38" s="657"/>
      <c r="BQ38" s="657"/>
      <c r="BR38" s="657"/>
      <c r="BS38" s="657"/>
      <c r="BT38" s="657"/>
      <c r="BU38" s="658"/>
      <c r="BV38" s="659">
        <v>10293</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3794579</v>
      </c>
      <c r="CS38" s="660"/>
      <c r="CT38" s="660"/>
      <c r="CU38" s="660"/>
      <c r="CV38" s="660"/>
      <c r="CW38" s="660"/>
      <c r="CX38" s="660"/>
      <c r="CY38" s="661"/>
      <c r="CZ38" s="664">
        <v>7.7</v>
      </c>
      <c r="DA38" s="691"/>
      <c r="DB38" s="691"/>
      <c r="DC38" s="694"/>
      <c r="DD38" s="668">
        <v>3001903</v>
      </c>
      <c r="DE38" s="660"/>
      <c r="DF38" s="660"/>
      <c r="DG38" s="660"/>
      <c r="DH38" s="660"/>
      <c r="DI38" s="660"/>
      <c r="DJ38" s="660"/>
      <c r="DK38" s="661"/>
      <c r="DL38" s="668">
        <v>2763100</v>
      </c>
      <c r="DM38" s="660"/>
      <c r="DN38" s="660"/>
      <c r="DO38" s="660"/>
      <c r="DP38" s="660"/>
      <c r="DQ38" s="660"/>
      <c r="DR38" s="660"/>
      <c r="DS38" s="660"/>
      <c r="DT38" s="660"/>
      <c r="DU38" s="660"/>
      <c r="DV38" s="661"/>
      <c r="DW38" s="664">
        <v>11</v>
      </c>
      <c r="DX38" s="691"/>
      <c r="DY38" s="691"/>
      <c r="DZ38" s="691"/>
      <c r="EA38" s="691"/>
      <c r="EB38" s="691"/>
      <c r="EC38" s="692"/>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247</v>
      </c>
      <c r="S39" s="660"/>
      <c r="T39" s="660"/>
      <c r="U39" s="660"/>
      <c r="V39" s="660"/>
      <c r="W39" s="660"/>
      <c r="X39" s="660"/>
      <c r="Y39" s="661"/>
      <c r="Z39" s="662" t="s">
        <v>176</v>
      </c>
      <c r="AA39" s="662"/>
      <c r="AB39" s="662"/>
      <c r="AC39" s="662"/>
      <c r="AD39" s="663" t="s">
        <v>137</v>
      </c>
      <c r="AE39" s="663"/>
      <c r="AF39" s="663"/>
      <c r="AG39" s="663"/>
      <c r="AH39" s="663"/>
      <c r="AI39" s="663"/>
      <c r="AJ39" s="663"/>
      <c r="AK39" s="663"/>
      <c r="AL39" s="664" t="s">
        <v>247</v>
      </c>
      <c r="AM39" s="665"/>
      <c r="AN39" s="665"/>
      <c r="AO39" s="666"/>
      <c r="AQ39" s="725" t="s">
        <v>344</v>
      </c>
      <c r="AR39" s="726"/>
      <c r="AS39" s="726"/>
      <c r="AT39" s="726"/>
      <c r="AU39" s="726"/>
      <c r="AV39" s="726"/>
      <c r="AW39" s="726"/>
      <c r="AX39" s="726"/>
      <c r="AY39" s="727"/>
      <c r="AZ39" s="659">
        <v>379557</v>
      </c>
      <c r="BA39" s="660"/>
      <c r="BB39" s="660"/>
      <c r="BC39" s="660"/>
      <c r="BD39" s="689"/>
      <c r="BE39" s="689"/>
      <c r="BF39" s="705"/>
      <c r="BG39" s="656" t="s">
        <v>345</v>
      </c>
      <c r="BH39" s="657"/>
      <c r="BI39" s="657"/>
      <c r="BJ39" s="657"/>
      <c r="BK39" s="657"/>
      <c r="BL39" s="657"/>
      <c r="BM39" s="657"/>
      <c r="BN39" s="657"/>
      <c r="BO39" s="657"/>
      <c r="BP39" s="657"/>
      <c r="BQ39" s="657"/>
      <c r="BR39" s="657"/>
      <c r="BS39" s="657"/>
      <c r="BT39" s="657"/>
      <c r="BU39" s="658"/>
      <c r="BV39" s="659">
        <v>15157</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535898</v>
      </c>
      <c r="CS39" s="689"/>
      <c r="CT39" s="689"/>
      <c r="CU39" s="689"/>
      <c r="CV39" s="689"/>
      <c r="CW39" s="689"/>
      <c r="CX39" s="689"/>
      <c r="CY39" s="690"/>
      <c r="CZ39" s="664">
        <v>1.1000000000000001</v>
      </c>
      <c r="DA39" s="691"/>
      <c r="DB39" s="691"/>
      <c r="DC39" s="694"/>
      <c r="DD39" s="668">
        <v>210462</v>
      </c>
      <c r="DE39" s="689"/>
      <c r="DF39" s="689"/>
      <c r="DG39" s="689"/>
      <c r="DH39" s="689"/>
      <c r="DI39" s="689"/>
      <c r="DJ39" s="689"/>
      <c r="DK39" s="690"/>
      <c r="DL39" s="668" t="s">
        <v>176</v>
      </c>
      <c r="DM39" s="689"/>
      <c r="DN39" s="689"/>
      <c r="DO39" s="689"/>
      <c r="DP39" s="689"/>
      <c r="DQ39" s="689"/>
      <c r="DR39" s="689"/>
      <c r="DS39" s="689"/>
      <c r="DT39" s="689"/>
      <c r="DU39" s="689"/>
      <c r="DV39" s="690"/>
      <c r="DW39" s="664" t="s">
        <v>137</v>
      </c>
      <c r="DX39" s="691"/>
      <c r="DY39" s="691"/>
      <c r="DZ39" s="691"/>
      <c r="EA39" s="691"/>
      <c r="EB39" s="691"/>
      <c r="EC39" s="692"/>
    </row>
    <row r="40" spans="2:133" ht="11.25" customHeight="1" x14ac:dyDescent="0.15">
      <c r="B40" s="656" t="s">
        <v>347</v>
      </c>
      <c r="C40" s="657"/>
      <c r="D40" s="657"/>
      <c r="E40" s="657"/>
      <c r="F40" s="657"/>
      <c r="G40" s="657"/>
      <c r="H40" s="657"/>
      <c r="I40" s="657"/>
      <c r="J40" s="657"/>
      <c r="K40" s="657"/>
      <c r="L40" s="657"/>
      <c r="M40" s="657"/>
      <c r="N40" s="657"/>
      <c r="O40" s="657"/>
      <c r="P40" s="657"/>
      <c r="Q40" s="658"/>
      <c r="R40" s="659">
        <v>311700</v>
      </c>
      <c r="S40" s="660"/>
      <c r="T40" s="660"/>
      <c r="U40" s="660"/>
      <c r="V40" s="660"/>
      <c r="W40" s="660"/>
      <c r="X40" s="660"/>
      <c r="Y40" s="661"/>
      <c r="Z40" s="662">
        <v>0.6</v>
      </c>
      <c r="AA40" s="662"/>
      <c r="AB40" s="662"/>
      <c r="AC40" s="662"/>
      <c r="AD40" s="663" t="s">
        <v>247</v>
      </c>
      <c r="AE40" s="663"/>
      <c r="AF40" s="663"/>
      <c r="AG40" s="663"/>
      <c r="AH40" s="663"/>
      <c r="AI40" s="663"/>
      <c r="AJ40" s="663"/>
      <c r="AK40" s="663"/>
      <c r="AL40" s="664" t="s">
        <v>137</v>
      </c>
      <c r="AM40" s="665"/>
      <c r="AN40" s="665"/>
      <c r="AO40" s="666"/>
      <c r="AQ40" s="725" t="s">
        <v>348</v>
      </c>
      <c r="AR40" s="726"/>
      <c r="AS40" s="726"/>
      <c r="AT40" s="726"/>
      <c r="AU40" s="726"/>
      <c r="AV40" s="726"/>
      <c r="AW40" s="726"/>
      <c r="AX40" s="726"/>
      <c r="AY40" s="727"/>
      <c r="AZ40" s="659">
        <v>36000</v>
      </c>
      <c r="BA40" s="660"/>
      <c r="BB40" s="660"/>
      <c r="BC40" s="660"/>
      <c r="BD40" s="689"/>
      <c r="BE40" s="689"/>
      <c r="BF40" s="705"/>
      <c r="BG40" s="709" t="s">
        <v>349</v>
      </c>
      <c r="BH40" s="710"/>
      <c r="BI40" s="710"/>
      <c r="BJ40" s="710"/>
      <c r="BK40" s="710"/>
      <c r="BL40" s="223"/>
      <c r="BM40" s="657" t="s">
        <v>350</v>
      </c>
      <c r="BN40" s="657"/>
      <c r="BO40" s="657"/>
      <c r="BP40" s="657"/>
      <c r="BQ40" s="657"/>
      <c r="BR40" s="657"/>
      <c r="BS40" s="657"/>
      <c r="BT40" s="657"/>
      <c r="BU40" s="658"/>
      <c r="BV40" s="659">
        <v>95</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1679630</v>
      </c>
      <c r="CS40" s="660"/>
      <c r="CT40" s="660"/>
      <c r="CU40" s="660"/>
      <c r="CV40" s="660"/>
      <c r="CW40" s="660"/>
      <c r="CX40" s="660"/>
      <c r="CY40" s="661"/>
      <c r="CZ40" s="664">
        <v>3.4</v>
      </c>
      <c r="DA40" s="691"/>
      <c r="DB40" s="691"/>
      <c r="DC40" s="694"/>
      <c r="DD40" s="668" t="s">
        <v>176</v>
      </c>
      <c r="DE40" s="660"/>
      <c r="DF40" s="660"/>
      <c r="DG40" s="660"/>
      <c r="DH40" s="660"/>
      <c r="DI40" s="660"/>
      <c r="DJ40" s="660"/>
      <c r="DK40" s="661"/>
      <c r="DL40" s="668" t="s">
        <v>247</v>
      </c>
      <c r="DM40" s="660"/>
      <c r="DN40" s="660"/>
      <c r="DO40" s="660"/>
      <c r="DP40" s="660"/>
      <c r="DQ40" s="660"/>
      <c r="DR40" s="660"/>
      <c r="DS40" s="660"/>
      <c r="DT40" s="660"/>
      <c r="DU40" s="660"/>
      <c r="DV40" s="661"/>
      <c r="DW40" s="664" t="s">
        <v>137</v>
      </c>
      <c r="DX40" s="691"/>
      <c r="DY40" s="691"/>
      <c r="DZ40" s="691"/>
      <c r="EA40" s="691"/>
      <c r="EB40" s="691"/>
      <c r="EC40" s="692"/>
    </row>
    <row r="41" spans="2:133" ht="11.25" customHeight="1" x14ac:dyDescent="0.15">
      <c r="B41" s="680" t="s">
        <v>352</v>
      </c>
      <c r="C41" s="681"/>
      <c r="D41" s="681"/>
      <c r="E41" s="681"/>
      <c r="F41" s="681"/>
      <c r="G41" s="681"/>
      <c r="H41" s="681"/>
      <c r="I41" s="681"/>
      <c r="J41" s="681"/>
      <c r="K41" s="681"/>
      <c r="L41" s="681"/>
      <c r="M41" s="681"/>
      <c r="N41" s="681"/>
      <c r="O41" s="681"/>
      <c r="P41" s="681"/>
      <c r="Q41" s="682"/>
      <c r="R41" s="734">
        <v>49897096</v>
      </c>
      <c r="S41" s="735"/>
      <c r="T41" s="735"/>
      <c r="U41" s="735"/>
      <c r="V41" s="735"/>
      <c r="W41" s="735"/>
      <c r="X41" s="735"/>
      <c r="Y41" s="736"/>
      <c r="Z41" s="737">
        <v>100</v>
      </c>
      <c r="AA41" s="737"/>
      <c r="AB41" s="737"/>
      <c r="AC41" s="737"/>
      <c r="AD41" s="738">
        <v>24812224</v>
      </c>
      <c r="AE41" s="738"/>
      <c r="AF41" s="738"/>
      <c r="AG41" s="738"/>
      <c r="AH41" s="738"/>
      <c r="AI41" s="738"/>
      <c r="AJ41" s="738"/>
      <c r="AK41" s="738"/>
      <c r="AL41" s="739">
        <v>100</v>
      </c>
      <c r="AM41" s="719"/>
      <c r="AN41" s="719"/>
      <c r="AO41" s="740"/>
      <c r="AQ41" s="725" t="s">
        <v>353</v>
      </c>
      <c r="AR41" s="726"/>
      <c r="AS41" s="726"/>
      <c r="AT41" s="726"/>
      <c r="AU41" s="726"/>
      <c r="AV41" s="726"/>
      <c r="AW41" s="726"/>
      <c r="AX41" s="726"/>
      <c r="AY41" s="727"/>
      <c r="AZ41" s="659">
        <v>791378</v>
      </c>
      <c r="BA41" s="660"/>
      <c r="BB41" s="660"/>
      <c r="BC41" s="660"/>
      <c r="BD41" s="689"/>
      <c r="BE41" s="689"/>
      <c r="BF41" s="705"/>
      <c r="BG41" s="709"/>
      <c r="BH41" s="710"/>
      <c r="BI41" s="710"/>
      <c r="BJ41" s="710"/>
      <c r="BK41" s="710"/>
      <c r="BL41" s="223"/>
      <c r="BM41" s="657" t="s">
        <v>354</v>
      </c>
      <c r="BN41" s="657"/>
      <c r="BO41" s="657"/>
      <c r="BP41" s="657"/>
      <c r="BQ41" s="657"/>
      <c r="BR41" s="657"/>
      <c r="BS41" s="657"/>
      <c r="BT41" s="657"/>
      <c r="BU41" s="658"/>
      <c r="BV41" s="659" t="s">
        <v>137</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137</v>
      </c>
      <c r="CS41" s="689"/>
      <c r="CT41" s="689"/>
      <c r="CU41" s="689"/>
      <c r="CV41" s="689"/>
      <c r="CW41" s="689"/>
      <c r="CX41" s="689"/>
      <c r="CY41" s="690"/>
      <c r="CZ41" s="664" t="s">
        <v>137</v>
      </c>
      <c r="DA41" s="691"/>
      <c r="DB41" s="691"/>
      <c r="DC41" s="694"/>
      <c r="DD41" s="668" t="s">
        <v>137</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356</v>
      </c>
      <c r="AR42" s="742"/>
      <c r="AS42" s="742"/>
      <c r="AT42" s="742"/>
      <c r="AU42" s="742"/>
      <c r="AV42" s="742"/>
      <c r="AW42" s="742"/>
      <c r="AX42" s="742"/>
      <c r="AY42" s="743"/>
      <c r="AZ42" s="734">
        <v>2916701</v>
      </c>
      <c r="BA42" s="735"/>
      <c r="BB42" s="735"/>
      <c r="BC42" s="735"/>
      <c r="BD42" s="718"/>
      <c r="BE42" s="718"/>
      <c r="BF42" s="720"/>
      <c r="BG42" s="711"/>
      <c r="BH42" s="712"/>
      <c r="BI42" s="712"/>
      <c r="BJ42" s="712"/>
      <c r="BK42" s="712"/>
      <c r="BL42" s="224"/>
      <c r="BM42" s="681" t="s">
        <v>357</v>
      </c>
      <c r="BN42" s="681"/>
      <c r="BO42" s="681"/>
      <c r="BP42" s="681"/>
      <c r="BQ42" s="681"/>
      <c r="BR42" s="681"/>
      <c r="BS42" s="681"/>
      <c r="BT42" s="681"/>
      <c r="BU42" s="682"/>
      <c r="BV42" s="734">
        <v>384</v>
      </c>
      <c r="BW42" s="735"/>
      <c r="BX42" s="735"/>
      <c r="BY42" s="735"/>
      <c r="BZ42" s="735"/>
      <c r="CA42" s="735"/>
      <c r="CB42" s="744"/>
      <c r="CD42" s="656" t="s">
        <v>358</v>
      </c>
      <c r="CE42" s="657"/>
      <c r="CF42" s="657"/>
      <c r="CG42" s="657"/>
      <c r="CH42" s="657"/>
      <c r="CI42" s="657"/>
      <c r="CJ42" s="657"/>
      <c r="CK42" s="657"/>
      <c r="CL42" s="657"/>
      <c r="CM42" s="657"/>
      <c r="CN42" s="657"/>
      <c r="CO42" s="657"/>
      <c r="CP42" s="657"/>
      <c r="CQ42" s="658"/>
      <c r="CR42" s="659">
        <v>4787016</v>
      </c>
      <c r="CS42" s="689"/>
      <c r="CT42" s="689"/>
      <c r="CU42" s="689"/>
      <c r="CV42" s="689"/>
      <c r="CW42" s="689"/>
      <c r="CX42" s="689"/>
      <c r="CY42" s="690"/>
      <c r="CZ42" s="664">
        <v>9.6999999999999993</v>
      </c>
      <c r="DA42" s="691"/>
      <c r="DB42" s="691"/>
      <c r="DC42" s="694"/>
      <c r="DD42" s="668">
        <v>572669</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v>56678</v>
      </c>
      <c r="CS43" s="689"/>
      <c r="CT43" s="689"/>
      <c r="CU43" s="689"/>
      <c r="CV43" s="689"/>
      <c r="CW43" s="689"/>
      <c r="CX43" s="689"/>
      <c r="CY43" s="690"/>
      <c r="CZ43" s="664">
        <v>0.1</v>
      </c>
      <c r="DA43" s="691"/>
      <c r="DB43" s="691"/>
      <c r="DC43" s="694"/>
      <c r="DD43" s="668">
        <v>23968</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308</v>
      </c>
      <c r="CE44" s="698"/>
      <c r="CF44" s="656" t="s">
        <v>362</v>
      </c>
      <c r="CG44" s="657"/>
      <c r="CH44" s="657"/>
      <c r="CI44" s="657"/>
      <c r="CJ44" s="657"/>
      <c r="CK44" s="657"/>
      <c r="CL44" s="657"/>
      <c r="CM44" s="657"/>
      <c r="CN44" s="657"/>
      <c r="CO44" s="657"/>
      <c r="CP44" s="657"/>
      <c r="CQ44" s="658"/>
      <c r="CR44" s="659">
        <v>4787016</v>
      </c>
      <c r="CS44" s="660"/>
      <c r="CT44" s="660"/>
      <c r="CU44" s="660"/>
      <c r="CV44" s="660"/>
      <c r="CW44" s="660"/>
      <c r="CX44" s="660"/>
      <c r="CY44" s="661"/>
      <c r="CZ44" s="664">
        <v>9.6999999999999993</v>
      </c>
      <c r="DA44" s="665"/>
      <c r="DB44" s="665"/>
      <c r="DC44" s="671"/>
      <c r="DD44" s="668">
        <v>572669</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364</v>
      </c>
      <c r="CG45" s="657"/>
      <c r="CH45" s="657"/>
      <c r="CI45" s="657"/>
      <c r="CJ45" s="657"/>
      <c r="CK45" s="657"/>
      <c r="CL45" s="657"/>
      <c r="CM45" s="657"/>
      <c r="CN45" s="657"/>
      <c r="CO45" s="657"/>
      <c r="CP45" s="657"/>
      <c r="CQ45" s="658"/>
      <c r="CR45" s="659">
        <v>1530856</v>
      </c>
      <c r="CS45" s="689"/>
      <c r="CT45" s="689"/>
      <c r="CU45" s="689"/>
      <c r="CV45" s="689"/>
      <c r="CW45" s="689"/>
      <c r="CX45" s="689"/>
      <c r="CY45" s="690"/>
      <c r="CZ45" s="664">
        <v>3.1</v>
      </c>
      <c r="DA45" s="691"/>
      <c r="DB45" s="691"/>
      <c r="DC45" s="694"/>
      <c r="DD45" s="668">
        <v>96883</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365</v>
      </c>
      <c r="CG46" s="657"/>
      <c r="CH46" s="657"/>
      <c r="CI46" s="657"/>
      <c r="CJ46" s="657"/>
      <c r="CK46" s="657"/>
      <c r="CL46" s="657"/>
      <c r="CM46" s="657"/>
      <c r="CN46" s="657"/>
      <c r="CO46" s="657"/>
      <c r="CP46" s="657"/>
      <c r="CQ46" s="658"/>
      <c r="CR46" s="659">
        <v>3248027</v>
      </c>
      <c r="CS46" s="660"/>
      <c r="CT46" s="660"/>
      <c r="CU46" s="660"/>
      <c r="CV46" s="660"/>
      <c r="CW46" s="660"/>
      <c r="CX46" s="660"/>
      <c r="CY46" s="661"/>
      <c r="CZ46" s="664">
        <v>6.6</v>
      </c>
      <c r="DA46" s="665"/>
      <c r="DB46" s="665"/>
      <c r="DC46" s="671"/>
      <c r="DD46" s="668">
        <v>475392</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366</v>
      </c>
      <c r="CG47" s="657"/>
      <c r="CH47" s="657"/>
      <c r="CI47" s="657"/>
      <c r="CJ47" s="657"/>
      <c r="CK47" s="657"/>
      <c r="CL47" s="657"/>
      <c r="CM47" s="657"/>
      <c r="CN47" s="657"/>
      <c r="CO47" s="657"/>
      <c r="CP47" s="657"/>
      <c r="CQ47" s="658"/>
      <c r="CR47" s="659" t="s">
        <v>137</v>
      </c>
      <c r="CS47" s="689"/>
      <c r="CT47" s="689"/>
      <c r="CU47" s="689"/>
      <c r="CV47" s="689"/>
      <c r="CW47" s="689"/>
      <c r="CX47" s="689"/>
      <c r="CY47" s="690"/>
      <c r="CZ47" s="664" t="s">
        <v>247</v>
      </c>
      <c r="DA47" s="691"/>
      <c r="DB47" s="691"/>
      <c r="DC47" s="694"/>
      <c r="DD47" s="668" t="s">
        <v>137</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367</v>
      </c>
      <c r="CG48" s="657"/>
      <c r="CH48" s="657"/>
      <c r="CI48" s="657"/>
      <c r="CJ48" s="657"/>
      <c r="CK48" s="657"/>
      <c r="CL48" s="657"/>
      <c r="CM48" s="657"/>
      <c r="CN48" s="657"/>
      <c r="CO48" s="657"/>
      <c r="CP48" s="657"/>
      <c r="CQ48" s="658"/>
      <c r="CR48" s="659" t="s">
        <v>137</v>
      </c>
      <c r="CS48" s="660"/>
      <c r="CT48" s="660"/>
      <c r="CU48" s="660"/>
      <c r="CV48" s="660"/>
      <c r="CW48" s="660"/>
      <c r="CX48" s="660"/>
      <c r="CY48" s="661"/>
      <c r="CZ48" s="664" t="s">
        <v>247</v>
      </c>
      <c r="DA48" s="665"/>
      <c r="DB48" s="665"/>
      <c r="DC48" s="671"/>
      <c r="DD48" s="668" t="s">
        <v>137</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368</v>
      </c>
      <c r="CE49" s="681"/>
      <c r="CF49" s="681"/>
      <c r="CG49" s="681"/>
      <c r="CH49" s="681"/>
      <c r="CI49" s="681"/>
      <c r="CJ49" s="681"/>
      <c r="CK49" s="681"/>
      <c r="CL49" s="681"/>
      <c r="CM49" s="681"/>
      <c r="CN49" s="681"/>
      <c r="CO49" s="681"/>
      <c r="CP49" s="681"/>
      <c r="CQ49" s="682"/>
      <c r="CR49" s="734">
        <v>49378412</v>
      </c>
      <c r="CS49" s="718"/>
      <c r="CT49" s="718"/>
      <c r="CU49" s="718"/>
      <c r="CV49" s="718"/>
      <c r="CW49" s="718"/>
      <c r="CX49" s="718"/>
      <c r="CY49" s="747"/>
      <c r="CZ49" s="739">
        <v>100</v>
      </c>
      <c r="DA49" s="748"/>
      <c r="DB49" s="748"/>
      <c r="DC49" s="749"/>
      <c r="DD49" s="750">
        <v>28963414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Ny0i96CeGAa3+gYesZxziKCThXNHt+dWTCU8ZtF24GGruA48bYcxYEG2xYM6wO5lsWcdh0SX0LR4sdCBh70yg==" saltValue="onZScOBDZGxKAH1yYoLL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13" sqref="AK13:AO1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800" t="s">
        <v>388</v>
      </c>
      <c r="DH5" s="801"/>
      <c r="DI5" s="801"/>
      <c r="DJ5" s="801"/>
      <c r="DK5" s="802"/>
      <c r="DL5" s="800" t="s">
        <v>389</v>
      </c>
      <c r="DM5" s="801"/>
      <c r="DN5" s="801"/>
      <c r="DO5" s="801"/>
      <c r="DP5" s="802"/>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3"/>
      <c r="DH6" s="804"/>
      <c r="DI6" s="804"/>
      <c r="DJ6" s="804"/>
      <c r="DK6" s="805"/>
      <c r="DL6" s="803"/>
      <c r="DM6" s="804"/>
      <c r="DN6" s="804"/>
      <c r="DO6" s="804"/>
      <c r="DP6" s="805"/>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49825</v>
      </c>
      <c r="R7" s="789"/>
      <c r="S7" s="789"/>
      <c r="T7" s="789"/>
      <c r="U7" s="789"/>
      <c r="V7" s="789">
        <v>49307</v>
      </c>
      <c r="W7" s="789"/>
      <c r="X7" s="789"/>
      <c r="Y7" s="789"/>
      <c r="Z7" s="789"/>
      <c r="AA7" s="789">
        <v>518</v>
      </c>
      <c r="AB7" s="789"/>
      <c r="AC7" s="789"/>
      <c r="AD7" s="789"/>
      <c r="AE7" s="790"/>
      <c r="AF7" s="791">
        <v>373</v>
      </c>
      <c r="AG7" s="792"/>
      <c r="AH7" s="792"/>
      <c r="AI7" s="792"/>
      <c r="AJ7" s="793"/>
      <c r="AK7" s="794">
        <v>628</v>
      </c>
      <c r="AL7" s="795"/>
      <c r="AM7" s="795"/>
      <c r="AN7" s="795"/>
      <c r="AO7" s="795"/>
      <c r="AP7" s="795">
        <v>62184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98" t="s">
        <v>600</v>
      </c>
      <c r="BT7" s="783"/>
      <c r="BU7" s="783"/>
      <c r="BV7" s="783"/>
      <c r="BW7" s="783"/>
      <c r="BX7" s="783"/>
      <c r="BY7" s="783"/>
      <c r="BZ7" s="783"/>
      <c r="CA7" s="783"/>
      <c r="CB7" s="783"/>
      <c r="CC7" s="783"/>
      <c r="CD7" s="783"/>
      <c r="CE7" s="783"/>
      <c r="CF7" s="783"/>
      <c r="CG7" s="799"/>
      <c r="CH7" s="779">
        <v>-7</v>
      </c>
      <c r="CI7" s="780"/>
      <c r="CJ7" s="780"/>
      <c r="CK7" s="780"/>
      <c r="CL7" s="781"/>
      <c r="CM7" s="779">
        <v>10</v>
      </c>
      <c r="CN7" s="780"/>
      <c r="CO7" s="780"/>
      <c r="CP7" s="780"/>
      <c r="CQ7" s="781"/>
      <c r="CR7" s="779">
        <v>3</v>
      </c>
      <c r="CS7" s="780"/>
      <c r="CT7" s="780"/>
      <c r="CU7" s="780"/>
      <c r="CV7" s="781"/>
      <c r="CW7" s="779" t="s">
        <v>528</v>
      </c>
      <c r="CX7" s="780"/>
      <c r="CY7" s="780"/>
      <c r="CZ7" s="780"/>
      <c r="DA7" s="781"/>
      <c r="DB7" s="779" t="s">
        <v>528</v>
      </c>
      <c r="DC7" s="780"/>
      <c r="DD7" s="780"/>
      <c r="DE7" s="780"/>
      <c r="DF7" s="781"/>
      <c r="DG7" s="779" t="s">
        <v>528</v>
      </c>
      <c r="DH7" s="780"/>
      <c r="DI7" s="780"/>
      <c r="DJ7" s="780"/>
      <c r="DK7" s="781"/>
      <c r="DL7" s="779">
        <v>252</v>
      </c>
      <c r="DM7" s="780"/>
      <c r="DN7" s="780"/>
      <c r="DO7" s="780"/>
      <c r="DP7" s="781"/>
      <c r="DQ7" s="779">
        <v>227</v>
      </c>
      <c r="DR7" s="780"/>
      <c r="DS7" s="780"/>
      <c r="DT7" s="780"/>
      <c r="DU7" s="781"/>
      <c r="DV7" s="782"/>
      <c r="DW7" s="783"/>
      <c r="DX7" s="783"/>
      <c r="DY7" s="783"/>
      <c r="DZ7" s="784"/>
      <c r="EA7" s="234"/>
    </row>
    <row r="8" spans="1:131" s="235" customFormat="1" ht="26.25" customHeight="1" x14ac:dyDescent="0.15">
      <c r="A8" s="238">
        <v>2</v>
      </c>
      <c r="B8" s="817" t="s">
        <v>392</v>
      </c>
      <c r="C8" s="818"/>
      <c r="D8" s="818"/>
      <c r="E8" s="818"/>
      <c r="F8" s="818"/>
      <c r="G8" s="818"/>
      <c r="H8" s="818"/>
      <c r="I8" s="818"/>
      <c r="J8" s="818"/>
      <c r="K8" s="818"/>
      <c r="L8" s="818"/>
      <c r="M8" s="818"/>
      <c r="N8" s="818"/>
      <c r="O8" s="818"/>
      <c r="P8" s="819"/>
      <c r="Q8" s="820">
        <v>551</v>
      </c>
      <c r="R8" s="821"/>
      <c r="S8" s="821"/>
      <c r="T8" s="821"/>
      <c r="U8" s="821"/>
      <c r="V8" s="821">
        <v>550</v>
      </c>
      <c r="W8" s="821"/>
      <c r="X8" s="821"/>
      <c r="Y8" s="821"/>
      <c r="Z8" s="821"/>
      <c r="AA8" s="821">
        <v>1</v>
      </c>
      <c r="AB8" s="821"/>
      <c r="AC8" s="821"/>
      <c r="AD8" s="821"/>
      <c r="AE8" s="822"/>
      <c r="AF8" s="823">
        <v>1</v>
      </c>
      <c r="AG8" s="824"/>
      <c r="AH8" s="824"/>
      <c r="AI8" s="824"/>
      <c r="AJ8" s="825"/>
      <c r="AK8" s="806">
        <v>479</v>
      </c>
      <c r="AL8" s="807"/>
      <c r="AM8" s="807"/>
      <c r="AN8" s="807"/>
      <c r="AO8" s="807"/>
      <c r="AP8" s="807">
        <v>34</v>
      </c>
      <c r="AQ8" s="807"/>
      <c r="AR8" s="807"/>
      <c r="AS8" s="807"/>
      <c r="AT8" s="807"/>
      <c r="AU8" s="808"/>
      <c r="AV8" s="808"/>
      <c r="AW8" s="808"/>
      <c r="AX8" s="808"/>
      <c r="AY8" s="809"/>
      <c r="AZ8" s="232"/>
      <c r="BA8" s="232"/>
      <c r="BB8" s="232"/>
      <c r="BC8" s="232"/>
      <c r="BD8" s="232"/>
      <c r="BE8" s="233"/>
      <c r="BF8" s="233"/>
      <c r="BG8" s="233"/>
      <c r="BH8" s="233"/>
      <c r="BI8" s="233"/>
      <c r="BJ8" s="233"/>
      <c r="BK8" s="233"/>
      <c r="BL8" s="233"/>
      <c r="BM8" s="233"/>
      <c r="BN8" s="233"/>
      <c r="BO8" s="233"/>
      <c r="BP8" s="233"/>
      <c r="BQ8" s="238">
        <v>2</v>
      </c>
      <c r="BR8" s="239"/>
      <c r="BS8" s="810" t="s">
        <v>601</v>
      </c>
      <c r="BT8" s="811"/>
      <c r="BU8" s="811"/>
      <c r="BV8" s="811"/>
      <c r="BW8" s="811"/>
      <c r="BX8" s="811"/>
      <c r="BY8" s="811"/>
      <c r="BZ8" s="811"/>
      <c r="CA8" s="811"/>
      <c r="CB8" s="811"/>
      <c r="CC8" s="811"/>
      <c r="CD8" s="811"/>
      <c r="CE8" s="811"/>
      <c r="CF8" s="811"/>
      <c r="CG8" s="812"/>
      <c r="CH8" s="813">
        <v>4</v>
      </c>
      <c r="CI8" s="814"/>
      <c r="CJ8" s="814"/>
      <c r="CK8" s="814"/>
      <c r="CL8" s="815"/>
      <c r="CM8" s="813">
        <v>47</v>
      </c>
      <c r="CN8" s="814"/>
      <c r="CO8" s="814"/>
      <c r="CP8" s="814"/>
      <c r="CQ8" s="815"/>
      <c r="CR8" s="813">
        <v>1</v>
      </c>
      <c r="CS8" s="814"/>
      <c r="CT8" s="814"/>
      <c r="CU8" s="814"/>
      <c r="CV8" s="815"/>
      <c r="CW8" s="813" t="s">
        <v>528</v>
      </c>
      <c r="CX8" s="814"/>
      <c r="CY8" s="814"/>
      <c r="CZ8" s="814"/>
      <c r="DA8" s="815"/>
      <c r="DB8" s="813" t="s">
        <v>528</v>
      </c>
      <c r="DC8" s="814"/>
      <c r="DD8" s="814"/>
      <c r="DE8" s="814"/>
      <c r="DF8" s="815"/>
      <c r="DG8" s="813" t="s">
        <v>528</v>
      </c>
      <c r="DH8" s="814"/>
      <c r="DI8" s="814"/>
      <c r="DJ8" s="814"/>
      <c r="DK8" s="815"/>
      <c r="DL8" s="813" t="s">
        <v>528</v>
      </c>
      <c r="DM8" s="814"/>
      <c r="DN8" s="814"/>
      <c r="DO8" s="814"/>
      <c r="DP8" s="815"/>
      <c r="DQ8" s="813" t="s">
        <v>528</v>
      </c>
      <c r="DR8" s="814"/>
      <c r="DS8" s="814"/>
      <c r="DT8" s="814"/>
      <c r="DU8" s="815"/>
      <c r="DV8" s="810"/>
      <c r="DW8" s="811"/>
      <c r="DX8" s="811"/>
      <c r="DY8" s="811"/>
      <c r="DZ8" s="816"/>
      <c r="EA8" s="234"/>
    </row>
    <row r="9" spans="1:131" s="235" customFormat="1" ht="26.25" customHeight="1" x14ac:dyDescent="0.15">
      <c r="A9" s="238">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06"/>
      <c r="AL9" s="807"/>
      <c r="AM9" s="807"/>
      <c r="AN9" s="807"/>
      <c r="AO9" s="807"/>
      <c r="AP9" s="807"/>
      <c r="AQ9" s="807"/>
      <c r="AR9" s="807"/>
      <c r="AS9" s="807"/>
      <c r="AT9" s="807"/>
      <c r="AU9" s="808"/>
      <c r="AV9" s="808"/>
      <c r="AW9" s="808"/>
      <c r="AX9" s="808"/>
      <c r="AY9" s="809"/>
      <c r="AZ9" s="232"/>
      <c r="BA9" s="232"/>
      <c r="BB9" s="232"/>
      <c r="BC9" s="232"/>
      <c r="BD9" s="232"/>
      <c r="BE9" s="233"/>
      <c r="BF9" s="233"/>
      <c r="BG9" s="233"/>
      <c r="BH9" s="233"/>
      <c r="BI9" s="233"/>
      <c r="BJ9" s="233"/>
      <c r="BK9" s="233"/>
      <c r="BL9" s="233"/>
      <c r="BM9" s="233"/>
      <c r="BN9" s="233"/>
      <c r="BO9" s="233"/>
      <c r="BP9" s="233"/>
      <c r="BQ9" s="238">
        <v>3</v>
      </c>
      <c r="BR9" s="239"/>
      <c r="BS9" s="810" t="s">
        <v>602</v>
      </c>
      <c r="BT9" s="811"/>
      <c r="BU9" s="811"/>
      <c r="BV9" s="811"/>
      <c r="BW9" s="811"/>
      <c r="BX9" s="811"/>
      <c r="BY9" s="811"/>
      <c r="BZ9" s="811"/>
      <c r="CA9" s="811"/>
      <c r="CB9" s="811"/>
      <c r="CC9" s="811"/>
      <c r="CD9" s="811"/>
      <c r="CE9" s="811"/>
      <c r="CF9" s="811"/>
      <c r="CG9" s="812"/>
      <c r="CH9" s="813">
        <v>2</v>
      </c>
      <c r="CI9" s="814"/>
      <c r="CJ9" s="814"/>
      <c r="CK9" s="814"/>
      <c r="CL9" s="815"/>
      <c r="CM9" s="813">
        <v>50</v>
      </c>
      <c r="CN9" s="814"/>
      <c r="CO9" s="814"/>
      <c r="CP9" s="814"/>
      <c r="CQ9" s="815"/>
      <c r="CR9" s="813">
        <v>10</v>
      </c>
      <c r="CS9" s="814"/>
      <c r="CT9" s="814"/>
      <c r="CU9" s="814"/>
      <c r="CV9" s="815"/>
      <c r="CW9" s="813" t="s">
        <v>528</v>
      </c>
      <c r="CX9" s="814"/>
      <c r="CY9" s="814"/>
      <c r="CZ9" s="814"/>
      <c r="DA9" s="815"/>
      <c r="DB9" s="813" t="s">
        <v>528</v>
      </c>
      <c r="DC9" s="814"/>
      <c r="DD9" s="814"/>
      <c r="DE9" s="814"/>
      <c r="DF9" s="815"/>
      <c r="DG9" s="813" t="s">
        <v>528</v>
      </c>
      <c r="DH9" s="814"/>
      <c r="DI9" s="814"/>
      <c r="DJ9" s="814"/>
      <c r="DK9" s="815"/>
      <c r="DL9" s="813" t="s">
        <v>528</v>
      </c>
      <c r="DM9" s="814"/>
      <c r="DN9" s="814"/>
      <c r="DO9" s="814"/>
      <c r="DP9" s="815"/>
      <c r="DQ9" s="813" t="s">
        <v>528</v>
      </c>
      <c r="DR9" s="814"/>
      <c r="DS9" s="814"/>
      <c r="DT9" s="814"/>
      <c r="DU9" s="815"/>
      <c r="DV9" s="810"/>
      <c r="DW9" s="811"/>
      <c r="DX9" s="811"/>
      <c r="DY9" s="811"/>
      <c r="DZ9" s="816"/>
      <c r="EA9" s="234"/>
    </row>
    <row r="10" spans="1:131" s="235" customFormat="1" ht="26.25" customHeight="1" x14ac:dyDescent="0.15">
      <c r="A10" s="238">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06"/>
      <c r="AL10" s="807"/>
      <c r="AM10" s="807"/>
      <c r="AN10" s="807"/>
      <c r="AO10" s="807"/>
      <c r="AP10" s="807"/>
      <c r="AQ10" s="807"/>
      <c r="AR10" s="807"/>
      <c r="AS10" s="807"/>
      <c r="AT10" s="807"/>
      <c r="AU10" s="808"/>
      <c r="AV10" s="808"/>
      <c r="AW10" s="808"/>
      <c r="AX10" s="808"/>
      <c r="AY10" s="809"/>
      <c r="AZ10" s="232"/>
      <c r="BA10" s="232"/>
      <c r="BB10" s="232"/>
      <c r="BC10" s="232"/>
      <c r="BD10" s="232"/>
      <c r="BE10" s="233"/>
      <c r="BF10" s="233"/>
      <c r="BG10" s="233"/>
      <c r="BH10" s="233"/>
      <c r="BI10" s="233"/>
      <c r="BJ10" s="233"/>
      <c r="BK10" s="233"/>
      <c r="BL10" s="233"/>
      <c r="BM10" s="233"/>
      <c r="BN10" s="233"/>
      <c r="BO10" s="233"/>
      <c r="BP10" s="233"/>
      <c r="BQ10" s="238">
        <v>4</v>
      </c>
      <c r="BR10" s="239"/>
      <c r="BS10" s="810" t="s">
        <v>603</v>
      </c>
      <c r="BT10" s="811"/>
      <c r="BU10" s="811"/>
      <c r="BV10" s="811"/>
      <c r="BW10" s="811"/>
      <c r="BX10" s="811"/>
      <c r="BY10" s="811"/>
      <c r="BZ10" s="811"/>
      <c r="CA10" s="811"/>
      <c r="CB10" s="811"/>
      <c r="CC10" s="811"/>
      <c r="CD10" s="811"/>
      <c r="CE10" s="811"/>
      <c r="CF10" s="811"/>
      <c r="CG10" s="812"/>
      <c r="CH10" s="813">
        <v>6</v>
      </c>
      <c r="CI10" s="814"/>
      <c r="CJ10" s="814"/>
      <c r="CK10" s="814"/>
      <c r="CL10" s="815"/>
      <c r="CM10" s="813">
        <v>81</v>
      </c>
      <c r="CN10" s="814"/>
      <c r="CO10" s="814"/>
      <c r="CP10" s="814"/>
      <c r="CQ10" s="815"/>
      <c r="CR10" s="813">
        <v>4</v>
      </c>
      <c r="CS10" s="814"/>
      <c r="CT10" s="814"/>
      <c r="CU10" s="814"/>
      <c r="CV10" s="815"/>
      <c r="CW10" s="813">
        <v>6</v>
      </c>
      <c r="CX10" s="814"/>
      <c r="CY10" s="814"/>
      <c r="CZ10" s="814"/>
      <c r="DA10" s="815"/>
      <c r="DB10" s="813" t="s">
        <v>528</v>
      </c>
      <c r="DC10" s="814"/>
      <c r="DD10" s="814"/>
      <c r="DE10" s="814"/>
      <c r="DF10" s="815"/>
      <c r="DG10" s="813" t="s">
        <v>528</v>
      </c>
      <c r="DH10" s="814"/>
      <c r="DI10" s="814"/>
      <c r="DJ10" s="814"/>
      <c r="DK10" s="815"/>
      <c r="DL10" s="813" t="s">
        <v>528</v>
      </c>
      <c r="DM10" s="814"/>
      <c r="DN10" s="814"/>
      <c r="DO10" s="814"/>
      <c r="DP10" s="815"/>
      <c r="DQ10" s="813" t="s">
        <v>528</v>
      </c>
      <c r="DR10" s="814"/>
      <c r="DS10" s="814"/>
      <c r="DT10" s="814"/>
      <c r="DU10" s="815"/>
      <c r="DV10" s="810"/>
      <c r="DW10" s="811"/>
      <c r="DX10" s="811"/>
      <c r="DY10" s="811"/>
      <c r="DZ10" s="816"/>
      <c r="EA10" s="234"/>
    </row>
    <row r="11" spans="1:131" s="235" customFormat="1" ht="26.25" customHeight="1" x14ac:dyDescent="0.15">
      <c r="A11" s="238">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06"/>
      <c r="AL11" s="807"/>
      <c r="AM11" s="807"/>
      <c r="AN11" s="807"/>
      <c r="AO11" s="807"/>
      <c r="AP11" s="807"/>
      <c r="AQ11" s="807"/>
      <c r="AR11" s="807"/>
      <c r="AS11" s="807"/>
      <c r="AT11" s="807"/>
      <c r="AU11" s="808"/>
      <c r="AV11" s="808"/>
      <c r="AW11" s="808"/>
      <c r="AX11" s="808"/>
      <c r="AY11" s="809"/>
      <c r="AZ11" s="232"/>
      <c r="BA11" s="232"/>
      <c r="BB11" s="232"/>
      <c r="BC11" s="232"/>
      <c r="BD11" s="232"/>
      <c r="BE11" s="233"/>
      <c r="BF11" s="233"/>
      <c r="BG11" s="233"/>
      <c r="BH11" s="233"/>
      <c r="BI11" s="233"/>
      <c r="BJ11" s="233"/>
      <c r="BK11" s="233"/>
      <c r="BL11" s="233"/>
      <c r="BM11" s="233"/>
      <c r="BN11" s="233"/>
      <c r="BO11" s="233"/>
      <c r="BP11" s="233"/>
      <c r="BQ11" s="238">
        <v>5</v>
      </c>
      <c r="BR11" s="239"/>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4"/>
    </row>
    <row r="12" spans="1:131" s="235" customFormat="1" ht="26.25" customHeight="1" x14ac:dyDescent="0.15">
      <c r="A12" s="238">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06"/>
      <c r="AL12" s="807"/>
      <c r="AM12" s="807"/>
      <c r="AN12" s="807"/>
      <c r="AO12" s="807"/>
      <c r="AP12" s="807"/>
      <c r="AQ12" s="807"/>
      <c r="AR12" s="807"/>
      <c r="AS12" s="807"/>
      <c r="AT12" s="807"/>
      <c r="AU12" s="808"/>
      <c r="AV12" s="808"/>
      <c r="AW12" s="808"/>
      <c r="AX12" s="808"/>
      <c r="AY12" s="809"/>
      <c r="AZ12" s="232"/>
      <c r="BA12" s="232"/>
      <c r="BB12" s="232"/>
      <c r="BC12" s="232"/>
      <c r="BD12" s="232"/>
      <c r="BE12" s="233"/>
      <c r="BF12" s="233"/>
      <c r="BG12" s="233"/>
      <c r="BH12" s="233"/>
      <c r="BI12" s="233"/>
      <c r="BJ12" s="233"/>
      <c r="BK12" s="233"/>
      <c r="BL12" s="233"/>
      <c r="BM12" s="233"/>
      <c r="BN12" s="233"/>
      <c r="BO12" s="233"/>
      <c r="BP12" s="233"/>
      <c r="BQ12" s="238">
        <v>6</v>
      </c>
      <c r="BR12" s="239"/>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4"/>
    </row>
    <row r="13" spans="1:131" s="235" customFormat="1" ht="26.25" customHeight="1" x14ac:dyDescent="0.15">
      <c r="A13" s="238">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06"/>
      <c r="AL13" s="807"/>
      <c r="AM13" s="807"/>
      <c r="AN13" s="807"/>
      <c r="AO13" s="807"/>
      <c r="AP13" s="807"/>
      <c r="AQ13" s="807"/>
      <c r="AR13" s="807"/>
      <c r="AS13" s="807"/>
      <c r="AT13" s="807"/>
      <c r="AU13" s="808"/>
      <c r="AV13" s="808"/>
      <c r="AW13" s="808"/>
      <c r="AX13" s="808"/>
      <c r="AY13" s="809"/>
      <c r="AZ13" s="232"/>
      <c r="BA13" s="232"/>
      <c r="BB13" s="232"/>
      <c r="BC13" s="232"/>
      <c r="BD13" s="232"/>
      <c r="BE13" s="233"/>
      <c r="BF13" s="233"/>
      <c r="BG13" s="233"/>
      <c r="BH13" s="233"/>
      <c r="BI13" s="233"/>
      <c r="BJ13" s="233"/>
      <c r="BK13" s="233"/>
      <c r="BL13" s="233"/>
      <c r="BM13" s="233"/>
      <c r="BN13" s="233"/>
      <c r="BO13" s="233"/>
      <c r="BP13" s="233"/>
      <c r="BQ13" s="238">
        <v>7</v>
      </c>
      <c r="BR13" s="239"/>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4"/>
    </row>
    <row r="14" spans="1:131" s="235" customFormat="1" ht="26.25" customHeight="1" x14ac:dyDescent="0.15">
      <c r="A14" s="238">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06"/>
      <c r="AL14" s="807"/>
      <c r="AM14" s="807"/>
      <c r="AN14" s="807"/>
      <c r="AO14" s="807"/>
      <c r="AP14" s="807"/>
      <c r="AQ14" s="807"/>
      <c r="AR14" s="807"/>
      <c r="AS14" s="807"/>
      <c r="AT14" s="807"/>
      <c r="AU14" s="808"/>
      <c r="AV14" s="808"/>
      <c r="AW14" s="808"/>
      <c r="AX14" s="808"/>
      <c r="AY14" s="809"/>
      <c r="AZ14" s="232"/>
      <c r="BA14" s="232"/>
      <c r="BB14" s="232"/>
      <c r="BC14" s="232"/>
      <c r="BD14" s="232"/>
      <c r="BE14" s="233"/>
      <c r="BF14" s="233"/>
      <c r="BG14" s="233"/>
      <c r="BH14" s="233"/>
      <c r="BI14" s="233"/>
      <c r="BJ14" s="233"/>
      <c r="BK14" s="233"/>
      <c r="BL14" s="233"/>
      <c r="BM14" s="233"/>
      <c r="BN14" s="233"/>
      <c r="BO14" s="233"/>
      <c r="BP14" s="233"/>
      <c r="BQ14" s="238">
        <v>8</v>
      </c>
      <c r="BR14" s="239"/>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4"/>
    </row>
    <row r="15" spans="1:131" s="235" customFormat="1" ht="26.25" customHeight="1" x14ac:dyDescent="0.15">
      <c r="A15" s="238">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06"/>
      <c r="AL15" s="807"/>
      <c r="AM15" s="807"/>
      <c r="AN15" s="807"/>
      <c r="AO15" s="807"/>
      <c r="AP15" s="807"/>
      <c r="AQ15" s="807"/>
      <c r="AR15" s="807"/>
      <c r="AS15" s="807"/>
      <c r="AT15" s="807"/>
      <c r="AU15" s="808"/>
      <c r="AV15" s="808"/>
      <c r="AW15" s="808"/>
      <c r="AX15" s="808"/>
      <c r="AY15" s="809"/>
      <c r="AZ15" s="232"/>
      <c r="BA15" s="232"/>
      <c r="BB15" s="232"/>
      <c r="BC15" s="232"/>
      <c r="BD15" s="232"/>
      <c r="BE15" s="233"/>
      <c r="BF15" s="233"/>
      <c r="BG15" s="233"/>
      <c r="BH15" s="233"/>
      <c r="BI15" s="233"/>
      <c r="BJ15" s="233"/>
      <c r="BK15" s="233"/>
      <c r="BL15" s="233"/>
      <c r="BM15" s="233"/>
      <c r="BN15" s="233"/>
      <c r="BO15" s="233"/>
      <c r="BP15" s="233"/>
      <c r="BQ15" s="238">
        <v>9</v>
      </c>
      <c r="BR15" s="239"/>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4"/>
    </row>
    <row r="16" spans="1:131" s="235" customFormat="1" ht="26.25" customHeight="1" x14ac:dyDescent="0.15">
      <c r="A16" s="238">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06"/>
      <c r="AL16" s="807"/>
      <c r="AM16" s="807"/>
      <c r="AN16" s="807"/>
      <c r="AO16" s="807"/>
      <c r="AP16" s="807"/>
      <c r="AQ16" s="807"/>
      <c r="AR16" s="807"/>
      <c r="AS16" s="807"/>
      <c r="AT16" s="807"/>
      <c r="AU16" s="808"/>
      <c r="AV16" s="808"/>
      <c r="AW16" s="808"/>
      <c r="AX16" s="808"/>
      <c r="AY16" s="809"/>
      <c r="AZ16" s="232"/>
      <c r="BA16" s="232"/>
      <c r="BB16" s="232"/>
      <c r="BC16" s="232"/>
      <c r="BD16" s="232"/>
      <c r="BE16" s="233"/>
      <c r="BF16" s="233"/>
      <c r="BG16" s="233"/>
      <c r="BH16" s="233"/>
      <c r="BI16" s="233"/>
      <c r="BJ16" s="233"/>
      <c r="BK16" s="233"/>
      <c r="BL16" s="233"/>
      <c r="BM16" s="233"/>
      <c r="BN16" s="233"/>
      <c r="BO16" s="233"/>
      <c r="BP16" s="233"/>
      <c r="BQ16" s="238">
        <v>10</v>
      </c>
      <c r="BR16" s="239"/>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4"/>
    </row>
    <row r="17" spans="1:131" s="235" customFormat="1" ht="26.25" customHeight="1" x14ac:dyDescent="0.15">
      <c r="A17" s="238">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06"/>
      <c r="AL17" s="807"/>
      <c r="AM17" s="807"/>
      <c r="AN17" s="807"/>
      <c r="AO17" s="807"/>
      <c r="AP17" s="807"/>
      <c r="AQ17" s="807"/>
      <c r="AR17" s="807"/>
      <c r="AS17" s="807"/>
      <c r="AT17" s="807"/>
      <c r="AU17" s="808"/>
      <c r="AV17" s="808"/>
      <c r="AW17" s="808"/>
      <c r="AX17" s="808"/>
      <c r="AY17" s="809"/>
      <c r="AZ17" s="232"/>
      <c r="BA17" s="232"/>
      <c r="BB17" s="232"/>
      <c r="BC17" s="232"/>
      <c r="BD17" s="232"/>
      <c r="BE17" s="233"/>
      <c r="BF17" s="233"/>
      <c r="BG17" s="233"/>
      <c r="BH17" s="233"/>
      <c r="BI17" s="233"/>
      <c r="BJ17" s="233"/>
      <c r="BK17" s="233"/>
      <c r="BL17" s="233"/>
      <c r="BM17" s="233"/>
      <c r="BN17" s="233"/>
      <c r="BO17" s="233"/>
      <c r="BP17" s="233"/>
      <c r="BQ17" s="238">
        <v>11</v>
      </c>
      <c r="BR17" s="239"/>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4"/>
    </row>
    <row r="18" spans="1:131" s="235" customFormat="1" ht="26.25" customHeight="1" x14ac:dyDescent="0.15">
      <c r="A18" s="238">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06"/>
      <c r="AL18" s="807"/>
      <c r="AM18" s="807"/>
      <c r="AN18" s="807"/>
      <c r="AO18" s="807"/>
      <c r="AP18" s="807"/>
      <c r="AQ18" s="807"/>
      <c r="AR18" s="807"/>
      <c r="AS18" s="807"/>
      <c r="AT18" s="807"/>
      <c r="AU18" s="808"/>
      <c r="AV18" s="808"/>
      <c r="AW18" s="808"/>
      <c r="AX18" s="808"/>
      <c r="AY18" s="809"/>
      <c r="AZ18" s="232"/>
      <c r="BA18" s="232"/>
      <c r="BB18" s="232"/>
      <c r="BC18" s="232"/>
      <c r="BD18" s="232"/>
      <c r="BE18" s="233"/>
      <c r="BF18" s="233"/>
      <c r="BG18" s="233"/>
      <c r="BH18" s="233"/>
      <c r="BI18" s="233"/>
      <c r="BJ18" s="233"/>
      <c r="BK18" s="233"/>
      <c r="BL18" s="233"/>
      <c r="BM18" s="233"/>
      <c r="BN18" s="233"/>
      <c r="BO18" s="233"/>
      <c r="BP18" s="233"/>
      <c r="BQ18" s="238">
        <v>12</v>
      </c>
      <c r="BR18" s="239"/>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4"/>
    </row>
    <row r="19" spans="1:131" s="235" customFormat="1" ht="26.25" customHeight="1" x14ac:dyDescent="0.15">
      <c r="A19" s="238">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06"/>
      <c r="AL19" s="807"/>
      <c r="AM19" s="807"/>
      <c r="AN19" s="807"/>
      <c r="AO19" s="807"/>
      <c r="AP19" s="807"/>
      <c r="AQ19" s="807"/>
      <c r="AR19" s="807"/>
      <c r="AS19" s="807"/>
      <c r="AT19" s="807"/>
      <c r="AU19" s="808"/>
      <c r="AV19" s="808"/>
      <c r="AW19" s="808"/>
      <c r="AX19" s="808"/>
      <c r="AY19" s="809"/>
      <c r="AZ19" s="232"/>
      <c r="BA19" s="232"/>
      <c r="BB19" s="232"/>
      <c r="BC19" s="232"/>
      <c r="BD19" s="232"/>
      <c r="BE19" s="233"/>
      <c r="BF19" s="233"/>
      <c r="BG19" s="233"/>
      <c r="BH19" s="233"/>
      <c r="BI19" s="233"/>
      <c r="BJ19" s="233"/>
      <c r="BK19" s="233"/>
      <c r="BL19" s="233"/>
      <c r="BM19" s="233"/>
      <c r="BN19" s="233"/>
      <c r="BO19" s="233"/>
      <c r="BP19" s="233"/>
      <c r="BQ19" s="238">
        <v>13</v>
      </c>
      <c r="BR19" s="239"/>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4"/>
    </row>
    <row r="20" spans="1:131" s="235" customFormat="1" ht="26.25" customHeight="1" x14ac:dyDescent="0.15">
      <c r="A20" s="238">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06"/>
      <c r="AL20" s="807"/>
      <c r="AM20" s="807"/>
      <c r="AN20" s="807"/>
      <c r="AO20" s="807"/>
      <c r="AP20" s="807"/>
      <c r="AQ20" s="807"/>
      <c r="AR20" s="807"/>
      <c r="AS20" s="807"/>
      <c r="AT20" s="807"/>
      <c r="AU20" s="808"/>
      <c r="AV20" s="808"/>
      <c r="AW20" s="808"/>
      <c r="AX20" s="808"/>
      <c r="AY20" s="809"/>
      <c r="AZ20" s="232"/>
      <c r="BA20" s="232"/>
      <c r="BB20" s="232"/>
      <c r="BC20" s="232"/>
      <c r="BD20" s="232"/>
      <c r="BE20" s="233"/>
      <c r="BF20" s="233"/>
      <c r="BG20" s="233"/>
      <c r="BH20" s="233"/>
      <c r="BI20" s="233"/>
      <c r="BJ20" s="233"/>
      <c r="BK20" s="233"/>
      <c r="BL20" s="233"/>
      <c r="BM20" s="233"/>
      <c r="BN20" s="233"/>
      <c r="BO20" s="233"/>
      <c r="BP20" s="233"/>
      <c r="BQ20" s="238">
        <v>14</v>
      </c>
      <c r="BR20" s="239"/>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4"/>
    </row>
    <row r="21" spans="1:131" s="235" customFormat="1" ht="26.25" customHeight="1" thickBot="1" x14ac:dyDescent="0.2">
      <c r="A21" s="238">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06"/>
      <c r="AL21" s="807"/>
      <c r="AM21" s="807"/>
      <c r="AN21" s="807"/>
      <c r="AO21" s="807"/>
      <c r="AP21" s="807"/>
      <c r="AQ21" s="807"/>
      <c r="AR21" s="807"/>
      <c r="AS21" s="807"/>
      <c r="AT21" s="807"/>
      <c r="AU21" s="808"/>
      <c r="AV21" s="808"/>
      <c r="AW21" s="808"/>
      <c r="AX21" s="808"/>
      <c r="AY21" s="809"/>
      <c r="AZ21" s="232"/>
      <c r="BA21" s="232"/>
      <c r="BB21" s="232"/>
      <c r="BC21" s="232"/>
      <c r="BD21" s="232"/>
      <c r="BE21" s="233"/>
      <c r="BF21" s="233"/>
      <c r="BG21" s="233"/>
      <c r="BH21" s="233"/>
      <c r="BI21" s="233"/>
      <c r="BJ21" s="233"/>
      <c r="BK21" s="233"/>
      <c r="BL21" s="233"/>
      <c r="BM21" s="233"/>
      <c r="BN21" s="233"/>
      <c r="BO21" s="233"/>
      <c r="BP21" s="233"/>
      <c r="BQ21" s="238">
        <v>15</v>
      </c>
      <c r="BR21" s="239"/>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4"/>
    </row>
    <row r="22" spans="1:131" s="235" customFormat="1" ht="26.25" customHeight="1" x14ac:dyDescent="0.15">
      <c r="A22" s="238">
        <v>16</v>
      </c>
      <c r="B22" s="817"/>
      <c r="C22" s="818"/>
      <c r="D22" s="818"/>
      <c r="E22" s="818"/>
      <c r="F22" s="818"/>
      <c r="G22" s="818"/>
      <c r="H22" s="818"/>
      <c r="I22" s="818"/>
      <c r="J22" s="818"/>
      <c r="K22" s="818"/>
      <c r="L22" s="818"/>
      <c r="M22" s="818"/>
      <c r="N22" s="818"/>
      <c r="O22" s="818"/>
      <c r="P22" s="819"/>
      <c r="Q22" s="836"/>
      <c r="R22" s="837"/>
      <c r="S22" s="837"/>
      <c r="T22" s="837"/>
      <c r="U22" s="837"/>
      <c r="V22" s="837"/>
      <c r="W22" s="837"/>
      <c r="X22" s="837"/>
      <c r="Y22" s="837"/>
      <c r="Z22" s="837"/>
      <c r="AA22" s="837"/>
      <c r="AB22" s="837"/>
      <c r="AC22" s="837"/>
      <c r="AD22" s="837"/>
      <c r="AE22" s="838"/>
      <c r="AF22" s="823"/>
      <c r="AG22" s="824"/>
      <c r="AH22" s="824"/>
      <c r="AI22" s="824"/>
      <c r="AJ22" s="825"/>
      <c r="AK22" s="839"/>
      <c r="AL22" s="840"/>
      <c r="AM22" s="840"/>
      <c r="AN22" s="840"/>
      <c r="AO22" s="840"/>
      <c r="AP22" s="840"/>
      <c r="AQ22" s="840"/>
      <c r="AR22" s="840"/>
      <c r="AS22" s="840"/>
      <c r="AT22" s="840"/>
      <c r="AU22" s="841"/>
      <c r="AV22" s="841"/>
      <c r="AW22" s="841"/>
      <c r="AX22" s="841"/>
      <c r="AY22" s="842"/>
      <c r="AZ22" s="843" t="s">
        <v>393</v>
      </c>
      <c r="BA22" s="843"/>
      <c r="BB22" s="843"/>
      <c r="BC22" s="843"/>
      <c r="BD22" s="844"/>
      <c r="BE22" s="233"/>
      <c r="BF22" s="233"/>
      <c r="BG22" s="233"/>
      <c r="BH22" s="233"/>
      <c r="BI22" s="233"/>
      <c r="BJ22" s="233"/>
      <c r="BK22" s="233"/>
      <c r="BL22" s="233"/>
      <c r="BM22" s="233"/>
      <c r="BN22" s="233"/>
      <c r="BO22" s="233"/>
      <c r="BP22" s="233"/>
      <c r="BQ22" s="238">
        <v>16</v>
      </c>
      <c r="BR22" s="239"/>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4"/>
    </row>
    <row r="23" spans="1:131" s="235" customFormat="1" ht="26.25" customHeight="1" thickBot="1" x14ac:dyDescent="0.2">
      <c r="A23" s="240" t="s">
        <v>394</v>
      </c>
      <c r="B23" s="826" t="s">
        <v>395</v>
      </c>
      <c r="C23" s="827"/>
      <c r="D23" s="827"/>
      <c r="E23" s="827"/>
      <c r="F23" s="827"/>
      <c r="G23" s="827"/>
      <c r="H23" s="827"/>
      <c r="I23" s="827"/>
      <c r="J23" s="827"/>
      <c r="K23" s="827"/>
      <c r="L23" s="827"/>
      <c r="M23" s="827"/>
      <c r="N23" s="827"/>
      <c r="O23" s="827"/>
      <c r="P23" s="828"/>
      <c r="Q23" s="829">
        <v>50376</v>
      </c>
      <c r="R23" s="830"/>
      <c r="S23" s="830"/>
      <c r="T23" s="830"/>
      <c r="U23" s="830"/>
      <c r="V23" s="830">
        <v>49857</v>
      </c>
      <c r="W23" s="830"/>
      <c r="X23" s="830"/>
      <c r="Y23" s="830"/>
      <c r="Z23" s="830"/>
      <c r="AA23" s="830">
        <v>519</v>
      </c>
      <c r="AB23" s="830"/>
      <c r="AC23" s="830"/>
      <c r="AD23" s="830"/>
      <c r="AE23" s="831"/>
      <c r="AF23" s="832">
        <v>374</v>
      </c>
      <c r="AG23" s="830"/>
      <c r="AH23" s="830"/>
      <c r="AI23" s="830"/>
      <c r="AJ23" s="833"/>
      <c r="AK23" s="834"/>
      <c r="AL23" s="835"/>
      <c r="AM23" s="835"/>
      <c r="AN23" s="835"/>
      <c r="AO23" s="835"/>
      <c r="AP23" s="830">
        <v>62218</v>
      </c>
      <c r="AQ23" s="830"/>
      <c r="AR23" s="830"/>
      <c r="AS23" s="830"/>
      <c r="AT23" s="830"/>
      <c r="AU23" s="846"/>
      <c r="AV23" s="846"/>
      <c r="AW23" s="846"/>
      <c r="AX23" s="846"/>
      <c r="AY23" s="847"/>
      <c r="AZ23" s="848" t="s">
        <v>396</v>
      </c>
      <c r="BA23" s="849"/>
      <c r="BB23" s="849"/>
      <c r="BC23" s="849"/>
      <c r="BD23" s="850"/>
      <c r="BE23" s="233"/>
      <c r="BF23" s="233"/>
      <c r="BG23" s="233"/>
      <c r="BH23" s="233"/>
      <c r="BI23" s="233"/>
      <c r="BJ23" s="233"/>
      <c r="BK23" s="233"/>
      <c r="BL23" s="233"/>
      <c r="BM23" s="233"/>
      <c r="BN23" s="233"/>
      <c r="BO23" s="233"/>
      <c r="BP23" s="233"/>
      <c r="BQ23" s="238">
        <v>17</v>
      </c>
      <c r="BR23" s="239"/>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4"/>
    </row>
    <row r="24" spans="1:131" s="235" customFormat="1" ht="26.25" customHeight="1" x14ac:dyDescent="0.15">
      <c r="A24" s="845" t="s">
        <v>397</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32"/>
      <c r="BA24" s="232"/>
      <c r="BB24" s="232"/>
      <c r="BC24" s="232"/>
      <c r="BD24" s="232"/>
      <c r="BE24" s="233"/>
      <c r="BF24" s="233"/>
      <c r="BG24" s="233"/>
      <c r="BH24" s="233"/>
      <c r="BI24" s="233"/>
      <c r="BJ24" s="233"/>
      <c r="BK24" s="233"/>
      <c r="BL24" s="233"/>
      <c r="BM24" s="233"/>
      <c r="BN24" s="233"/>
      <c r="BO24" s="233"/>
      <c r="BP24" s="233"/>
      <c r="BQ24" s="238">
        <v>18</v>
      </c>
      <c r="BR24" s="239"/>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1" t="s">
        <v>402</v>
      </c>
      <c r="AG26" s="852"/>
      <c r="AH26" s="852"/>
      <c r="AI26" s="852"/>
      <c r="AJ26" s="853"/>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381</v>
      </c>
      <c r="BF26" s="770"/>
      <c r="BG26" s="770"/>
      <c r="BH26" s="770"/>
      <c r="BI26" s="776"/>
      <c r="BJ26" s="232"/>
      <c r="BK26" s="232"/>
      <c r="BL26" s="232"/>
      <c r="BM26" s="232"/>
      <c r="BN26" s="232"/>
      <c r="BO26" s="241"/>
      <c r="BP26" s="241"/>
      <c r="BQ26" s="238">
        <v>20</v>
      </c>
      <c r="BR26" s="239"/>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4"/>
      <c r="AG27" s="855"/>
      <c r="AH27" s="855"/>
      <c r="AI27" s="855"/>
      <c r="AJ27" s="856"/>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9">
        <v>8495</v>
      </c>
      <c r="R28" s="860"/>
      <c r="S28" s="860"/>
      <c r="T28" s="860"/>
      <c r="U28" s="860"/>
      <c r="V28" s="860">
        <v>8335</v>
      </c>
      <c r="W28" s="860"/>
      <c r="X28" s="860"/>
      <c r="Y28" s="860"/>
      <c r="Z28" s="860"/>
      <c r="AA28" s="860">
        <v>160</v>
      </c>
      <c r="AB28" s="860"/>
      <c r="AC28" s="860"/>
      <c r="AD28" s="860"/>
      <c r="AE28" s="861"/>
      <c r="AF28" s="862">
        <v>160</v>
      </c>
      <c r="AG28" s="860"/>
      <c r="AH28" s="860"/>
      <c r="AI28" s="860"/>
      <c r="AJ28" s="863"/>
      <c r="AK28" s="864">
        <v>791</v>
      </c>
      <c r="AL28" s="865"/>
      <c r="AM28" s="865"/>
      <c r="AN28" s="865"/>
      <c r="AO28" s="865"/>
      <c r="AP28" s="865" t="s">
        <v>528</v>
      </c>
      <c r="AQ28" s="865"/>
      <c r="AR28" s="865"/>
      <c r="AS28" s="865"/>
      <c r="AT28" s="865"/>
      <c r="AU28" s="865" t="s">
        <v>528</v>
      </c>
      <c r="AV28" s="865"/>
      <c r="AW28" s="865"/>
      <c r="AX28" s="865"/>
      <c r="AY28" s="865"/>
      <c r="AZ28" s="866" t="s">
        <v>528</v>
      </c>
      <c r="BA28" s="866"/>
      <c r="BB28" s="866"/>
      <c r="BC28" s="866"/>
      <c r="BD28" s="866"/>
      <c r="BE28" s="857"/>
      <c r="BF28" s="857"/>
      <c r="BG28" s="857"/>
      <c r="BH28" s="857"/>
      <c r="BI28" s="858"/>
      <c r="BJ28" s="232"/>
      <c r="BK28" s="232"/>
      <c r="BL28" s="232"/>
      <c r="BM28" s="232"/>
      <c r="BN28" s="232"/>
      <c r="BO28" s="241"/>
      <c r="BP28" s="241"/>
      <c r="BQ28" s="238">
        <v>22</v>
      </c>
      <c r="BR28" s="239"/>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0"/>
    </row>
    <row r="29" spans="1:131" ht="26.25" customHeight="1" x14ac:dyDescent="0.15">
      <c r="A29" s="242">
        <v>2</v>
      </c>
      <c r="B29" s="817" t="s">
        <v>408</v>
      </c>
      <c r="C29" s="818"/>
      <c r="D29" s="818"/>
      <c r="E29" s="818"/>
      <c r="F29" s="818"/>
      <c r="G29" s="818"/>
      <c r="H29" s="818"/>
      <c r="I29" s="818"/>
      <c r="J29" s="818"/>
      <c r="K29" s="818"/>
      <c r="L29" s="818"/>
      <c r="M29" s="818"/>
      <c r="N29" s="818"/>
      <c r="O29" s="818"/>
      <c r="P29" s="819"/>
      <c r="Q29" s="820">
        <v>9022</v>
      </c>
      <c r="R29" s="821"/>
      <c r="S29" s="821"/>
      <c r="T29" s="821"/>
      <c r="U29" s="821"/>
      <c r="V29" s="821">
        <v>8519</v>
      </c>
      <c r="W29" s="821"/>
      <c r="X29" s="821"/>
      <c r="Y29" s="821"/>
      <c r="Z29" s="821"/>
      <c r="AA29" s="821">
        <v>503</v>
      </c>
      <c r="AB29" s="821"/>
      <c r="AC29" s="821"/>
      <c r="AD29" s="821"/>
      <c r="AE29" s="822"/>
      <c r="AF29" s="823">
        <v>503</v>
      </c>
      <c r="AG29" s="824"/>
      <c r="AH29" s="824"/>
      <c r="AI29" s="824"/>
      <c r="AJ29" s="825"/>
      <c r="AK29" s="871">
        <v>1341</v>
      </c>
      <c r="AL29" s="867"/>
      <c r="AM29" s="867"/>
      <c r="AN29" s="867"/>
      <c r="AO29" s="867"/>
      <c r="AP29" s="867" t="s">
        <v>528</v>
      </c>
      <c r="AQ29" s="867"/>
      <c r="AR29" s="867"/>
      <c r="AS29" s="867"/>
      <c r="AT29" s="867"/>
      <c r="AU29" s="867" t="s">
        <v>528</v>
      </c>
      <c r="AV29" s="867"/>
      <c r="AW29" s="867"/>
      <c r="AX29" s="867"/>
      <c r="AY29" s="867"/>
      <c r="AZ29" s="868" t="s">
        <v>528</v>
      </c>
      <c r="BA29" s="868"/>
      <c r="BB29" s="868"/>
      <c r="BC29" s="868"/>
      <c r="BD29" s="868"/>
      <c r="BE29" s="869"/>
      <c r="BF29" s="869"/>
      <c r="BG29" s="869"/>
      <c r="BH29" s="869"/>
      <c r="BI29" s="870"/>
      <c r="BJ29" s="232"/>
      <c r="BK29" s="232"/>
      <c r="BL29" s="232"/>
      <c r="BM29" s="232"/>
      <c r="BN29" s="232"/>
      <c r="BO29" s="241"/>
      <c r="BP29" s="241"/>
      <c r="BQ29" s="238">
        <v>23</v>
      </c>
      <c r="BR29" s="239"/>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0"/>
    </row>
    <row r="30" spans="1:131" ht="26.25" customHeight="1" x14ac:dyDescent="0.15">
      <c r="A30" s="242">
        <v>3</v>
      </c>
      <c r="B30" s="817" t="s">
        <v>409</v>
      </c>
      <c r="C30" s="818"/>
      <c r="D30" s="818"/>
      <c r="E30" s="818"/>
      <c r="F30" s="818"/>
      <c r="G30" s="818"/>
      <c r="H30" s="818"/>
      <c r="I30" s="818"/>
      <c r="J30" s="818"/>
      <c r="K30" s="818"/>
      <c r="L30" s="818"/>
      <c r="M30" s="818"/>
      <c r="N30" s="818"/>
      <c r="O30" s="818"/>
      <c r="P30" s="819"/>
      <c r="Q30" s="820">
        <v>1448</v>
      </c>
      <c r="R30" s="821"/>
      <c r="S30" s="821"/>
      <c r="T30" s="821"/>
      <c r="U30" s="821"/>
      <c r="V30" s="821">
        <v>1446</v>
      </c>
      <c r="W30" s="821"/>
      <c r="X30" s="821"/>
      <c r="Y30" s="821"/>
      <c r="Z30" s="821"/>
      <c r="AA30" s="821">
        <v>2</v>
      </c>
      <c r="AB30" s="821"/>
      <c r="AC30" s="821"/>
      <c r="AD30" s="821"/>
      <c r="AE30" s="822"/>
      <c r="AF30" s="823">
        <v>2</v>
      </c>
      <c r="AG30" s="824"/>
      <c r="AH30" s="824"/>
      <c r="AI30" s="824"/>
      <c r="AJ30" s="825"/>
      <c r="AK30" s="871">
        <v>396</v>
      </c>
      <c r="AL30" s="867"/>
      <c r="AM30" s="867"/>
      <c r="AN30" s="867"/>
      <c r="AO30" s="867"/>
      <c r="AP30" s="867" t="s">
        <v>528</v>
      </c>
      <c r="AQ30" s="867"/>
      <c r="AR30" s="867"/>
      <c r="AS30" s="867"/>
      <c r="AT30" s="867"/>
      <c r="AU30" s="867" t="s">
        <v>528</v>
      </c>
      <c r="AV30" s="867"/>
      <c r="AW30" s="867"/>
      <c r="AX30" s="867"/>
      <c r="AY30" s="867"/>
      <c r="AZ30" s="868" t="s">
        <v>528</v>
      </c>
      <c r="BA30" s="868"/>
      <c r="BB30" s="868"/>
      <c r="BC30" s="868"/>
      <c r="BD30" s="868"/>
      <c r="BE30" s="869"/>
      <c r="BF30" s="869"/>
      <c r="BG30" s="869"/>
      <c r="BH30" s="869"/>
      <c r="BI30" s="870"/>
      <c r="BJ30" s="232"/>
      <c r="BK30" s="232"/>
      <c r="BL30" s="232"/>
      <c r="BM30" s="232"/>
      <c r="BN30" s="232"/>
      <c r="BO30" s="241"/>
      <c r="BP30" s="241"/>
      <c r="BQ30" s="238">
        <v>24</v>
      </c>
      <c r="BR30" s="239"/>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0"/>
    </row>
    <row r="31" spans="1:131" ht="26.25" customHeight="1" x14ac:dyDescent="0.15">
      <c r="A31" s="242">
        <v>4</v>
      </c>
      <c r="B31" s="817" t="s">
        <v>410</v>
      </c>
      <c r="C31" s="818"/>
      <c r="D31" s="818"/>
      <c r="E31" s="818"/>
      <c r="F31" s="818"/>
      <c r="G31" s="818"/>
      <c r="H31" s="818"/>
      <c r="I31" s="818"/>
      <c r="J31" s="818"/>
      <c r="K31" s="818"/>
      <c r="L31" s="818"/>
      <c r="M31" s="818"/>
      <c r="N31" s="818"/>
      <c r="O31" s="818"/>
      <c r="P31" s="819"/>
      <c r="Q31" s="820">
        <v>2117</v>
      </c>
      <c r="R31" s="821"/>
      <c r="S31" s="821"/>
      <c r="T31" s="821"/>
      <c r="U31" s="821"/>
      <c r="V31" s="821">
        <v>1872</v>
      </c>
      <c r="W31" s="821"/>
      <c r="X31" s="821"/>
      <c r="Y31" s="821"/>
      <c r="Z31" s="821"/>
      <c r="AA31" s="821">
        <v>245</v>
      </c>
      <c r="AB31" s="821"/>
      <c r="AC31" s="821"/>
      <c r="AD31" s="821"/>
      <c r="AE31" s="822"/>
      <c r="AF31" s="823">
        <v>931</v>
      </c>
      <c r="AG31" s="824"/>
      <c r="AH31" s="824"/>
      <c r="AI31" s="824"/>
      <c r="AJ31" s="825"/>
      <c r="AK31" s="871">
        <v>380</v>
      </c>
      <c r="AL31" s="867"/>
      <c r="AM31" s="867"/>
      <c r="AN31" s="867"/>
      <c r="AO31" s="867"/>
      <c r="AP31" s="867">
        <v>7546</v>
      </c>
      <c r="AQ31" s="867"/>
      <c r="AR31" s="867"/>
      <c r="AS31" s="867"/>
      <c r="AT31" s="867"/>
      <c r="AU31" s="867">
        <v>672</v>
      </c>
      <c r="AV31" s="867"/>
      <c r="AW31" s="867"/>
      <c r="AX31" s="867"/>
      <c r="AY31" s="867"/>
      <c r="AZ31" s="868" t="s">
        <v>528</v>
      </c>
      <c r="BA31" s="868"/>
      <c r="BB31" s="868"/>
      <c r="BC31" s="868"/>
      <c r="BD31" s="868"/>
      <c r="BE31" s="869" t="s">
        <v>594</v>
      </c>
      <c r="BF31" s="869"/>
      <c r="BG31" s="869"/>
      <c r="BH31" s="869"/>
      <c r="BI31" s="870"/>
      <c r="BJ31" s="232"/>
      <c r="BK31" s="232"/>
      <c r="BL31" s="232"/>
      <c r="BM31" s="232"/>
      <c r="BN31" s="232"/>
      <c r="BO31" s="241"/>
      <c r="BP31" s="241"/>
      <c r="BQ31" s="238">
        <v>25</v>
      </c>
      <c r="BR31" s="239"/>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0"/>
    </row>
    <row r="32" spans="1:131" ht="26.25" customHeight="1" x14ac:dyDescent="0.15">
      <c r="A32" s="242">
        <v>5</v>
      </c>
      <c r="B32" s="817" t="s">
        <v>411</v>
      </c>
      <c r="C32" s="818"/>
      <c r="D32" s="818"/>
      <c r="E32" s="818"/>
      <c r="F32" s="818"/>
      <c r="G32" s="818"/>
      <c r="H32" s="818"/>
      <c r="I32" s="818"/>
      <c r="J32" s="818"/>
      <c r="K32" s="818"/>
      <c r="L32" s="818"/>
      <c r="M32" s="818"/>
      <c r="N32" s="818"/>
      <c r="O32" s="818"/>
      <c r="P32" s="819"/>
      <c r="Q32" s="820">
        <v>12462</v>
      </c>
      <c r="R32" s="821"/>
      <c r="S32" s="821"/>
      <c r="T32" s="821"/>
      <c r="U32" s="821"/>
      <c r="V32" s="821">
        <v>12642</v>
      </c>
      <c r="W32" s="821"/>
      <c r="X32" s="821"/>
      <c r="Y32" s="821"/>
      <c r="Z32" s="821"/>
      <c r="AA32" s="821">
        <v>-180</v>
      </c>
      <c r="AB32" s="821"/>
      <c r="AC32" s="821"/>
      <c r="AD32" s="821"/>
      <c r="AE32" s="822"/>
      <c r="AF32" s="823">
        <v>3589</v>
      </c>
      <c r="AG32" s="824"/>
      <c r="AH32" s="824"/>
      <c r="AI32" s="824"/>
      <c r="AJ32" s="825"/>
      <c r="AK32" s="871">
        <v>1040</v>
      </c>
      <c r="AL32" s="867"/>
      <c r="AM32" s="867"/>
      <c r="AN32" s="867"/>
      <c r="AO32" s="867"/>
      <c r="AP32" s="867">
        <v>2251</v>
      </c>
      <c r="AQ32" s="867"/>
      <c r="AR32" s="867"/>
      <c r="AS32" s="867"/>
      <c r="AT32" s="867"/>
      <c r="AU32" s="867">
        <v>1218</v>
      </c>
      <c r="AV32" s="867"/>
      <c r="AW32" s="867"/>
      <c r="AX32" s="867"/>
      <c r="AY32" s="867"/>
      <c r="AZ32" s="868" t="s">
        <v>528</v>
      </c>
      <c r="BA32" s="868"/>
      <c r="BB32" s="868"/>
      <c r="BC32" s="868"/>
      <c r="BD32" s="868"/>
      <c r="BE32" s="869" t="s">
        <v>594</v>
      </c>
      <c r="BF32" s="869"/>
      <c r="BG32" s="869"/>
      <c r="BH32" s="869"/>
      <c r="BI32" s="870"/>
      <c r="BJ32" s="232"/>
      <c r="BK32" s="232"/>
      <c r="BL32" s="232"/>
      <c r="BM32" s="232"/>
      <c r="BN32" s="232"/>
      <c r="BO32" s="241"/>
      <c r="BP32" s="241"/>
      <c r="BQ32" s="238">
        <v>26</v>
      </c>
      <c r="BR32" s="239"/>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0"/>
    </row>
    <row r="33" spans="1:131" ht="26.25" customHeight="1" x14ac:dyDescent="0.15">
      <c r="A33" s="242">
        <v>6</v>
      </c>
      <c r="B33" s="817" t="s">
        <v>412</v>
      </c>
      <c r="C33" s="818"/>
      <c r="D33" s="818"/>
      <c r="E33" s="818"/>
      <c r="F33" s="818"/>
      <c r="G33" s="818"/>
      <c r="H33" s="818"/>
      <c r="I33" s="818"/>
      <c r="J33" s="818"/>
      <c r="K33" s="818"/>
      <c r="L33" s="818"/>
      <c r="M33" s="818"/>
      <c r="N33" s="818"/>
      <c r="O33" s="818"/>
      <c r="P33" s="819"/>
      <c r="Q33" s="820">
        <v>2652</v>
      </c>
      <c r="R33" s="821"/>
      <c r="S33" s="821"/>
      <c r="T33" s="821"/>
      <c r="U33" s="821"/>
      <c r="V33" s="821">
        <v>2366</v>
      </c>
      <c r="W33" s="821"/>
      <c r="X33" s="821"/>
      <c r="Y33" s="821"/>
      <c r="Z33" s="821"/>
      <c r="AA33" s="821">
        <v>286</v>
      </c>
      <c r="AB33" s="821"/>
      <c r="AC33" s="821"/>
      <c r="AD33" s="821"/>
      <c r="AE33" s="822"/>
      <c r="AF33" s="823">
        <v>2031</v>
      </c>
      <c r="AG33" s="824"/>
      <c r="AH33" s="824"/>
      <c r="AI33" s="824"/>
      <c r="AJ33" s="825"/>
      <c r="AK33" s="871">
        <v>730</v>
      </c>
      <c r="AL33" s="867"/>
      <c r="AM33" s="867"/>
      <c r="AN33" s="867"/>
      <c r="AO33" s="867"/>
      <c r="AP33" s="867">
        <v>6557</v>
      </c>
      <c r="AQ33" s="867"/>
      <c r="AR33" s="867"/>
      <c r="AS33" s="867"/>
      <c r="AT33" s="867"/>
      <c r="AU33" s="867">
        <v>3849</v>
      </c>
      <c r="AV33" s="867"/>
      <c r="AW33" s="867"/>
      <c r="AX33" s="867"/>
      <c r="AY33" s="867"/>
      <c r="AZ33" s="868" t="s">
        <v>528</v>
      </c>
      <c r="BA33" s="868"/>
      <c r="BB33" s="868"/>
      <c r="BC33" s="868"/>
      <c r="BD33" s="868"/>
      <c r="BE33" s="869" t="s">
        <v>594</v>
      </c>
      <c r="BF33" s="869"/>
      <c r="BG33" s="869"/>
      <c r="BH33" s="869"/>
      <c r="BI33" s="870"/>
      <c r="BJ33" s="232"/>
      <c r="BK33" s="232"/>
      <c r="BL33" s="232"/>
      <c r="BM33" s="232"/>
      <c r="BN33" s="232"/>
      <c r="BO33" s="241"/>
      <c r="BP33" s="241"/>
      <c r="BQ33" s="238">
        <v>27</v>
      </c>
      <c r="BR33" s="239"/>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0"/>
    </row>
    <row r="34" spans="1:131" ht="26.25" customHeight="1" x14ac:dyDescent="0.15">
      <c r="A34" s="242">
        <v>7</v>
      </c>
      <c r="B34" s="817" t="s">
        <v>413</v>
      </c>
      <c r="C34" s="818"/>
      <c r="D34" s="818"/>
      <c r="E34" s="818"/>
      <c r="F34" s="818"/>
      <c r="G34" s="818"/>
      <c r="H34" s="818"/>
      <c r="I34" s="818"/>
      <c r="J34" s="818"/>
      <c r="K34" s="818"/>
      <c r="L34" s="818"/>
      <c r="M34" s="818"/>
      <c r="N34" s="818"/>
      <c r="O34" s="818"/>
      <c r="P34" s="819"/>
      <c r="Q34" s="820">
        <v>37</v>
      </c>
      <c r="R34" s="821"/>
      <c r="S34" s="821"/>
      <c r="T34" s="821"/>
      <c r="U34" s="821"/>
      <c r="V34" s="821">
        <v>36</v>
      </c>
      <c r="W34" s="821"/>
      <c r="X34" s="821"/>
      <c r="Y34" s="821"/>
      <c r="Z34" s="821"/>
      <c r="AA34" s="821">
        <v>1</v>
      </c>
      <c r="AB34" s="821"/>
      <c r="AC34" s="821"/>
      <c r="AD34" s="821"/>
      <c r="AE34" s="822"/>
      <c r="AF34" s="823">
        <v>1</v>
      </c>
      <c r="AG34" s="824"/>
      <c r="AH34" s="824"/>
      <c r="AI34" s="824"/>
      <c r="AJ34" s="825"/>
      <c r="AK34" s="871">
        <v>36</v>
      </c>
      <c r="AL34" s="867"/>
      <c r="AM34" s="867"/>
      <c r="AN34" s="867"/>
      <c r="AO34" s="867"/>
      <c r="AP34" s="867" t="s">
        <v>528</v>
      </c>
      <c r="AQ34" s="867"/>
      <c r="AR34" s="867"/>
      <c r="AS34" s="867"/>
      <c r="AT34" s="867"/>
      <c r="AU34" s="867" t="s">
        <v>528</v>
      </c>
      <c r="AV34" s="867"/>
      <c r="AW34" s="867"/>
      <c r="AX34" s="867"/>
      <c r="AY34" s="867"/>
      <c r="AZ34" s="868" t="s">
        <v>528</v>
      </c>
      <c r="BA34" s="868"/>
      <c r="BB34" s="868"/>
      <c r="BC34" s="868"/>
      <c r="BD34" s="868"/>
      <c r="BE34" s="869" t="s">
        <v>595</v>
      </c>
      <c r="BF34" s="869"/>
      <c r="BG34" s="869"/>
      <c r="BH34" s="869"/>
      <c r="BI34" s="870"/>
      <c r="BJ34" s="232"/>
      <c r="BK34" s="232"/>
      <c r="BL34" s="232"/>
      <c r="BM34" s="232"/>
      <c r="BN34" s="232"/>
      <c r="BO34" s="241"/>
      <c r="BP34" s="241"/>
      <c r="BQ34" s="238">
        <v>28</v>
      </c>
      <c r="BR34" s="239"/>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0"/>
    </row>
    <row r="35" spans="1:131" ht="26.25" customHeight="1" x14ac:dyDescent="0.15">
      <c r="A35" s="242">
        <v>8</v>
      </c>
      <c r="B35" s="817" t="s">
        <v>414</v>
      </c>
      <c r="C35" s="818"/>
      <c r="D35" s="818"/>
      <c r="E35" s="818"/>
      <c r="F35" s="818"/>
      <c r="G35" s="818"/>
      <c r="H35" s="818"/>
      <c r="I35" s="818"/>
      <c r="J35" s="818"/>
      <c r="K35" s="818"/>
      <c r="L35" s="818"/>
      <c r="M35" s="818"/>
      <c r="N35" s="818"/>
      <c r="O35" s="818"/>
      <c r="P35" s="819"/>
      <c r="Q35" s="820">
        <v>233</v>
      </c>
      <c r="R35" s="821"/>
      <c r="S35" s="821"/>
      <c r="T35" s="821"/>
      <c r="U35" s="821"/>
      <c r="V35" s="821">
        <v>233</v>
      </c>
      <c r="W35" s="821"/>
      <c r="X35" s="821"/>
      <c r="Y35" s="821"/>
      <c r="Z35" s="821"/>
      <c r="AA35" s="821">
        <v>0</v>
      </c>
      <c r="AB35" s="821"/>
      <c r="AC35" s="821"/>
      <c r="AD35" s="821"/>
      <c r="AE35" s="822"/>
      <c r="AF35" s="823">
        <v>0</v>
      </c>
      <c r="AG35" s="824"/>
      <c r="AH35" s="824"/>
      <c r="AI35" s="824"/>
      <c r="AJ35" s="825"/>
      <c r="AK35" s="871">
        <v>51</v>
      </c>
      <c r="AL35" s="867"/>
      <c r="AM35" s="867"/>
      <c r="AN35" s="867"/>
      <c r="AO35" s="867"/>
      <c r="AP35" s="867">
        <v>372</v>
      </c>
      <c r="AQ35" s="867"/>
      <c r="AR35" s="867"/>
      <c r="AS35" s="867"/>
      <c r="AT35" s="867"/>
      <c r="AU35" s="867">
        <v>296</v>
      </c>
      <c r="AV35" s="867"/>
      <c r="AW35" s="867"/>
      <c r="AX35" s="867"/>
      <c r="AY35" s="867"/>
      <c r="AZ35" s="868" t="s">
        <v>528</v>
      </c>
      <c r="BA35" s="868"/>
      <c r="BB35" s="868"/>
      <c r="BC35" s="868"/>
      <c r="BD35" s="868"/>
      <c r="BE35" s="869" t="s">
        <v>595</v>
      </c>
      <c r="BF35" s="869"/>
      <c r="BG35" s="869"/>
      <c r="BH35" s="869"/>
      <c r="BI35" s="870"/>
      <c r="BJ35" s="232"/>
      <c r="BK35" s="232"/>
      <c r="BL35" s="232"/>
      <c r="BM35" s="232"/>
      <c r="BN35" s="232"/>
      <c r="BO35" s="241"/>
      <c r="BP35" s="241"/>
      <c r="BQ35" s="238">
        <v>29</v>
      </c>
      <c r="BR35" s="239"/>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0"/>
    </row>
    <row r="36" spans="1:131" ht="26.25" customHeight="1" x14ac:dyDescent="0.15">
      <c r="A36" s="242">
        <v>9</v>
      </c>
      <c r="B36" s="817" t="s">
        <v>415</v>
      </c>
      <c r="C36" s="818"/>
      <c r="D36" s="818"/>
      <c r="E36" s="818"/>
      <c r="F36" s="818"/>
      <c r="G36" s="818"/>
      <c r="H36" s="818"/>
      <c r="I36" s="818"/>
      <c r="J36" s="818"/>
      <c r="K36" s="818"/>
      <c r="L36" s="818"/>
      <c r="M36" s="818"/>
      <c r="N36" s="818"/>
      <c r="O36" s="818"/>
      <c r="P36" s="819"/>
      <c r="Q36" s="820">
        <v>6</v>
      </c>
      <c r="R36" s="821"/>
      <c r="S36" s="821"/>
      <c r="T36" s="821"/>
      <c r="U36" s="821"/>
      <c r="V36" s="821">
        <v>130</v>
      </c>
      <c r="W36" s="821"/>
      <c r="X36" s="821"/>
      <c r="Y36" s="821"/>
      <c r="Z36" s="821"/>
      <c r="AA36" s="821">
        <v>-124</v>
      </c>
      <c r="AB36" s="821"/>
      <c r="AC36" s="821"/>
      <c r="AD36" s="821"/>
      <c r="AE36" s="822"/>
      <c r="AF36" s="823">
        <v>15</v>
      </c>
      <c r="AG36" s="824"/>
      <c r="AH36" s="824"/>
      <c r="AI36" s="824"/>
      <c r="AJ36" s="825"/>
      <c r="AK36" s="871">
        <v>3</v>
      </c>
      <c r="AL36" s="867"/>
      <c r="AM36" s="867"/>
      <c r="AN36" s="867"/>
      <c r="AO36" s="867"/>
      <c r="AP36" s="867">
        <v>13</v>
      </c>
      <c r="AQ36" s="867"/>
      <c r="AR36" s="867"/>
      <c r="AS36" s="867"/>
      <c r="AT36" s="867"/>
      <c r="AU36" s="867" t="s">
        <v>528</v>
      </c>
      <c r="AV36" s="867"/>
      <c r="AW36" s="867"/>
      <c r="AX36" s="867"/>
      <c r="AY36" s="867"/>
      <c r="AZ36" s="868" t="s">
        <v>528</v>
      </c>
      <c r="BA36" s="868"/>
      <c r="BB36" s="868"/>
      <c r="BC36" s="868"/>
      <c r="BD36" s="868"/>
      <c r="BE36" s="869" t="s">
        <v>595</v>
      </c>
      <c r="BF36" s="869"/>
      <c r="BG36" s="869"/>
      <c r="BH36" s="869"/>
      <c r="BI36" s="870"/>
      <c r="BJ36" s="232"/>
      <c r="BK36" s="232"/>
      <c r="BL36" s="232"/>
      <c r="BM36" s="232"/>
      <c r="BN36" s="232"/>
      <c r="BO36" s="241"/>
      <c r="BP36" s="241"/>
      <c r="BQ36" s="238">
        <v>30</v>
      </c>
      <c r="BR36" s="239"/>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0"/>
    </row>
    <row r="37" spans="1:131" ht="26.25" customHeight="1" x14ac:dyDescent="0.15">
      <c r="A37" s="242">
        <v>10</v>
      </c>
      <c r="B37" s="817" t="s">
        <v>416</v>
      </c>
      <c r="C37" s="818"/>
      <c r="D37" s="818"/>
      <c r="E37" s="818"/>
      <c r="F37" s="818"/>
      <c r="G37" s="818"/>
      <c r="H37" s="818"/>
      <c r="I37" s="818"/>
      <c r="J37" s="818"/>
      <c r="K37" s="818"/>
      <c r="L37" s="818"/>
      <c r="M37" s="818"/>
      <c r="N37" s="818"/>
      <c r="O37" s="818"/>
      <c r="P37" s="819"/>
      <c r="Q37" s="820">
        <v>28</v>
      </c>
      <c r="R37" s="821"/>
      <c r="S37" s="821"/>
      <c r="T37" s="821"/>
      <c r="U37" s="821"/>
      <c r="V37" s="821">
        <v>4</v>
      </c>
      <c r="W37" s="821"/>
      <c r="X37" s="821"/>
      <c r="Y37" s="821"/>
      <c r="Z37" s="821"/>
      <c r="AA37" s="821">
        <v>24</v>
      </c>
      <c r="AB37" s="821"/>
      <c r="AC37" s="821"/>
      <c r="AD37" s="821"/>
      <c r="AE37" s="822"/>
      <c r="AF37" s="823">
        <v>34</v>
      </c>
      <c r="AG37" s="824"/>
      <c r="AH37" s="824"/>
      <c r="AI37" s="824"/>
      <c r="AJ37" s="825"/>
      <c r="AK37" s="871" t="s">
        <v>528</v>
      </c>
      <c r="AL37" s="867"/>
      <c r="AM37" s="867"/>
      <c r="AN37" s="867"/>
      <c r="AO37" s="867"/>
      <c r="AP37" s="867" t="s">
        <v>528</v>
      </c>
      <c r="AQ37" s="867"/>
      <c r="AR37" s="867"/>
      <c r="AS37" s="867"/>
      <c r="AT37" s="867"/>
      <c r="AU37" s="867" t="s">
        <v>528</v>
      </c>
      <c r="AV37" s="867"/>
      <c r="AW37" s="867"/>
      <c r="AX37" s="867"/>
      <c r="AY37" s="867"/>
      <c r="AZ37" s="868" t="s">
        <v>528</v>
      </c>
      <c r="BA37" s="868"/>
      <c r="BB37" s="868"/>
      <c r="BC37" s="868"/>
      <c r="BD37" s="868"/>
      <c r="BE37" s="869" t="s">
        <v>595</v>
      </c>
      <c r="BF37" s="869"/>
      <c r="BG37" s="869"/>
      <c r="BH37" s="869"/>
      <c r="BI37" s="870"/>
      <c r="BJ37" s="232"/>
      <c r="BK37" s="232"/>
      <c r="BL37" s="232"/>
      <c r="BM37" s="232"/>
      <c r="BN37" s="232"/>
      <c r="BO37" s="241"/>
      <c r="BP37" s="241"/>
      <c r="BQ37" s="238">
        <v>31</v>
      </c>
      <c r="BR37" s="239"/>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0"/>
    </row>
    <row r="38" spans="1:131" ht="26.25" customHeight="1" x14ac:dyDescent="0.15">
      <c r="A38" s="242">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71"/>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232"/>
      <c r="BK38" s="232"/>
      <c r="BL38" s="232"/>
      <c r="BM38" s="232"/>
      <c r="BN38" s="232"/>
      <c r="BO38" s="241"/>
      <c r="BP38" s="241"/>
      <c r="BQ38" s="238">
        <v>32</v>
      </c>
      <c r="BR38" s="239"/>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0"/>
    </row>
    <row r="39" spans="1:131" ht="26.25" customHeight="1" x14ac:dyDescent="0.15">
      <c r="A39" s="242">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71"/>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232"/>
      <c r="BK39" s="232"/>
      <c r="BL39" s="232"/>
      <c r="BM39" s="232"/>
      <c r="BN39" s="232"/>
      <c r="BO39" s="241"/>
      <c r="BP39" s="241"/>
      <c r="BQ39" s="238">
        <v>33</v>
      </c>
      <c r="BR39" s="239"/>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0"/>
    </row>
    <row r="40" spans="1:131" ht="26.25" customHeight="1" x14ac:dyDescent="0.15">
      <c r="A40" s="238">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71"/>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232"/>
      <c r="BK40" s="232"/>
      <c r="BL40" s="232"/>
      <c r="BM40" s="232"/>
      <c r="BN40" s="232"/>
      <c r="BO40" s="241"/>
      <c r="BP40" s="241"/>
      <c r="BQ40" s="238">
        <v>34</v>
      </c>
      <c r="BR40" s="239"/>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0"/>
    </row>
    <row r="41" spans="1:131" ht="26.25" customHeight="1" x14ac:dyDescent="0.15">
      <c r="A41" s="238">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71"/>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232"/>
      <c r="BK41" s="232"/>
      <c r="BL41" s="232"/>
      <c r="BM41" s="232"/>
      <c r="BN41" s="232"/>
      <c r="BO41" s="241"/>
      <c r="BP41" s="241"/>
      <c r="BQ41" s="238">
        <v>35</v>
      </c>
      <c r="BR41" s="239"/>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0"/>
    </row>
    <row r="42" spans="1:131" ht="26.25" customHeight="1" x14ac:dyDescent="0.15">
      <c r="A42" s="238">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71"/>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232"/>
      <c r="BK42" s="232"/>
      <c r="BL42" s="232"/>
      <c r="BM42" s="232"/>
      <c r="BN42" s="232"/>
      <c r="BO42" s="241"/>
      <c r="BP42" s="241"/>
      <c r="BQ42" s="238">
        <v>36</v>
      </c>
      <c r="BR42" s="239"/>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0"/>
    </row>
    <row r="43" spans="1:131" ht="26.25" customHeight="1" x14ac:dyDescent="0.15">
      <c r="A43" s="238">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71"/>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232"/>
      <c r="BK43" s="232"/>
      <c r="BL43" s="232"/>
      <c r="BM43" s="232"/>
      <c r="BN43" s="232"/>
      <c r="BO43" s="241"/>
      <c r="BP43" s="241"/>
      <c r="BQ43" s="238">
        <v>37</v>
      </c>
      <c r="BR43" s="239"/>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0"/>
    </row>
    <row r="44" spans="1:131" ht="26.25" customHeight="1" x14ac:dyDescent="0.15">
      <c r="A44" s="238">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71"/>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232"/>
      <c r="BK44" s="232"/>
      <c r="BL44" s="232"/>
      <c r="BM44" s="232"/>
      <c r="BN44" s="232"/>
      <c r="BO44" s="241"/>
      <c r="BP44" s="241"/>
      <c r="BQ44" s="238">
        <v>38</v>
      </c>
      <c r="BR44" s="239"/>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0"/>
    </row>
    <row r="45" spans="1:131" ht="26.25" customHeight="1" x14ac:dyDescent="0.15">
      <c r="A45" s="238">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71"/>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232"/>
      <c r="BK45" s="232"/>
      <c r="BL45" s="232"/>
      <c r="BM45" s="232"/>
      <c r="BN45" s="232"/>
      <c r="BO45" s="241"/>
      <c r="BP45" s="241"/>
      <c r="BQ45" s="238">
        <v>39</v>
      </c>
      <c r="BR45" s="239"/>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0"/>
    </row>
    <row r="46" spans="1:131" ht="26.25" customHeight="1" x14ac:dyDescent="0.15">
      <c r="A46" s="238">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71"/>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232"/>
      <c r="BK46" s="232"/>
      <c r="BL46" s="232"/>
      <c r="BM46" s="232"/>
      <c r="BN46" s="232"/>
      <c r="BO46" s="241"/>
      <c r="BP46" s="241"/>
      <c r="BQ46" s="238">
        <v>40</v>
      </c>
      <c r="BR46" s="239"/>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0"/>
    </row>
    <row r="47" spans="1:131" ht="26.25" customHeight="1" x14ac:dyDescent="0.15">
      <c r="A47" s="238">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71"/>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232"/>
      <c r="BK47" s="232"/>
      <c r="BL47" s="232"/>
      <c r="BM47" s="232"/>
      <c r="BN47" s="232"/>
      <c r="BO47" s="241"/>
      <c r="BP47" s="241"/>
      <c r="BQ47" s="238">
        <v>41</v>
      </c>
      <c r="BR47" s="239"/>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0"/>
    </row>
    <row r="48" spans="1:131" ht="26.25" customHeight="1" x14ac:dyDescent="0.15">
      <c r="A48" s="238">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71"/>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232"/>
      <c r="BK48" s="232"/>
      <c r="BL48" s="232"/>
      <c r="BM48" s="232"/>
      <c r="BN48" s="232"/>
      <c r="BO48" s="241"/>
      <c r="BP48" s="241"/>
      <c r="BQ48" s="238">
        <v>42</v>
      </c>
      <c r="BR48" s="239"/>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0"/>
    </row>
    <row r="49" spans="1:131" ht="26.25" customHeight="1" x14ac:dyDescent="0.15">
      <c r="A49" s="238">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71"/>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232"/>
      <c r="BK49" s="232"/>
      <c r="BL49" s="232"/>
      <c r="BM49" s="232"/>
      <c r="BN49" s="232"/>
      <c r="BO49" s="241"/>
      <c r="BP49" s="241"/>
      <c r="BQ49" s="238">
        <v>43</v>
      </c>
      <c r="BR49" s="239"/>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0"/>
    </row>
    <row r="50" spans="1:131" ht="26.25" customHeight="1" x14ac:dyDescent="0.15">
      <c r="A50" s="238">
        <v>23</v>
      </c>
      <c r="B50" s="817"/>
      <c r="C50" s="818"/>
      <c r="D50" s="818"/>
      <c r="E50" s="818"/>
      <c r="F50" s="818"/>
      <c r="G50" s="818"/>
      <c r="H50" s="818"/>
      <c r="I50" s="818"/>
      <c r="J50" s="818"/>
      <c r="K50" s="818"/>
      <c r="L50" s="818"/>
      <c r="M50" s="818"/>
      <c r="N50" s="818"/>
      <c r="O50" s="818"/>
      <c r="P50" s="819"/>
      <c r="Q50" s="872"/>
      <c r="R50" s="873"/>
      <c r="S50" s="873"/>
      <c r="T50" s="873"/>
      <c r="U50" s="873"/>
      <c r="V50" s="873"/>
      <c r="W50" s="873"/>
      <c r="X50" s="873"/>
      <c r="Y50" s="873"/>
      <c r="Z50" s="873"/>
      <c r="AA50" s="873"/>
      <c r="AB50" s="873"/>
      <c r="AC50" s="873"/>
      <c r="AD50" s="873"/>
      <c r="AE50" s="874"/>
      <c r="AF50" s="823"/>
      <c r="AG50" s="824"/>
      <c r="AH50" s="824"/>
      <c r="AI50" s="824"/>
      <c r="AJ50" s="825"/>
      <c r="AK50" s="876"/>
      <c r="AL50" s="873"/>
      <c r="AM50" s="873"/>
      <c r="AN50" s="873"/>
      <c r="AO50" s="873"/>
      <c r="AP50" s="873"/>
      <c r="AQ50" s="873"/>
      <c r="AR50" s="873"/>
      <c r="AS50" s="873"/>
      <c r="AT50" s="873"/>
      <c r="AU50" s="873"/>
      <c r="AV50" s="873"/>
      <c r="AW50" s="873"/>
      <c r="AX50" s="873"/>
      <c r="AY50" s="873"/>
      <c r="AZ50" s="875"/>
      <c r="BA50" s="875"/>
      <c r="BB50" s="875"/>
      <c r="BC50" s="875"/>
      <c r="BD50" s="875"/>
      <c r="BE50" s="869"/>
      <c r="BF50" s="869"/>
      <c r="BG50" s="869"/>
      <c r="BH50" s="869"/>
      <c r="BI50" s="870"/>
      <c r="BJ50" s="232"/>
      <c r="BK50" s="232"/>
      <c r="BL50" s="232"/>
      <c r="BM50" s="232"/>
      <c r="BN50" s="232"/>
      <c r="BO50" s="241"/>
      <c r="BP50" s="241"/>
      <c r="BQ50" s="238">
        <v>44</v>
      </c>
      <c r="BR50" s="239"/>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0"/>
    </row>
    <row r="51" spans="1:131" ht="26.25" customHeight="1" x14ac:dyDescent="0.15">
      <c r="A51" s="238">
        <v>24</v>
      </c>
      <c r="B51" s="817"/>
      <c r="C51" s="818"/>
      <c r="D51" s="818"/>
      <c r="E51" s="818"/>
      <c r="F51" s="818"/>
      <c r="G51" s="818"/>
      <c r="H51" s="818"/>
      <c r="I51" s="818"/>
      <c r="J51" s="818"/>
      <c r="K51" s="818"/>
      <c r="L51" s="818"/>
      <c r="M51" s="818"/>
      <c r="N51" s="818"/>
      <c r="O51" s="818"/>
      <c r="P51" s="819"/>
      <c r="Q51" s="872"/>
      <c r="R51" s="873"/>
      <c r="S51" s="873"/>
      <c r="T51" s="873"/>
      <c r="U51" s="873"/>
      <c r="V51" s="873"/>
      <c r="W51" s="873"/>
      <c r="X51" s="873"/>
      <c r="Y51" s="873"/>
      <c r="Z51" s="873"/>
      <c r="AA51" s="873"/>
      <c r="AB51" s="873"/>
      <c r="AC51" s="873"/>
      <c r="AD51" s="873"/>
      <c r="AE51" s="874"/>
      <c r="AF51" s="823"/>
      <c r="AG51" s="824"/>
      <c r="AH51" s="824"/>
      <c r="AI51" s="824"/>
      <c r="AJ51" s="825"/>
      <c r="AK51" s="876"/>
      <c r="AL51" s="873"/>
      <c r="AM51" s="873"/>
      <c r="AN51" s="873"/>
      <c r="AO51" s="873"/>
      <c r="AP51" s="873"/>
      <c r="AQ51" s="873"/>
      <c r="AR51" s="873"/>
      <c r="AS51" s="873"/>
      <c r="AT51" s="873"/>
      <c r="AU51" s="873"/>
      <c r="AV51" s="873"/>
      <c r="AW51" s="873"/>
      <c r="AX51" s="873"/>
      <c r="AY51" s="873"/>
      <c r="AZ51" s="875"/>
      <c r="BA51" s="875"/>
      <c r="BB51" s="875"/>
      <c r="BC51" s="875"/>
      <c r="BD51" s="875"/>
      <c r="BE51" s="869"/>
      <c r="BF51" s="869"/>
      <c r="BG51" s="869"/>
      <c r="BH51" s="869"/>
      <c r="BI51" s="870"/>
      <c r="BJ51" s="232"/>
      <c r="BK51" s="232"/>
      <c r="BL51" s="232"/>
      <c r="BM51" s="232"/>
      <c r="BN51" s="232"/>
      <c r="BO51" s="241"/>
      <c r="BP51" s="241"/>
      <c r="BQ51" s="238">
        <v>45</v>
      </c>
      <c r="BR51" s="239"/>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0"/>
    </row>
    <row r="52" spans="1:131" ht="26.25" customHeight="1" x14ac:dyDescent="0.15">
      <c r="A52" s="238">
        <v>25</v>
      </c>
      <c r="B52" s="817"/>
      <c r="C52" s="818"/>
      <c r="D52" s="818"/>
      <c r="E52" s="818"/>
      <c r="F52" s="818"/>
      <c r="G52" s="818"/>
      <c r="H52" s="818"/>
      <c r="I52" s="818"/>
      <c r="J52" s="818"/>
      <c r="K52" s="818"/>
      <c r="L52" s="818"/>
      <c r="M52" s="818"/>
      <c r="N52" s="818"/>
      <c r="O52" s="818"/>
      <c r="P52" s="819"/>
      <c r="Q52" s="872"/>
      <c r="R52" s="873"/>
      <c r="S52" s="873"/>
      <c r="T52" s="873"/>
      <c r="U52" s="873"/>
      <c r="V52" s="873"/>
      <c r="W52" s="873"/>
      <c r="X52" s="873"/>
      <c r="Y52" s="873"/>
      <c r="Z52" s="873"/>
      <c r="AA52" s="873"/>
      <c r="AB52" s="873"/>
      <c r="AC52" s="873"/>
      <c r="AD52" s="873"/>
      <c r="AE52" s="874"/>
      <c r="AF52" s="823"/>
      <c r="AG52" s="824"/>
      <c r="AH52" s="824"/>
      <c r="AI52" s="824"/>
      <c r="AJ52" s="825"/>
      <c r="AK52" s="876"/>
      <c r="AL52" s="873"/>
      <c r="AM52" s="873"/>
      <c r="AN52" s="873"/>
      <c r="AO52" s="873"/>
      <c r="AP52" s="873"/>
      <c r="AQ52" s="873"/>
      <c r="AR52" s="873"/>
      <c r="AS52" s="873"/>
      <c r="AT52" s="873"/>
      <c r="AU52" s="873"/>
      <c r="AV52" s="873"/>
      <c r="AW52" s="873"/>
      <c r="AX52" s="873"/>
      <c r="AY52" s="873"/>
      <c r="AZ52" s="875"/>
      <c r="BA52" s="875"/>
      <c r="BB52" s="875"/>
      <c r="BC52" s="875"/>
      <c r="BD52" s="875"/>
      <c r="BE52" s="869"/>
      <c r="BF52" s="869"/>
      <c r="BG52" s="869"/>
      <c r="BH52" s="869"/>
      <c r="BI52" s="870"/>
      <c r="BJ52" s="232"/>
      <c r="BK52" s="232"/>
      <c r="BL52" s="232"/>
      <c r="BM52" s="232"/>
      <c r="BN52" s="232"/>
      <c r="BO52" s="241"/>
      <c r="BP52" s="241"/>
      <c r="BQ52" s="238">
        <v>46</v>
      </c>
      <c r="BR52" s="239"/>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0"/>
    </row>
    <row r="53" spans="1:131" ht="26.25" customHeight="1" x14ac:dyDescent="0.15">
      <c r="A53" s="238">
        <v>26</v>
      </c>
      <c r="B53" s="817"/>
      <c r="C53" s="818"/>
      <c r="D53" s="818"/>
      <c r="E53" s="818"/>
      <c r="F53" s="818"/>
      <c r="G53" s="818"/>
      <c r="H53" s="818"/>
      <c r="I53" s="818"/>
      <c r="J53" s="818"/>
      <c r="K53" s="818"/>
      <c r="L53" s="818"/>
      <c r="M53" s="818"/>
      <c r="N53" s="818"/>
      <c r="O53" s="818"/>
      <c r="P53" s="819"/>
      <c r="Q53" s="872"/>
      <c r="R53" s="873"/>
      <c r="S53" s="873"/>
      <c r="T53" s="873"/>
      <c r="U53" s="873"/>
      <c r="V53" s="873"/>
      <c r="W53" s="873"/>
      <c r="X53" s="873"/>
      <c r="Y53" s="873"/>
      <c r="Z53" s="873"/>
      <c r="AA53" s="873"/>
      <c r="AB53" s="873"/>
      <c r="AC53" s="873"/>
      <c r="AD53" s="873"/>
      <c r="AE53" s="874"/>
      <c r="AF53" s="823"/>
      <c r="AG53" s="824"/>
      <c r="AH53" s="824"/>
      <c r="AI53" s="824"/>
      <c r="AJ53" s="825"/>
      <c r="AK53" s="876"/>
      <c r="AL53" s="873"/>
      <c r="AM53" s="873"/>
      <c r="AN53" s="873"/>
      <c r="AO53" s="873"/>
      <c r="AP53" s="873"/>
      <c r="AQ53" s="873"/>
      <c r="AR53" s="873"/>
      <c r="AS53" s="873"/>
      <c r="AT53" s="873"/>
      <c r="AU53" s="873"/>
      <c r="AV53" s="873"/>
      <c r="AW53" s="873"/>
      <c r="AX53" s="873"/>
      <c r="AY53" s="873"/>
      <c r="AZ53" s="875"/>
      <c r="BA53" s="875"/>
      <c r="BB53" s="875"/>
      <c r="BC53" s="875"/>
      <c r="BD53" s="875"/>
      <c r="BE53" s="869"/>
      <c r="BF53" s="869"/>
      <c r="BG53" s="869"/>
      <c r="BH53" s="869"/>
      <c r="BI53" s="870"/>
      <c r="BJ53" s="232"/>
      <c r="BK53" s="232"/>
      <c r="BL53" s="232"/>
      <c r="BM53" s="232"/>
      <c r="BN53" s="232"/>
      <c r="BO53" s="241"/>
      <c r="BP53" s="241"/>
      <c r="BQ53" s="238">
        <v>47</v>
      </c>
      <c r="BR53" s="239"/>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0"/>
    </row>
    <row r="54" spans="1:131" ht="26.25" customHeight="1" x14ac:dyDescent="0.15">
      <c r="A54" s="238">
        <v>27</v>
      </c>
      <c r="B54" s="817"/>
      <c r="C54" s="818"/>
      <c r="D54" s="818"/>
      <c r="E54" s="818"/>
      <c r="F54" s="818"/>
      <c r="G54" s="818"/>
      <c r="H54" s="818"/>
      <c r="I54" s="818"/>
      <c r="J54" s="818"/>
      <c r="K54" s="818"/>
      <c r="L54" s="818"/>
      <c r="M54" s="818"/>
      <c r="N54" s="818"/>
      <c r="O54" s="818"/>
      <c r="P54" s="819"/>
      <c r="Q54" s="872"/>
      <c r="R54" s="873"/>
      <c r="S54" s="873"/>
      <c r="T54" s="873"/>
      <c r="U54" s="873"/>
      <c r="V54" s="873"/>
      <c r="W54" s="873"/>
      <c r="X54" s="873"/>
      <c r="Y54" s="873"/>
      <c r="Z54" s="873"/>
      <c r="AA54" s="873"/>
      <c r="AB54" s="873"/>
      <c r="AC54" s="873"/>
      <c r="AD54" s="873"/>
      <c r="AE54" s="874"/>
      <c r="AF54" s="823"/>
      <c r="AG54" s="824"/>
      <c r="AH54" s="824"/>
      <c r="AI54" s="824"/>
      <c r="AJ54" s="825"/>
      <c r="AK54" s="876"/>
      <c r="AL54" s="873"/>
      <c r="AM54" s="873"/>
      <c r="AN54" s="873"/>
      <c r="AO54" s="873"/>
      <c r="AP54" s="873"/>
      <c r="AQ54" s="873"/>
      <c r="AR54" s="873"/>
      <c r="AS54" s="873"/>
      <c r="AT54" s="873"/>
      <c r="AU54" s="873"/>
      <c r="AV54" s="873"/>
      <c r="AW54" s="873"/>
      <c r="AX54" s="873"/>
      <c r="AY54" s="873"/>
      <c r="AZ54" s="875"/>
      <c r="BA54" s="875"/>
      <c r="BB54" s="875"/>
      <c r="BC54" s="875"/>
      <c r="BD54" s="875"/>
      <c r="BE54" s="869"/>
      <c r="BF54" s="869"/>
      <c r="BG54" s="869"/>
      <c r="BH54" s="869"/>
      <c r="BI54" s="870"/>
      <c r="BJ54" s="232"/>
      <c r="BK54" s="232"/>
      <c r="BL54" s="232"/>
      <c r="BM54" s="232"/>
      <c r="BN54" s="232"/>
      <c r="BO54" s="241"/>
      <c r="BP54" s="241"/>
      <c r="BQ54" s="238">
        <v>48</v>
      </c>
      <c r="BR54" s="239"/>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0"/>
    </row>
    <row r="55" spans="1:131" ht="26.25" customHeight="1" x14ac:dyDescent="0.15">
      <c r="A55" s="238">
        <v>28</v>
      </c>
      <c r="B55" s="817"/>
      <c r="C55" s="818"/>
      <c r="D55" s="818"/>
      <c r="E55" s="818"/>
      <c r="F55" s="818"/>
      <c r="G55" s="818"/>
      <c r="H55" s="818"/>
      <c r="I55" s="818"/>
      <c r="J55" s="818"/>
      <c r="K55" s="818"/>
      <c r="L55" s="818"/>
      <c r="M55" s="818"/>
      <c r="N55" s="818"/>
      <c r="O55" s="818"/>
      <c r="P55" s="819"/>
      <c r="Q55" s="872"/>
      <c r="R55" s="873"/>
      <c r="S55" s="873"/>
      <c r="T55" s="873"/>
      <c r="U55" s="873"/>
      <c r="V55" s="873"/>
      <c r="W55" s="873"/>
      <c r="X55" s="873"/>
      <c r="Y55" s="873"/>
      <c r="Z55" s="873"/>
      <c r="AA55" s="873"/>
      <c r="AB55" s="873"/>
      <c r="AC55" s="873"/>
      <c r="AD55" s="873"/>
      <c r="AE55" s="874"/>
      <c r="AF55" s="823"/>
      <c r="AG55" s="824"/>
      <c r="AH55" s="824"/>
      <c r="AI55" s="824"/>
      <c r="AJ55" s="825"/>
      <c r="AK55" s="876"/>
      <c r="AL55" s="873"/>
      <c r="AM55" s="873"/>
      <c r="AN55" s="873"/>
      <c r="AO55" s="873"/>
      <c r="AP55" s="873"/>
      <c r="AQ55" s="873"/>
      <c r="AR55" s="873"/>
      <c r="AS55" s="873"/>
      <c r="AT55" s="873"/>
      <c r="AU55" s="873"/>
      <c r="AV55" s="873"/>
      <c r="AW55" s="873"/>
      <c r="AX55" s="873"/>
      <c r="AY55" s="873"/>
      <c r="AZ55" s="875"/>
      <c r="BA55" s="875"/>
      <c r="BB55" s="875"/>
      <c r="BC55" s="875"/>
      <c r="BD55" s="875"/>
      <c r="BE55" s="869"/>
      <c r="BF55" s="869"/>
      <c r="BG55" s="869"/>
      <c r="BH55" s="869"/>
      <c r="BI55" s="870"/>
      <c r="BJ55" s="232"/>
      <c r="BK55" s="232"/>
      <c r="BL55" s="232"/>
      <c r="BM55" s="232"/>
      <c r="BN55" s="232"/>
      <c r="BO55" s="241"/>
      <c r="BP55" s="241"/>
      <c r="BQ55" s="238">
        <v>49</v>
      </c>
      <c r="BR55" s="239"/>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0"/>
    </row>
    <row r="56" spans="1:131" ht="26.25" customHeight="1" x14ac:dyDescent="0.15">
      <c r="A56" s="238">
        <v>29</v>
      </c>
      <c r="B56" s="817"/>
      <c r="C56" s="818"/>
      <c r="D56" s="818"/>
      <c r="E56" s="818"/>
      <c r="F56" s="818"/>
      <c r="G56" s="818"/>
      <c r="H56" s="818"/>
      <c r="I56" s="818"/>
      <c r="J56" s="818"/>
      <c r="K56" s="818"/>
      <c r="L56" s="818"/>
      <c r="M56" s="818"/>
      <c r="N56" s="818"/>
      <c r="O56" s="818"/>
      <c r="P56" s="819"/>
      <c r="Q56" s="872"/>
      <c r="R56" s="873"/>
      <c r="S56" s="873"/>
      <c r="T56" s="873"/>
      <c r="U56" s="873"/>
      <c r="V56" s="873"/>
      <c r="W56" s="873"/>
      <c r="X56" s="873"/>
      <c r="Y56" s="873"/>
      <c r="Z56" s="873"/>
      <c r="AA56" s="873"/>
      <c r="AB56" s="873"/>
      <c r="AC56" s="873"/>
      <c r="AD56" s="873"/>
      <c r="AE56" s="874"/>
      <c r="AF56" s="823"/>
      <c r="AG56" s="824"/>
      <c r="AH56" s="824"/>
      <c r="AI56" s="824"/>
      <c r="AJ56" s="825"/>
      <c r="AK56" s="876"/>
      <c r="AL56" s="873"/>
      <c r="AM56" s="873"/>
      <c r="AN56" s="873"/>
      <c r="AO56" s="873"/>
      <c r="AP56" s="873"/>
      <c r="AQ56" s="873"/>
      <c r="AR56" s="873"/>
      <c r="AS56" s="873"/>
      <c r="AT56" s="873"/>
      <c r="AU56" s="873"/>
      <c r="AV56" s="873"/>
      <c r="AW56" s="873"/>
      <c r="AX56" s="873"/>
      <c r="AY56" s="873"/>
      <c r="AZ56" s="875"/>
      <c r="BA56" s="875"/>
      <c r="BB56" s="875"/>
      <c r="BC56" s="875"/>
      <c r="BD56" s="875"/>
      <c r="BE56" s="869"/>
      <c r="BF56" s="869"/>
      <c r="BG56" s="869"/>
      <c r="BH56" s="869"/>
      <c r="BI56" s="870"/>
      <c r="BJ56" s="232"/>
      <c r="BK56" s="232"/>
      <c r="BL56" s="232"/>
      <c r="BM56" s="232"/>
      <c r="BN56" s="232"/>
      <c r="BO56" s="241"/>
      <c r="BP56" s="241"/>
      <c r="BQ56" s="238">
        <v>50</v>
      </c>
      <c r="BR56" s="239"/>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0"/>
    </row>
    <row r="57" spans="1:131" ht="26.25" customHeight="1" x14ac:dyDescent="0.15">
      <c r="A57" s="238">
        <v>30</v>
      </c>
      <c r="B57" s="817"/>
      <c r="C57" s="818"/>
      <c r="D57" s="818"/>
      <c r="E57" s="818"/>
      <c r="F57" s="818"/>
      <c r="G57" s="818"/>
      <c r="H57" s="818"/>
      <c r="I57" s="818"/>
      <c r="J57" s="818"/>
      <c r="K57" s="818"/>
      <c r="L57" s="818"/>
      <c r="M57" s="818"/>
      <c r="N57" s="818"/>
      <c r="O57" s="818"/>
      <c r="P57" s="819"/>
      <c r="Q57" s="872"/>
      <c r="R57" s="873"/>
      <c r="S57" s="873"/>
      <c r="T57" s="873"/>
      <c r="U57" s="873"/>
      <c r="V57" s="873"/>
      <c r="W57" s="873"/>
      <c r="X57" s="873"/>
      <c r="Y57" s="873"/>
      <c r="Z57" s="873"/>
      <c r="AA57" s="873"/>
      <c r="AB57" s="873"/>
      <c r="AC57" s="873"/>
      <c r="AD57" s="873"/>
      <c r="AE57" s="874"/>
      <c r="AF57" s="823"/>
      <c r="AG57" s="824"/>
      <c r="AH57" s="824"/>
      <c r="AI57" s="824"/>
      <c r="AJ57" s="825"/>
      <c r="AK57" s="876"/>
      <c r="AL57" s="873"/>
      <c r="AM57" s="873"/>
      <c r="AN57" s="873"/>
      <c r="AO57" s="873"/>
      <c r="AP57" s="873"/>
      <c r="AQ57" s="873"/>
      <c r="AR57" s="873"/>
      <c r="AS57" s="873"/>
      <c r="AT57" s="873"/>
      <c r="AU57" s="873"/>
      <c r="AV57" s="873"/>
      <c r="AW57" s="873"/>
      <c r="AX57" s="873"/>
      <c r="AY57" s="873"/>
      <c r="AZ57" s="875"/>
      <c r="BA57" s="875"/>
      <c r="BB57" s="875"/>
      <c r="BC57" s="875"/>
      <c r="BD57" s="875"/>
      <c r="BE57" s="869"/>
      <c r="BF57" s="869"/>
      <c r="BG57" s="869"/>
      <c r="BH57" s="869"/>
      <c r="BI57" s="870"/>
      <c r="BJ57" s="232"/>
      <c r="BK57" s="232"/>
      <c r="BL57" s="232"/>
      <c r="BM57" s="232"/>
      <c r="BN57" s="232"/>
      <c r="BO57" s="241"/>
      <c r="BP57" s="241"/>
      <c r="BQ57" s="238">
        <v>51</v>
      </c>
      <c r="BR57" s="239"/>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0"/>
    </row>
    <row r="58" spans="1:131" ht="26.25" customHeight="1" x14ac:dyDescent="0.15">
      <c r="A58" s="238">
        <v>31</v>
      </c>
      <c r="B58" s="817"/>
      <c r="C58" s="818"/>
      <c r="D58" s="818"/>
      <c r="E58" s="818"/>
      <c r="F58" s="818"/>
      <c r="G58" s="818"/>
      <c r="H58" s="818"/>
      <c r="I58" s="818"/>
      <c r="J58" s="818"/>
      <c r="K58" s="818"/>
      <c r="L58" s="818"/>
      <c r="M58" s="818"/>
      <c r="N58" s="818"/>
      <c r="O58" s="818"/>
      <c r="P58" s="819"/>
      <c r="Q58" s="872"/>
      <c r="R58" s="873"/>
      <c r="S58" s="873"/>
      <c r="T58" s="873"/>
      <c r="U58" s="873"/>
      <c r="V58" s="873"/>
      <c r="W58" s="873"/>
      <c r="X58" s="873"/>
      <c r="Y58" s="873"/>
      <c r="Z58" s="873"/>
      <c r="AA58" s="873"/>
      <c r="AB58" s="873"/>
      <c r="AC58" s="873"/>
      <c r="AD58" s="873"/>
      <c r="AE58" s="874"/>
      <c r="AF58" s="823"/>
      <c r="AG58" s="824"/>
      <c r="AH58" s="824"/>
      <c r="AI58" s="824"/>
      <c r="AJ58" s="825"/>
      <c r="AK58" s="876"/>
      <c r="AL58" s="873"/>
      <c r="AM58" s="873"/>
      <c r="AN58" s="873"/>
      <c r="AO58" s="873"/>
      <c r="AP58" s="873"/>
      <c r="AQ58" s="873"/>
      <c r="AR58" s="873"/>
      <c r="AS58" s="873"/>
      <c r="AT58" s="873"/>
      <c r="AU58" s="873"/>
      <c r="AV58" s="873"/>
      <c r="AW58" s="873"/>
      <c r="AX58" s="873"/>
      <c r="AY58" s="873"/>
      <c r="AZ58" s="875"/>
      <c r="BA58" s="875"/>
      <c r="BB58" s="875"/>
      <c r="BC58" s="875"/>
      <c r="BD58" s="875"/>
      <c r="BE58" s="869"/>
      <c r="BF58" s="869"/>
      <c r="BG58" s="869"/>
      <c r="BH58" s="869"/>
      <c r="BI58" s="870"/>
      <c r="BJ58" s="232"/>
      <c r="BK58" s="232"/>
      <c r="BL58" s="232"/>
      <c r="BM58" s="232"/>
      <c r="BN58" s="232"/>
      <c r="BO58" s="241"/>
      <c r="BP58" s="241"/>
      <c r="BQ58" s="238">
        <v>52</v>
      </c>
      <c r="BR58" s="239"/>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0"/>
    </row>
    <row r="59" spans="1:131" ht="26.25" customHeight="1" x14ac:dyDescent="0.15">
      <c r="A59" s="238">
        <v>32</v>
      </c>
      <c r="B59" s="817"/>
      <c r="C59" s="818"/>
      <c r="D59" s="818"/>
      <c r="E59" s="818"/>
      <c r="F59" s="818"/>
      <c r="G59" s="818"/>
      <c r="H59" s="818"/>
      <c r="I59" s="818"/>
      <c r="J59" s="818"/>
      <c r="K59" s="818"/>
      <c r="L59" s="818"/>
      <c r="M59" s="818"/>
      <c r="N59" s="818"/>
      <c r="O59" s="818"/>
      <c r="P59" s="819"/>
      <c r="Q59" s="872"/>
      <c r="R59" s="873"/>
      <c r="S59" s="873"/>
      <c r="T59" s="873"/>
      <c r="U59" s="873"/>
      <c r="V59" s="873"/>
      <c r="W59" s="873"/>
      <c r="X59" s="873"/>
      <c r="Y59" s="873"/>
      <c r="Z59" s="873"/>
      <c r="AA59" s="873"/>
      <c r="AB59" s="873"/>
      <c r="AC59" s="873"/>
      <c r="AD59" s="873"/>
      <c r="AE59" s="874"/>
      <c r="AF59" s="823"/>
      <c r="AG59" s="824"/>
      <c r="AH59" s="824"/>
      <c r="AI59" s="824"/>
      <c r="AJ59" s="825"/>
      <c r="AK59" s="876"/>
      <c r="AL59" s="873"/>
      <c r="AM59" s="873"/>
      <c r="AN59" s="873"/>
      <c r="AO59" s="873"/>
      <c r="AP59" s="873"/>
      <c r="AQ59" s="873"/>
      <c r="AR59" s="873"/>
      <c r="AS59" s="873"/>
      <c r="AT59" s="873"/>
      <c r="AU59" s="873"/>
      <c r="AV59" s="873"/>
      <c r="AW59" s="873"/>
      <c r="AX59" s="873"/>
      <c r="AY59" s="873"/>
      <c r="AZ59" s="875"/>
      <c r="BA59" s="875"/>
      <c r="BB59" s="875"/>
      <c r="BC59" s="875"/>
      <c r="BD59" s="875"/>
      <c r="BE59" s="869"/>
      <c r="BF59" s="869"/>
      <c r="BG59" s="869"/>
      <c r="BH59" s="869"/>
      <c r="BI59" s="870"/>
      <c r="BJ59" s="232"/>
      <c r="BK59" s="232"/>
      <c r="BL59" s="232"/>
      <c r="BM59" s="232"/>
      <c r="BN59" s="232"/>
      <c r="BO59" s="241"/>
      <c r="BP59" s="241"/>
      <c r="BQ59" s="238">
        <v>53</v>
      </c>
      <c r="BR59" s="239"/>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0"/>
    </row>
    <row r="60" spans="1:131" ht="26.25" customHeight="1" x14ac:dyDescent="0.15">
      <c r="A60" s="238">
        <v>33</v>
      </c>
      <c r="B60" s="817"/>
      <c r="C60" s="818"/>
      <c r="D60" s="818"/>
      <c r="E60" s="818"/>
      <c r="F60" s="818"/>
      <c r="G60" s="818"/>
      <c r="H60" s="818"/>
      <c r="I60" s="818"/>
      <c r="J60" s="818"/>
      <c r="K60" s="818"/>
      <c r="L60" s="818"/>
      <c r="M60" s="818"/>
      <c r="N60" s="818"/>
      <c r="O60" s="818"/>
      <c r="P60" s="819"/>
      <c r="Q60" s="872"/>
      <c r="R60" s="873"/>
      <c r="S60" s="873"/>
      <c r="T60" s="873"/>
      <c r="U60" s="873"/>
      <c r="V60" s="873"/>
      <c r="W60" s="873"/>
      <c r="X60" s="873"/>
      <c r="Y60" s="873"/>
      <c r="Z60" s="873"/>
      <c r="AA60" s="873"/>
      <c r="AB60" s="873"/>
      <c r="AC60" s="873"/>
      <c r="AD60" s="873"/>
      <c r="AE60" s="874"/>
      <c r="AF60" s="823"/>
      <c r="AG60" s="824"/>
      <c r="AH60" s="824"/>
      <c r="AI60" s="824"/>
      <c r="AJ60" s="825"/>
      <c r="AK60" s="876"/>
      <c r="AL60" s="873"/>
      <c r="AM60" s="873"/>
      <c r="AN60" s="873"/>
      <c r="AO60" s="873"/>
      <c r="AP60" s="873"/>
      <c r="AQ60" s="873"/>
      <c r="AR60" s="873"/>
      <c r="AS60" s="873"/>
      <c r="AT60" s="873"/>
      <c r="AU60" s="873"/>
      <c r="AV60" s="873"/>
      <c r="AW60" s="873"/>
      <c r="AX60" s="873"/>
      <c r="AY60" s="873"/>
      <c r="AZ60" s="875"/>
      <c r="BA60" s="875"/>
      <c r="BB60" s="875"/>
      <c r="BC60" s="875"/>
      <c r="BD60" s="875"/>
      <c r="BE60" s="869"/>
      <c r="BF60" s="869"/>
      <c r="BG60" s="869"/>
      <c r="BH60" s="869"/>
      <c r="BI60" s="870"/>
      <c r="BJ60" s="232"/>
      <c r="BK60" s="232"/>
      <c r="BL60" s="232"/>
      <c r="BM60" s="232"/>
      <c r="BN60" s="232"/>
      <c r="BO60" s="241"/>
      <c r="BP60" s="241"/>
      <c r="BQ60" s="238">
        <v>54</v>
      </c>
      <c r="BR60" s="239"/>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0"/>
    </row>
    <row r="61" spans="1:131" ht="26.25" customHeight="1" thickBot="1" x14ac:dyDescent="0.2">
      <c r="A61" s="238">
        <v>34</v>
      </c>
      <c r="B61" s="817"/>
      <c r="C61" s="818"/>
      <c r="D61" s="818"/>
      <c r="E61" s="818"/>
      <c r="F61" s="818"/>
      <c r="G61" s="818"/>
      <c r="H61" s="818"/>
      <c r="I61" s="818"/>
      <c r="J61" s="818"/>
      <c r="K61" s="818"/>
      <c r="L61" s="818"/>
      <c r="M61" s="818"/>
      <c r="N61" s="818"/>
      <c r="O61" s="818"/>
      <c r="P61" s="819"/>
      <c r="Q61" s="872"/>
      <c r="R61" s="873"/>
      <c r="S61" s="873"/>
      <c r="T61" s="873"/>
      <c r="U61" s="873"/>
      <c r="V61" s="873"/>
      <c r="W61" s="873"/>
      <c r="X61" s="873"/>
      <c r="Y61" s="873"/>
      <c r="Z61" s="873"/>
      <c r="AA61" s="873"/>
      <c r="AB61" s="873"/>
      <c r="AC61" s="873"/>
      <c r="AD61" s="873"/>
      <c r="AE61" s="874"/>
      <c r="AF61" s="823"/>
      <c r="AG61" s="824"/>
      <c r="AH61" s="824"/>
      <c r="AI61" s="824"/>
      <c r="AJ61" s="825"/>
      <c r="AK61" s="876"/>
      <c r="AL61" s="873"/>
      <c r="AM61" s="873"/>
      <c r="AN61" s="873"/>
      <c r="AO61" s="873"/>
      <c r="AP61" s="873"/>
      <c r="AQ61" s="873"/>
      <c r="AR61" s="873"/>
      <c r="AS61" s="873"/>
      <c r="AT61" s="873"/>
      <c r="AU61" s="873"/>
      <c r="AV61" s="873"/>
      <c r="AW61" s="873"/>
      <c r="AX61" s="873"/>
      <c r="AY61" s="873"/>
      <c r="AZ61" s="875"/>
      <c r="BA61" s="875"/>
      <c r="BB61" s="875"/>
      <c r="BC61" s="875"/>
      <c r="BD61" s="875"/>
      <c r="BE61" s="869"/>
      <c r="BF61" s="869"/>
      <c r="BG61" s="869"/>
      <c r="BH61" s="869"/>
      <c r="BI61" s="870"/>
      <c r="BJ61" s="232"/>
      <c r="BK61" s="232"/>
      <c r="BL61" s="232"/>
      <c r="BM61" s="232"/>
      <c r="BN61" s="232"/>
      <c r="BO61" s="241"/>
      <c r="BP61" s="241"/>
      <c r="BQ61" s="238">
        <v>55</v>
      </c>
      <c r="BR61" s="239"/>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0"/>
    </row>
    <row r="62" spans="1:131" ht="26.25" customHeight="1" x14ac:dyDescent="0.15">
      <c r="A62" s="238">
        <v>35</v>
      </c>
      <c r="B62" s="817"/>
      <c r="C62" s="818"/>
      <c r="D62" s="818"/>
      <c r="E62" s="818"/>
      <c r="F62" s="818"/>
      <c r="G62" s="818"/>
      <c r="H62" s="818"/>
      <c r="I62" s="818"/>
      <c r="J62" s="818"/>
      <c r="K62" s="818"/>
      <c r="L62" s="818"/>
      <c r="M62" s="818"/>
      <c r="N62" s="818"/>
      <c r="O62" s="818"/>
      <c r="P62" s="819"/>
      <c r="Q62" s="872"/>
      <c r="R62" s="873"/>
      <c r="S62" s="873"/>
      <c r="T62" s="873"/>
      <c r="U62" s="873"/>
      <c r="V62" s="873"/>
      <c r="W62" s="873"/>
      <c r="X62" s="873"/>
      <c r="Y62" s="873"/>
      <c r="Z62" s="873"/>
      <c r="AA62" s="873"/>
      <c r="AB62" s="873"/>
      <c r="AC62" s="873"/>
      <c r="AD62" s="873"/>
      <c r="AE62" s="874"/>
      <c r="AF62" s="823"/>
      <c r="AG62" s="824"/>
      <c r="AH62" s="824"/>
      <c r="AI62" s="824"/>
      <c r="AJ62" s="825"/>
      <c r="AK62" s="876"/>
      <c r="AL62" s="873"/>
      <c r="AM62" s="873"/>
      <c r="AN62" s="873"/>
      <c r="AO62" s="873"/>
      <c r="AP62" s="873"/>
      <c r="AQ62" s="873"/>
      <c r="AR62" s="873"/>
      <c r="AS62" s="873"/>
      <c r="AT62" s="873"/>
      <c r="AU62" s="873"/>
      <c r="AV62" s="873"/>
      <c r="AW62" s="873"/>
      <c r="AX62" s="873"/>
      <c r="AY62" s="873"/>
      <c r="AZ62" s="875"/>
      <c r="BA62" s="875"/>
      <c r="BB62" s="875"/>
      <c r="BC62" s="875"/>
      <c r="BD62" s="875"/>
      <c r="BE62" s="869"/>
      <c r="BF62" s="869"/>
      <c r="BG62" s="869"/>
      <c r="BH62" s="869"/>
      <c r="BI62" s="870"/>
      <c r="BJ62" s="884" t="s">
        <v>417</v>
      </c>
      <c r="BK62" s="843"/>
      <c r="BL62" s="843"/>
      <c r="BM62" s="843"/>
      <c r="BN62" s="844"/>
      <c r="BO62" s="241"/>
      <c r="BP62" s="241"/>
      <c r="BQ62" s="238">
        <v>56</v>
      </c>
      <c r="BR62" s="239"/>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0"/>
    </row>
    <row r="63" spans="1:131" ht="26.25" customHeight="1" thickBot="1" x14ac:dyDescent="0.2">
      <c r="A63" s="240" t="s">
        <v>394</v>
      </c>
      <c r="B63" s="826" t="s">
        <v>418</v>
      </c>
      <c r="C63" s="827"/>
      <c r="D63" s="827"/>
      <c r="E63" s="827"/>
      <c r="F63" s="827"/>
      <c r="G63" s="827"/>
      <c r="H63" s="827"/>
      <c r="I63" s="827"/>
      <c r="J63" s="827"/>
      <c r="K63" s="827"/>
      <c r="L63" s="827"/>
      <c r="M63" s="827"/>
      <c r="N63" s="827"/>
      <c r="O63" s="827"/>
      <c r="P63" s="828"/>
      <c r="Q63" s="877"/>
      <c r="R63" s="878"/>
      <c r="S63" s="878"/>
      <c r="T63" s="878"/>
      <c r="U63" s="878"/>
      <c r="V63" s="878"/>
      <c r="W63" s="878"/>
      <c r="X63" s="878"/>
      <c r="Y63" s="878"/>
      <c r="Z63" s="878"/>
      <c r="AA63" s="878"/>
      <c r="AB63" s="878"/>
      <c r="AC63" s="878"/>
      <c r="AD63" s="878"/>
      <c r="AE63" s="879"/>
      <c r="AF63" s="880">
        <v>7264</v>
      </c>
      <c r="AG63" s="881"/>
      <c r="AH63" s="881"/>
      <c r="AI63" s="881"/>
      <c r="AJ63" s="882"/>
      <c r="AK63" s="883"/>
      <c r="AL63" s="878"/>
      <c r="AM63" s="878"/>
      <c r="AN63" s="878"/>
      <c r="AO63" s="878"/>
      <c r="AP63" s="881">
        <v>16739</v>
      </c>
      <c r="AQ63" s="881"/>
      <c r="AR63" s="881"/>
      <c r="AS63" s="881"/>
      <c r="AT63" s="881"/>
      <c r="AU63" s="881">
        <v>6035</v>
      </c>
      <c r="AV63" s="881"/>
      <c r="AW63" s="881"/>
      <c r="AX63" s="881"/>
      <c r="AY63" s="881"/>
      <c r="AZ63" s="885"/>
      <c r="BA63" s="885"/>
      <c r="BB63" s="885"/>
      <c r="BC63" s="885"/>
      <c r="BD63" s="885"/>
      <c r="BE63" s="886"/>
      <c r="BF63" s="886"/>
      <c r="BG63" s="886"/>
      <c r="BH63" s="886"/>
      <c r="BI63" s="887"/>
      <c r="BJ63" s="888" t="s">
        <v>419</v>
      </c>
      <c r="BK63" s="889"/>
      <c r="BL63" s="889"/>
      <c r="BM63" s="889"/>
      <c r="BN63" s="890"/>
      <c r="BO63" s="241"/>
      <c r="BP63" s="241"/>
      <c r="BQ63" s="238">
        <v>57</v>
      </c>
      <c r="BR63" s="239"/>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0"/>
    </row>
    <row r="66" spans="1:131" ht="26.25" customHeight="1" x14ac:dyDescent="0.15">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423</v>
      </c>
      <c r="W66" s="770"/>
      <c r="X66" s="770"/>
      <c r="Y66" s="770"/>
      <c r="Z66" s="771"/>
      <c r="AA66" s="769" t="s">
        <v>424</v>
      </c>
      <c r="AB66" s="770"/>
      <c r="AC66" s="770"/>
      <c r="AD66" s="770"/>
      <c r="AE66" s="771"/>
      <c r="AF66" s="891" t="s">
        <v>425</v>
      </c>
      <c r="AG66" s="852"/>
      <c r="AH66" s="852"/>
      <c r="AI66" s="852"/>
      <c r="AJ66" s="892"/>
      <c r="AK66" s="769" t="s">
        <v>426</v>
      </c>
      <c r="AL66" s="764"/>
      <c r="AM66" s="764"/>
      <c r="AN66" s="764"/>
      <c r="AO66" s="765"/>
      <c r="AP66" s="769" t="s">
        <v>427</v>
      </c>
      <c r="AQ66" s="770"/>
      <c r="AR66" s="770"/>
      <c r="AS66" s="770"/>
      <c r="AT66" s="771"/>
      <c r="AU66" s="769" t="s">
        <v>428</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6"/>
      <c r="BT66" s="897"/>
      <c r="BU66" s="897"/>
      <c r="BV66" s="897"/>
      <c r="BW66" s="897"/>
      <c r="BX66" s="897"/>
      <c r="BY66" s="897"/>
      <c r="BZ66" s="897"/>
      <c r="CA66" s="897"/>
      <c r="CB66" s="897"/>
      <c r="CC66" s="897"/>
      <c r="CD66" s="897"/>
      <c r="CE66" s="897"/>
      <c r="CF66" s="897"/>
      <c r="CG66" s="902"/>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3"/>
      <c r="AG67" s="855"/>
      <c r="AH67" s="855"/>
      <c r="AI67" s="855"/>
      <c r="AJ67" s="894"/>
      <c r="AK67" s="895"/>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6"/>
      <c r="BT67" s="897"/>
      <c r="BU67" s="897"/>
      <c r="BV67" s="897"/>
      <c r="BW67" s="897"/>
      <c r="BX67" s="897"/>
      <c r="BY67" s="897"/>
      <c r="BZ67" s="897"/>
      <c r="CA67" s="897"/>
      <c r="CB67" s="897"/>
      <c r="CC67" s="897"/>
      <c r="CD67" s="897"/>
      <c r="CE67" s="897"/>
      <c r="CF67" s="897"/>
      <c r="CG67" s="902"/>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30"/>
    </row>
    <row r="68" spans="1:131" ht="26.25" customHeight="1" thickTop="1" x14ac:dyDescent="0.15">
      <c r="A68" s="236">
        <v>1</v>
      </c>
      <c r="B68" s="906" t="s">
        <v>596</v>
      </c>
      <c r="C68" s="907"/>
      <c r="D68" s="907"/>
      <c r="E68" s="907"/>
      <c r="F68" s="907"/>
      <c r="G68" s="907"/>
      <c r="H68" s="907"/>
      <c r="I68" s="907"/>
      <c r="J68" s="907"/>
      <c r="K68" s="907"/>
      <c r="L68" s="907"/>
      <c r="M68" s="907"/>
      <c r="N68" s="907"/>
      <c r="O68" s="907"/>
      <c r="P68" s="908"/>
      <c r="Q68" s="909">
        <v>20</v>
      </c>
      <c r="R68" s="903"/>
      <c r="S68" s="903"/>
      <c r="T68" s="903"/>
      <c r="U68" s="903"/>
      <c r="V68" s="903">
        <v>18</v>
      </c>
      <c r="W68" s="903"/>
      <c r="X68" s="903"/>
      <c r="Y68" s="903"/>
      <c r="Z68" s="903"/>
      <c r="AA68" s="903">
        <v>2</v>
      </c>
      <c r="AB68" s="903"/>
      <c r="AC68" s="903"/>
      <c r="AD68" s="903"/>
      <c r="AE68" s="903"/>
      <c r="AF68" s="903">
        <v>2</v>
      </c>
      <c r="AG68" s="903"/>
      <c r="AH68" s="903"/>
      <c r="AI68" s="903"/>
      <c r="AJ68" s="903"/>
      <c r="AK68" s="903" t="s">
        <v>528</v>
      </c>
      <c r="AL68" s="903"/>
      <c r="AM68" s="903"/>
      <c r="AN68" s="903"/>
      <c r="AO68" s="903"/>
      <c r="AP68" s="903" t="s">
        <v>528</v>
      </c>
      <c r="AQ68" s="903"/>
      <c r="AR68" s="903"/>
      <c r="AS68" s="903"/>
      <c r="AT68" s="903"/>
      <c r="AU68" s="903" t="s">
        <v>528</v>
      </c>
      <c r="AV68" s="903"/>
      <c r="AW68" s="903"/>
      <c r="AX68" s="903"/>
      <c r="AY68" s="903"/>
      <c r="AZ68" s="904"/>
      <c r="BA68" s="904"/>
      <c r="BB68" s="904"/>
      <c r="BC68" s="904"/>
      <c r="BD68" s="905"/>
      <c r="BE68" s="241"/>
      <c r="BF68" s="241"/>
      <c r="BG68" s="241"/>
      <c r="BH68" s="241"/>
      <c r="BI68" s="241"/>
      <c r="BJ68" s="241"/>
      <c r="BK68" s="241"/>
      <c r="BL68" s="241"/>
      <c r="BM68" s="241"/>
      <c r="BN68" s="241"/>
      <c r="BO68" s="241"/>
      <c r="BP68" s="241"/>
      <c r="BQ68" s="238">
        <v>62</v>
      </c>
      <c r="BR68" s="243"/>
      <c r="BS68" s="896"/>
      <c r="BT68" s="897"/>
      <c r="BU68" s="897"/>
      <c r="BV68" s="897"/>
      <c r="BW68" s="897"/>
      <c r="BX68" s="897"/>
      <c r="BY68" s="897"/>
      <c r="BZ68" s="897"/>
      <c r="CA68" s="897"/>
      <c r="CB68" s="897"/>
      <c r="CC68" s="897"/>
      <c r="CD68" s="897"/>
      <c r="CE68" s="897"/>
      <c r="CF68" s="897"/>
      <c r="CG68" s="902"/>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30"/>
    </row>
    <row r="69" spans="1:131" ht="26.25" customHeight="1" x14ac:dyDescent="0.15">
      <c r="A69" s="238">
        <v>2</v>
      </c>
      <c r="B69" s="910" t="s">
        <v>597</v>
      </c>
      <c r="C69" s="911"/>
      <c r="D69" s="911"/>
      <c r="E69" s="911"/>
      <c r="F69" s="911"/>
      <c r="G69" s="911"/>
      <c r="H69" s="911"/>
      <c r="I69" s="911"/>
      <c r="J69" s="911"/>
      <c r="K69" s="911"/>
      <c r="L69" s="911"/>
      <c r="M69" s="911"/>
      <c r="N69" s="911"/>
      <c r="O69" s="911"/>
      <c r="P69" s="912"/>
      <c r="Q69" s="913">
        <v>1431</v>
      </c>
      <c r="R69" s="867"/>
      <c r="S69" s="867"/>
      <c r="T69" s="867"/>
      <c r="U69" s="867"/>
      <c r="V69" s="867">
        <v>1407</v>
      </c>
      <c r="W69" s="867"/>
      <c r="X69" s="867"/>
      <c r="Y69" s="867"/>
      <c r="Z69" s="867"/>
      <c r="AA69" s="867">
        <v>24</v>
      </c>
      <c r="AB69" s="867"/>
      <c r="AC69" s="867"/>
      <c r="AD69" s="867"/>
      <c r="AE69" s="867"/>
      <c r="AF69" s="867">
        <v>24</v>
      </c>
      <c r="AG69" s="867"/>
      <c r="AH69" s="867"/>
      <c r="AI69" s="867"/>
      <c r="AJ69" s="867"/>
      <c r="AK69" s="867" t="s">
        <v>528</v>
      </c>
      <c r="AL69" s="867"/>
      <c r="AM69" s="867"/>
      <c r="AN69" s="867"/>
      <c r="AO69" s="867"/>
      <c r="AP69" s="867">
        <v>426</v>
      </c>
      <c r="AQ69" s="867"/>
      <c r="AR69" s="867"/>
      <c r="AS69" s="867"/>
      <c r="AT69" s="867"/>
      <c r="AU69" s="867" t="s">
        <v>528</v>
      </c>
      <c r="AV69" s="867"/>
      <c r="AW69" s="867"/>
      <c r="AX69" s="867"/>
      <c r="AY69" s="867"/>
      <c r="AZ69" s="869"/>
      <c r="BA69" s="869"/>
      <c r="BB69" s="869"/>
      <c r="BC69" s="869"/>
      <c r="BD69" s="870"/>
      <c r="BE69" s="241"/>
      <c r="BF69" s="241"/>
      <c r="BG69" s="241"/>
      <c r="BH69" s="241"/>
      <c r="BI69" s="241"/>
      <c r="BJ69" s="241"/>
      <c r="BK69" s="241"/>
      <c r="BL69" s="241"/>
      <c r="BM69" s="241"/>
      <c r="BN69" s="241"/>
      <c r="BO69" s="241"/>
      <c r="BP69" s="241"/>
      <c r="BQ69" s="238">
        <v>63</v>
      </c>
      <c r="BR69" s="243"/>
      <c r="BS69" s="896"/>
      <c r="BT69" s="897"/>
      <c r="BU69" s="897"/>
      <c r="BV69" s="897"/>
      <c r="BW69" s="897"/>
      <c r="BX69" s="897"/>
      <c r="BY69" s="897"/>
      <c r="BZ69" s="897"/>
      <c r="CA69" s="897"/>
      <c r="CB69" s="897"/>
      <c r="CC69" s="897"/>
      <c r="CD69" s="897"/>
      <c r="CE69" s="897"/>
      <c r="CF69" s="897"/>
      <c r="CG69" s="902"/>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30"/>
    </row>
    <row r="70" spans="1:131" ht="26.25" customHeight="1" x14ac:dyDescent="0.15">
      <c r="A70" s="238">
        <v>3</v>
      </c>
      <c r="B70" s="910" t="s">
        <v>598</v>
      </c>
      <c r="C70" s="911"/>
      <c r="D70" s="911"/>
      <c r="E70" s="911"/>
      <c r="F70" s="911"/>
      <c r="G70" s="911"/>
      <c r="H70" s="911"/>
      <c r="I70" s="911"/>
      <c r="J70" s="911"/>
      <c r="K70" s="911"/>
      <c r="L70" s="911"/>
      <c r="M70" s="911"/>
      <c r="N70" s="911"/>
      <c r="O70" s="911"/>
      <c r="P70" s="912"/>
      <c r="Q70" s="913">
        <v>87</v>
      </c>
      <c r="R70" s="867"/>
      <c r="S70" s="867"/>
      <c r="T70" s="867"/>
      <c r="U70" s="867"/>
      <c r="V70" s="867">
        <v>39</v>
      </c>
      <c r="W70" s="867"/>
      <c r="X70" s="867"/>
      <c r="Y70" s="867"/>
      <c r="Z70" s="867"/>
      <c r="AA70" s="867">
        <v>48</v>
      </c>
      <c r="AB70" s="867"/>
      <c r="AC70" s="867"/>
      <c r="AD70" s="867"/>
      <c r="AE70" s="867"/>
      <c r="AF70" s="867">
        <v>48</v>
      </c>
      <c r="AG70" s="867"/>
      <c r="AH70" s="867"/>
      <c r="AI70" s="867"/>
      <c r="AJ70" s="867"/>
      <c r="AK70" s="867" t="s">
        <v>528</v>
      </c>
      <c r="AL70" s="867"/>
      <c r="AM70" s="867"/>
      <c r="AN70" s="867"/>
      <c r="AO70" s="867"/>
      <c r="AP70" s="867" t="s">
        <v>528</v>
      </c>
      <c r="AQ70" s="867"/>
      <c r="AR70" s="867"/>
      <c r="AS70" s="867"/>
      <c r="AT70" s="867"/>
      <c r="AU70" s="867" t="s">
        <v>528</v>
      </c>
      <c r="AV70" s="867"/>
      <c r="AW70" s="867"/>
      <c r="AX70" s="867"/>
      <c r="AY70" s="867"/>
      <c r="AZ70" s="869"/>
      <c r="BA70" s="869"/>
      <c r="BB70" s="869"/>
      <c r="BC70" s="869"/>
      <c r="BD70" s="870"/>
      <c r="BE70" s="241"/>
      <c r="BF70" s="241"/>
      <c r="BG70" s="241"/>
      <c r="BH70" s="241"/>
      <c r="BI70" s="241"/>
      <c r="BJ70" s="241"/>
      <c r="BK70" s="241"/>
      <c r="BL70" s="241"/>
      <c r="BM70" s="241"/>
      <c r="BN70" s="241"/>
      <c r="BO70" s="241"/>
      <c r="BP70" s="241"/>
      <c r="BQ70" s="238">
        <v>64</v>
      </c>
      <c r="BR70" s="243"/>
      <c r="BS70" s="896"/>
      <c r="BT70" s="897"/>
      <c r="BU70" s="897"/>
      <c r="BV70" s="897"/>
      <c r="BW70" s="897"/>
      <c r="BX70" s="897"/>
      <c r="BY70" s="897"/>
      <c r="BZ70" s="897"/>
      <c r="CA70" s="897"/>
      <c r="CB70" s="897"/>
      <c r="CC70" s="897"/>
      <c r="CD70" s="897"/>
      <c r="CE70" s="897"/>
      <c r="CF70" s="897"/>
      <c r="CG70" s="902"/>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30"/>
    </row>
    <row r="71" spans="1:131" ht="26.25" customHeight="1" x14ac:dyDescent="0.15">
      <c r="A71" s="238">
        <v>4</v>
      </c>
      <c r="B71" s="910" t="s">
        <v>599</v>
      </c>
      <c r="C71" s="911"/>
      <c r="D71" s="911"/>
      <c r="E71" s="911"/>
      <c r="F71" s="911"/>
      <c r="G71" s="911"/>
      <c r="H71" s="911"/>
      <c r="I71" s="911"/>
      <c r="J71" s="911"/>
      <c r="K71" s="911"/>
      <c r="L71" s="911"/>
      <c r="M71" s="911"/>
      <c r="N71" s="911"/>
      <c r="O71" s="911"/>
      <c r="P71" s="912"/>
      <c r="Q71" s="913">
        <v>1019</v>
      </c>
      <c r="R71" s="867"/>
      <c r="S71" s="867"/>
      <c r="T71" s="867"/>
      <c r="U71" s="867"/>
      <c r="V71" s="867">
        <v>1047</v>
      </c>
      <c r="W71" s="867"/>
      <c r="X71" s="867"/>
      <c r="Y71" s="867"/>
      <c r="Z71" s="867"/>
      <c r="AA71" s="867">
        <v>-28</v>
      </c>
      <c r="AB71" s="867"/>
      <c r="AC71" s="867"/>
      <c r="AD71" s="867"/>
      <c r="AE71" s="867"/>
      <c r="AF71" s="867">
        <v>1324</v>
      </c>
      <c r="AG71" s="867"/>
      <c r="AH71" s="867"/>
      <c r="AI71" s="867"/>
      <c r="AJ71" s="867"/>
      <c r="AK71" s="867" t="s">
        <v>528</v>
      </c>
      <c r="AL71" s="867"/>
      <c r="AM71" s="867"/>
      <c r="AN71" s="867"/>
      <c r="AO71" s="867"/>
      <c r="AP71" s="867">
        <v>7821</v>
      </c>
      <c r="AQ71" s="867"/>
      <c r="AR71" s="867"/>
      <c r="AS71" s="867"/>
      <c r="AT71" s="867"/>
      <c r="AU71" s="867" t="s">
        <v>528</v>
      </c>
      <c r="AV71" s="867"/>
      <c r="AW71" s="867"/>
      <c r="AX71" s="867"/>
      <c r="AY71" s="867"/>
      <c r="AZ71" s="869"/>
      <c r="BA71" s="869"/>
      <c r="BB71" s="869"/>
      <c r="BC71" s="869"/>
      <c r="BD71" s="870"/>
      <c r="BE71" s="241"/>
      <c r="BF71" s="241"/>
      <c r="BG71" s="241"/>
      <c r="BH71" s="241"/>
      <c r="BI71" s="241"/>
      <c r="BJ71" s="241"/>
      <c r="BK71" s="241"/>
      <c r="BL71" s="241"/>
      <c r="BM71" s="241"/>
      <c r="BN71" s="241"/>
      <c r="BO71" s="241"/>
      <c r="BP71" s="241"/>
      <c r="BQ71" s="238">
        <v>65</v>
      </c>
      <c r="BR71" s="243"/>
      <c r="BS71" s="896"/>
      <c r="BT71" s="897"/>
      <c r="BU71" s="897"/>
      <c r="BV71" s="897"/>
      <c r="BW71" s="897"/>
      <c r="BX71" s="897"/>
      <c r="BY71" s="897"/>
      <c r="BZ71" s="897"/>
      <c r="CA71" s="897"/>
      <c r="CB71" s="897"/>
      <c r="CC71" s="897"/>
      <c r="CD71" s="897"/>
      <c r="CE71" s="897"/>
      <c r="CF71" s="897"/>
      <c r="CG71" s="902"/>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30"/>
    </row>
    <row r="72" spans="1:131" ht="26.25" customHeight="1" x14ac:dyDescent="0.15">
      <c r="A72" s="238">
        <v>5</v>
      </c>
      <c r="B72" s="910"/>
      <c r="C72" s="911"/>
      <c r="D72" s="911"/>
      <c r="E72" s="911"/>
      <c r="F72" s="911"/>
      <c r="G72" s="911"/>
      <c r="H72" s="911"/>
      <c r="I72" s="911"/>
      <c r="J72" s="911"/>
      <c r="K72" s="911"/>
      <c r="L72" s="911"/>
      <c r="M72" s="911"/>
      <c r="N72" s="911"/>
      <c r="O72" s="911"/>
      <c r="P72" s="912"/>
      <c r="Q72" s="913"/>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9"/>
      <c r="BA72" s="869"/>
      <c r="BB72" s="869"/>
      <c r="BC72" s="869"/>
      <c r="BD72" s="870"/>
      <c r="BE72" s="241"/>
      <c r="BF72" s="241"/>
      <c r="BG72" s="241"/>
      <c r="BH72" s="241"/>
      <c r="BI72" s="241"/>
      <c r="BJ72" s="241"/>
      <c r="BK72" s="241"/>
      <c r="BL72" s="241"/>
      <c r="BM72" s="241"/>
      <c r="BN72" s="241"/>
      <c r="BO72" s="241"/>
      <c r="BP72" s="241"/>
      <c r="BQ72" s="238">
        <v>66</v>
      </c>
      <c r="BR72" s="243"/>
      <c r="BS72" s="896"/>
      <c r="BT72" s="897"/>
      <c r="BU72" s="897"/>
      <c r="BV72" s="897"/>
      <c r="BW72" s="897"/>
      <c r="BX72" s="897"/>
      <c r="BY72" s="897"/>
      <c r="BZ72" s="897"/>
      <c r="CA72" s="897"/>
      <c r="CB72" s="897"/>
      <c r="CC72" s="897"/>
      <c r="CD72" s="897"/>
      <c r="CE72" s="897"/>
      <c r="CF72" s="897"/>
      <c r="CG72" s="902"/>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30"/>
    </row>
    <row r="73" spans="1:131" ht="26.25" customHeight="1" x14ac:dyDescent="0.15">
      <c r="A73" s="238">
        <v>6</v>
      </c>
      <c r="B73" s="910"/>
      <c r="C73" s="911"/>
      <c r="D73" s="911"/>
      <c r="E73" s="911"/>
      <c r="F73" s="911"/>
      <c r="G73" s="911"/>
      <c r="H73" s="911"/>
      <c r="I73" s="911"/>
      <c r="J73" s="911"/>
      <c r="K73" s="911"/>
      <c r="L73" s="911"/>
      <c r="M73" s="911"/>
      <c r="N73" s="911"/>
      <c r="O73" s="911"/>
      <c r="P73" s="912"/>
      <c r="Q73" s="913"/>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9"/>
      <c r="BA73" s="869"/>
      <c r="BB73" s="869"/>
      <c r="BC73" s="869"/>
      <c r="BD73" s="870"/>
      <c r="BE73" s="241"/>
      <c r="BF73" s="241"/>
      <c r="BG73" s="241"/>
      <c r="BH73" s="241"/>
      <c r="BI73" s="241"/>
      <c r="BJ73" s="241"/>
      <c r="BK73" s="241"/>
      <c r="BL73" s="241"/>
      <c r="BM73" s="241"/>
      <c r="BN73" s="241"/>
      <c r="BO73" s="241"/>
      <c r="BP73" s="241"/>
      <c r="BQ73" s="238">
        <v>67</v>
      </c>
      <c r="BR73" s="243"/>
      <c r="BS73" s="896"/>
      <c r="BT73" s="897"/>
      <c r="BU73" s="897"/>
      <c r="BV73" s="897"/>
      <c r="BW73" s="897"/>
      <c r="BX73" s="897"/>
      <c r="BY73" s="897"/>
      <c r="BZ73" s="897"/>
      <c r="CA73" s="897"/>
      <c r="CB73" s="897"/>
      <c r="CC73" s="897"/>
      <c r="CD73" s="897"/>
      <c r="CE73" s="897"/>
      <c r="CF73" s="897"/>
      <c r="CG73" s="902"/>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30"/>
    </row>
    <row r="74" spans="1:131" ht="26.25" customHeight="1" x14ac:dyDescent="0.15">
      <c r="A74" s="238">
        <v>7</v>
      </c>
      <c r="B74" s="910"/>
      <c r="C74" s="911"/>
      <c r="D74" s="911"/>
      <c r="E74" s="911"/>
      <c r="F74" s="911"/>
      <c r="G74" s="911"/>
      <c r="H74" s="911"/>
      <c r="I74" s="911"/>
      <c r="J74" s="911"/>
      <c r="K74" s="911"/>
      <c r="L74" s="911"/>
      <c r="M74" s="911"/>
      <c r="N74" s="911"/>
      <c r="O74" s="911"/>
      <c r="P74" s="912"/>
      <c r="Q74" s="913"/>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9"/>
      <c r="BA74" s="869"/>
      <c r="BB74" s="869"/>
      <c r="BC74" s="869"/>
      <c r="BD74" s="870"/>
      <c r="BE74" s="241"/>
      <c r="BF74" s="241"/>
      <c r="BG74" s="241"/>
      <c r="BH74" s="241"/>
      <c r="BI74" s="241"/>
      <c r="BJ74" s="241"/>
      <c r="BK74" s="241"/>
      <c r="BL74" s="241"/>
      <c r="BM74" s="241"/>
      <c r="BN74" s="241"/>
      <c r="BO74" s="241"/>
      <c r="BP74" s="241"/>
      <c r="BQ74" s="238">
        <v>68</v>
      </c>
      <c r="BR74" s="243"/>
      <c r="BS74" s="896"/>
      <c r="BT74" s="897"/>
      <c r="BU74" s="897"/>
      <c r="BV74" s="897"/>
      <c r="BW74" s="897"/>
      <c r="BX74" s="897"/>
      <c r="BY74" s="897"/>
      <c r="BZ74" s="897"/>
      <c r="CA74" s="897"/>
      <c r="CB74" s="897"/>
      <c r="CC74" s="897"/>
      <c r="CD74" s="897"/>
      <c r="CE74" s="897"/>
      <c r="CF74" s="897"/>
      <c r="CG74" s="902"/>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30"/>
    </row>
    <row r="75" spans="1:131" ht="26.25" customHeight="1" x14ac:dyDescent="0.15">
      <c r="A75" s="238">
        <v>8</v>
      </c>
      <c r="B75" s="910"/>
      <c r="C75" s="911"/>
      <c r="D75" s="911"/>
      <c r="E75" s="911"/>
      <c r="F75" s="911"/>
      <c r="G75" s="911"/>
      <c r="H75" s="911"/>
      <c r="I75" s="911"/>
      <c r="J75" s="911"/>
      <c r="K75" s="911"/>
      <c r="L75" s="911"/>
      <c r="M75" s="911"/>
      <c r="N75" s="911"/>
      <c r="O75" s="911"/>
      <c r="P75" s="912"/>
      <c r="Q75" s="914"/>
      <c r="R75" s="915"/>
      <c r="S75" s="915"/>
      <c r="T75" s="915"/>
      <c r="U75" s="871"/>
      <c r="V75" s="916"/>
      <c r="W75" s="915"/>
      <c r="X75" s="915"/>
      <c r="Y75" s="915"/>
      <c r="Z75" s="871"/>
      <c r="AA75" s="916"/>
      <c r="AB75" s="915"/>
      <c r="AC75" s="915"/>
      <c r="AD75" s="915"/>
      <c r="AE75" s="871"/>
      <c r="AF75" s="916"/>
      <c r="AG75" s="915"/>
      <c r="AH75" s="915"/>
      <c r="AI75" s="915"/>
      <c r="AJ75" s="871"/>
      <c r="AK75" s="916"/>
      <c r="AL75" s="915"/>
      <c r="AM75" s="915"/>
      <c r="AN75" s="915"/>
      <c r="AO75" s="871"/>
      <c r="AP75" s="916"/>
      <c r="AQ75" s="915"/>
      <c r="AR75" s="915"/>
      <c r="AS75" s="915"/>
      <c r="AT75" s="871"/>
      <c r="AU75" s="916"/>
      <c r="AV75" s="915"/>
      <c r="AW75" s="915"/>
      <c r="AX75" s="915"/>
      <c r="AY75" s="871"/>
      <c r="AZ75" s="869"/>
      <c r="BA75" s="869"/>
      <c r="BB75" s="869"/>
      <c r="BC75" s="869"/>
      <c r="BD75" s="870"/>
      <c r="BE75" s="241"/>
      <c r="BF75" s="241"/>
      <c r="BG75" s="241"/>
      <c r="BH75" s="241"/>
      <c r="BI75" s="241"/>
      <c r="BJ75" s="241"/>
      <c r="BK75" s="241"/>
      <c r="BL75" s="241"/>
      <c r="BM75" s="241"/>
      <c r="BN75" s="241"/>
      <c r="BO75" s="241"/>
      <c r="BP75" s="241"/>
      <c r="BQ75" s="238">
        <v>69</v>
      </c>
      <c r="BR75" s="243"/>
      <c r="BS75" s="896"/>
      <c r="BT75" s="897"/>
      <c r="BU75" s="897"/>
      <c r="BV75" s="897"/>
      <c r="BW75" s="897"/>
      <c r="BX75" s="897"/>
      <c r="BY75" s="897"/>
      <c r="BZ75" s="897"/>
      <c r="CA75" s="897"/>
      <c r="CB75" s="897"/>
      <c r="CC75" s="897"/>
      <c r="CD75" s="897"/>
      <c r="CE75" s="897"/>
      <c r="CF75" s="897"/>
      <c r="CG75" s="902"/>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30"/>
    </row>
    <row r="76" spans="1:131" ht="26.25" customHeight="1" x14ac:dyDescent="0.15">
      <c r="A76" s="238">
        <v>9</v>
      </c>
      <c r="B76" s="910"/>
      <c r="C76" s="911"/>
      <c r="D76" s="911"/>
      <c r="E76" s="911"/>
      <c r="F76" s="911"/>
      <c r="G76" s="911"/>
      <c r="H76" s="911"/>
      <c r="I76" s="911"/>
      <c r="J76" s="911"/>
      <c r="K76" s="911"/>
      <c r="L76" s="911"/>
      <c r="M76" s="911"/>
      <c r="N76" s="911"/>
      <c r="O76" s="911"/>
      <c r="P76" s="912"/>
      <c r="Q76" s="914"/>
      <c r="R76" s="915"/>
      <c r="S76" s="915"/>
      <c r="T76" s="915"/>
      <c r="U76" s="871"/>
      <c r="V76" s="916"/>
      <c r="W76" s="915"/>
      <c r="X76" s="915"/>
      <c r="Y76" s="915"/>
      <c r="Z76" s="871"/>
      <c r="AA76" s="916"/>
      <c r="AB76" s="915"/>
      <c r="AC76" s="915"/>
      <c r="AD76" s="915"/>
      <c r="AE76" s="871"/>
      <c r="AF76" s="916"/>
      <c r="AG76" s="915"/>
      <c r="AH76" s="915"/>
      <c r="AI76" s="915"/>
      <c r="AJ76" s="871"/>
      <c r="AK76" s="916"/>
      <c r="AL76" s="915"/>
      <c r="AM76" s="915"/>
      <c r="AN76" s="915"/>
      <c r="AO76" s="871"/>
      <c r="AP76" s="916"/>
      <c r="AQ76" s="915"/>
      <c r="AR76" s="915"/>
      <c r="AS76" s="915"/>
      <c r="AT76" s="871"/>
      <c r="AU76" s="916"/>
      <c r="AV76" s="915"/>
      <c r="AW76" s="915"/>
      <c r="AX76" s="915"/>
      <c r="AY76" s="871"/>
      <c r="AZ76" s="869"/>
      <c r="BA76" s="869"/>
      <c r="BB76" s="869"/>
      <c r="BC76" s="869"/>
      <c r="BD76" s="870"/>
      <c r="BE76" s="241"/>
      <c r="BF76" s="241"/>
      <c r="BG76" s="241"/>
      <c r="BH76" s="241"/>
      <c r="BI76" s="241"/>
      <c r="BJ76" s="241"/>
      <c r="BK76" s="241"/>
      <c r="BL76" s="241"/>
      <c r="BM76" s="241"/>
      <c r="BN76" s="241"/>
      <c r="BO76" s="241"/>
      <c r="BP76" s="241"/>
      <c r="BQ76" s="238">
        <v>70</v>
      </c>
      <c r="BR76" s="243"/>
      <c r="BS76" s="896"/>
      <c r="BT76" s="897"/>
      <c r="BU76" s="897"/>
      <c r="BV76" s="897"/>
      <c r="BW76" s="897"/>
      <c r="BX76" s="897"/>
      <c r="BY76" s="897"/>
      <c r="BZ76" s="897"/>
      <c r="CA76" s="897"/>
      <c r="CB76" s="897"/>
      <c r="CC76" s="897"/>
      <c r="CD76" s="897"/>
      <c r="CE76" s="897"/>
      <c r="CF76" s="897"/>
      <c r="CG76" s="902"/>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30"/>
    </row>
    <row r="77" spans="1:131" ht="26.25" customHeight="1" x14ac:dyDescent="0.15">
      <c r="A77" s="238">
        <v>10</v>
      </c>
      <c r="B77" s="910"/>
      <c r="C77" s="911"/>
      <c r="D77" s="911"/>
      <c r="E77" s="911"/>
      <c r="F77" s="911"/>
      <c r="G77" s="911"/>
      <c r="H77" s="911"/>
      <c r="I77" s="911"/>
      <c r="J77" s="911"/>
      <c r="K77" s="911"/>
      <c r="L77" s="911"/>
      <c r="M77" s="911"/>
      <c r="N77" s="911"/>
      <c r="O77" s="911"/>
      <c r="P77" s="912"/>
      <c r="Q77" s="914"/>
      <c r="R77" s="915"/>
      <c r="S77" s="915"/>
      <c r="T77" s="915"/>
      <c r="U77" s="871"/>
      <c r="V77" s="916"/>
      <c r="W77" s="915"/>
      <c r="X77" s="915"/>
      <c r="Y77" s="915"/>
      <c r="Z77" s="871"/>
      <c r="AA77" s="916"/>
      <c r="AB77" s="915"/>
      <c r="AC77" s="915"/>
      <c r="AD77" s="915"/>
      <c r="AE77" s="871"/>
      <c r="AF77" s="916"/>
      <c r="AG77" s="915"/>
      <c r="AH77" s="915"/>
      <c r="AI77" s="915"/>
      <c r="AJ77" s="871"/>
      <c r="AK77" s="916"/>
      <c r="AL77" s="915"/>
      <c r="AM77" s="915"/>
      <c r="AN77" s="915"/>
      <c r="AO77" s="871"/>
      <c r="AP77" s="916"/>
      <c r="AQ77" s="915"/>
      <c r="AR77" s="915"/>
      <c r="AS77" s="915"/>
      <c r="AT77" s="871"/>
      <c r="AU77" s="916"/>
      <c r="AV77" s="915"/>
      <c r="AW77" s="915"/>
      <c r="AX77" s="915"/>
      <c r="AY77" s="871"/>
      <c r="AZ77" s="869"/>
      <c r="BA77" s="869"/>
      <c r="BB77" s="869"/>
      <c r="BC77" s="869"/>
      <c r="BD77" s="870"/>
      <c r="BE77" s="241"/>
      <c r="BF77" s="241"/>
      <c r="BG77" s="241"/>
      <c r="BH77" s="241"/>
      <c r="BI77" s="241"/>
      <c r="BJ77" s="241"/>
      <c r="BK77" s="241"/>
      <c r="BL77" s="241"/>
      <c r="BM77" s="241"/>
      <c r="BN77" s="241"/>
      <c r="BO77" s="241"/>
      <c r="BP77" s="241"/>
      <c r="BQ77" s="238">
        <v>71</v>
      </c>
      <c r="BR77" s="243"/>
      <c r="BS77" s="896"/>
      <c r="BT77" s="897"/>
      <c r="BU77" s="897"/>
      <c r="BV77" s="897"/>
      <c r="BW77" s="897"/>
      <c r="BX77" s="897"/>
      <c r="BY77" s="897"/>
      <c r="BZ77" s="897"/>
      <c r="CA77" s="897"/>
      <c r="CB77" s="897"/>
      <c r="CC77" s="897"/>
      <c r="CD77" s="897"/>
      <c r="CE77" s="897"/>
      <c r="CF77" s="897"/>
      <c r="CG77" s="902"/>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30"/>
    </row>
    <row r="78" spans="1:131" ht="26.25" customHeight="1" x14ac:dyDescent="0.15">
      <c r="A78" s="238">
        <v>11</v>
      </c>
      <c r="B78" s="910"/>
      <c r="C78" s="911"/>
      <c r="D78" s="911"/>
      <c r="E78" s="911"/>
      <c r="F78" s="911"/>
      <c r="G78" s="911"/>
      <c r="H78" s="911"/>
      <c r="I78" s="911"/>
      <c r="J78" s="911"/>
      <c r="K78" s="911"/>
      <c r="L78" s="911"/>
      <c r="M78" s="911"/>
      <c r="N78" s="911"/>
      <c r="O78" s="911"/>
      <c r="P78" s="912"/>
      <c r="Q78" s="913"/>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9"/>
      <c r="BA78" s="869"/>
      <c r="BB78" s="869"/>
      <c r="BC78" s="869"/>
      <c r="BD78" s="870"/>
      <c r="BE78" s="241"/>
      <c r="BF78" s="241"/>
      <c r="BG78" s="241"/>
      <c r="BH78" s="241"/>
      <c r="BI78" s="241"/>
      <c r="BJ78" s="230"/>
      <c r="BK78" s="230"/>
      <c r="BL78" s="230"/>
      <c r="BM78" s="230"/>
      <c r="BN78" s="230"/>
      <c r="BO78" s="241"/>
      <c r="BP78" s="241"/>
      <c r="BQ78" s="238">
        <v>72</v>
      </c>
      <c r="BR78" s="243"/>
      <c r="BS78" s="896"/>
      <c r="BT78" s="897"/>
      <c r="BU78" s="897"/>
      <c r="BV78" s="897"/>
      <c r="BW78" s="897"/>
      <c r="BX78" s="897"/>
      <c r="BY78" s="897"/>
      <c r="BZ78" s="897"/>
      <c r="CA78" s="897"/>
      <c r="CB78" s="897"/>
      <c r="CC78" s="897"/>
      <c r="CD78" s="897"/>
      <c r="CE78" s="897"/>
      <c r="CF78" s="897"/>
      <c r="CG78" s="902"/>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30"/>
    </row>
    <row r="79" spans="1:131" ht="26.25" customHeight="1" x14ac:dyDescent="0.15">
      <c r="A79" s="238">
        <v>12</v>
      </c>
      <c r="B79" s="910"/>
      <c r="C79" s="911"/>
      <c r="D79" s="911"/>
      <c r="E79" s="911"/>
      <c r="F79" s="911"/>
      <c r="G79" s="911"/>
      <c r="H79" s="911"/>
      <c r="I79" s="911"/>
      <c r="J79" s="911"/>
      <c r="K79" s="911"/>
      <c r="L79" s="911"/>
      <c r="M79" s="911"/>
      <c r="N79" s="911"/>
      <c r="O79" s="911"/>
      <c r="P79" s="912"/>
      <c r="Q79" s="913"/>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9"/>
      <c r="BA79" s="869"/>
      <c r="BB79" s="869"/>
      <c r="BC79" s="869"/>
      <c r="BD79" s="870"/>
      <c r="BE79" s="241"/>
      <c r="BF79" s="241"/>
      <c r="BG79" s="241"/>
      <c r="BH79" s="241"/>
      <c r="BI79" s="241"/>
      <c r="BJ79" s="230"/>
      <c r="BK79" s="230"/>
      <c r="BL79" s="230"/>
      <c r="BM79" s="230"/>
      <c r="BN79" s="230"/>
      <c r="BO79" s="241"/>
      <c r="BP79" s="241"/>
      <c r="BQ79" s="238">
        <v>73</v>
      </c>
      <c r="BR79" s="243"/>
      <c r="BS79" s="896"/>
      <c r="BT79" s="897"/>
      <c r="BU79" s="897"/>
      <c r="BV79" s="897"/>
      <c r="BW79" s="897"/>
      <c r="BX79" s="897"/>
      <c r="BY79" s="897"/>
      <c r="BZ79" s="897"/>
      <c r="CA79" s="897"/>
      <c r="CB79" s="897"/>
      <c r="CC79" s="897"/>
      <c r="CD79" s="897"/>
      <c r="CE79" s="897"/>
      <c r="CF79" s="897"/>
      <c r="CG79" s="902"/>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30"/>
    </row>
    <row r="80" spans="1:131" ht="26.25" customHeight="1" x14ac:dyDescent="0.15">
      <c r="A80" s="238">
        <v>13</v>
      </c>
      <c r="B80" s="910"/>
      <c r="C80" s="911"/>
      <c r="D80" s="911"/>
      <c r="E80" s="911"/>
      <c r="F80" s="911"/>
      <c r="G80" s="911"/>
      <c r="H80" s="911"/>
      <c r="I80" s="911"/>
      <c r="J80" s="911"/>
      <c r="K80" s="911"/>
      <c r="L80" s="911"/>
      <c r="M80" s="911"/>
      <c r="N80" s="911"/>
      <c r="O80" s="911"/>
      <c r="P80" s="912"/>
      <c r="Q80" s="913"/>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9"/>
      <c r="BA80" s="869"/>
      <c r="BB80" s="869"/>
      <c r="BC80" s="869"/>
      <c r="BD80" s="870"/>
      <c r="BE80" s="241"/>
      <c r="BF80" s="241"/>
      <c r="BG80" s="241"/>
      <c r="BH80" s="241"/>
      <c r="BI80" s="241"/>
      <c r="BJ80" s="241"/>
      <c r="BK80" s="241"/>
      <c r="BL80" s="241"/>
      <c r="BM80" s="241"/>
      <c r="BN80" s="241"/>
      <c r="BO80" s="241"/>
      <c r="BP80" s="241"/>
      <c r="BQ80" s="238">
        <v>74</v>
      </c>
      <c r="BR80" s="243"/>
      <c r="BS80" s="896"/>
      <c r="BT80" s="897"/>
      <c r="BU80" s="897"/>
      <c r="BV80" s="897"/>
      <c r="BW80" s="897"/>
      <c r="BX80" s="897"/>
      <c r="BY80" s="897"/>
      <c r="BZ80" s="897"/>
      <c r="CA80" s="897"/>
      <c r="CB80" s="897"/>
      <c r="CC80" s="897"/>
      <c r="CD80" s="897"/>
      <c r="CE80" s="897"/>
      <c r="CF80" s="897"/>
      <c r="CG80" s="902"/>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30"/>
    </row>
    <row r="81" spans="1:131" ht="26.25" customHeight="1" x14ac:dyDescent="0.15">
      <c r="A81" s="238">
        <v>14</v>
      </c>
      <c r="B81" s="910"/>
      <c r="C81" s="911"/>
      <c r="D81" s="911"/>
      <c r="E81" s="911"/>
      <c r="F81" s="911"/>
      <c r="G81" s="911"/>
      <c r="H81" s="911"/>
      <c r="I81" s="911"/>
      <c r="J81" s="911"/>
      <c r="K81" s="911"/>
      <c r="L81" s="911"/>
      <c r="M81" s="911"/>
      <c r="N81" s="911"/>
      <c r="O81" s="911"/>
      <c r="P81" s="912"/>
      <c r="Q81" s="913"/>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9"/>
      <c r="BA81" s="869"/>
      <c r="BB81" s="869"/>
      <c r="BC81" s="869"/>
      <c r="BD81" s="870"/>
      <c r="BE81" s="241"/>
      <c r="BF81" s="241"/>
      <c r="BG81" s="241"/>
      <c r="BH81" s="241"/>
      <c r="BI81" s="241"/>
      <c r="BJ81" s="241"/>
      <c r="BK81" s="241"/>
      <c r="BL81" s="241"/>
      <c r="BM81" s="241"/>
      <c r="BN81" s="241"/>
      <c r="BO81" s="241"/>
      <c r="BP81" s="241"/>
      <c r="BQ81" s="238">
        <v>75</v>
      </c>
      <c r="BR81" s="243"/>
      <c r="BS81" s="896"/>
      <c r="BT81" s="897"/>
      <c r="BU81" s="897"/>
      <c r="BV81" s="897"/>
      <c r="BW81" s="897"/>
      <c r="BX81" s="897"/>
      <c r="BY81" s="897"/>
      <c r="BZ81" s="897"/>
      <c r="CA81" s="897"/>
      <c r="CB81" s="897"/>
      <c r="CC81" s="897"/>
      <c r="CD81" s="897"/>
      <c r="CE81" s="897"/>
      <c r="CF81" s="897"/>
      <c r="CG81" s="902"/>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30"/>
    </row>
    <row r="82" spans="1:131" ht="26.25" customHeight="1" x14ac:dyDescent="0.15">
      <c r="A82" s="238">
        <v>15</v>
      </c>
      <c r="B82" s="910"/>
      <c r="C82" s="911"/>
      <c r="D82" s="911"/>
      <c r="E82" s="911"/>
      <c r="F82" s="911"/>
      <c r="G82" s="911"/>
      <c r="H82" s="911"/>
      <c r="I82" s="911"/>
      <c r="J82" s="911"/>
      <c r="K82" s="911"/>
      <c r="L82" s="911"/>
      <c r="M82" s="911"/>
      <c r="N82" s="911"/>
      <c r="O82" s="911"/>
      <c r="P82" s="912"/>
      <c r="Q82" s="913"/>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9"/>
      <c r="BA82" s="869"/>
      <c r="BB82" s="869"/>
      <c r="BC82" s="869"/>
      <c r="BD82" s="870"/>
      <c r="BE82" s="241"/>
      <c r="BF82" s="241"/>
      <c r="BG82" s="241"/>
      <c r="BH82" s="241"/>
      <c r="BI82" s="241"/>
      <c r="BJ82" s="241"/>
      <c r="BK82" s="241"/>
      <c r="BL82" s="241"/>
      <c r="BM82" s="241"/>
      <c r="BN82" s="241"/>
      <c r="BO82" s="241"/>
      <c r="BP82" s="241"/>
      <c r="BQ82" s="238">
        <v>76</v>
      </c>
      <c r="BR82" s="243"/>
      <c r="BS82" s="896"/>
      <c r="BT82" s="897"/>
      <c r="BU82" s="897"/>
      <c r="BV82" s="897"/>
      <c r="BW82" s="897"/>
      <c r="BX82" s="897"/>
      <c r="BY82" s="897"/>
      <c r="BZ82" s="897"/>
      <c r="CA82" s="897"/>
      <c r="CB82" s="897"/>
      <c r="CC82" s="897"/>
      <c r="CD82" s="897"/>
      <c r="CE82" s="897"/>
      <c r="CF82" s="897"/>
      <c r="CG82" s="902"/>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30"/>
    </row>
    <row r="83" spans="1:131" ht="26.25" customHeight="1" x14ac:dyDescent="0.15">
      <c r="A83" s="238">
        <v>16</v>
      </c>
      <c r="B83" s="910"/>
      <c r="C83" s="911"/>
      <c r="D83" s="911"/>
      <c r="E83" s="911"/>
      <c r="F83" s="911"/>
      <c r="G83" s="911"/>
      <c r="H83" s="911"/>
      <c r="I83" s="911"/>
      <c r="J83" s="911"/>
      <c r="K83" s="911"/>
      <c r="L83" s="911"/>
      <c r="M83" s="911"/>
      <c r="N83" s="911"/>
      <c r="O83" s="911"/>
      <c r="P83" s="912"/>
      <c r="Q83" s="913"/>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9"/>
      <c r="BA83" s="869"/>
      <c r="BB83" s="869"/>
      <c r="BC83" s="869"/>
      <c r="BD83" s="870"/>
      <c r="BE83" s="241"/>
      <c r="BF83" s="241"/>
      <c r="BG83" s="241"/>
      <c r="BH83" s="241"/>
      <c r="BI83" s="241"/>
      <c r="BJ83" s="241"/>
      <c r="BK83" s="241"/>
      <c r="BL83" s="241"/>
      <c r="BM83" s="241"/>
      <c r="BN83" s="241"/>
      <c r="BO83" s="241"/>
      <c r="BP83" s="241"/>
      <c r="BQ83" s="238">
        <v>77</v>
      </c>
      <c r="BR83" s="243"/>
      <c r="BS83" s="896"/>
      <c r="BT83" s="897"/>
      <c r="BU83" s="897"/>
      <c r="BV83" s="897"/>
      <c r="BW83" s="897"/>
      <c r="BX83" s="897"/>
      <c r="BY83" s="897"/>
      <c r="BZ83" s="897"/>
      <c r="CA83" s="897"/>
      <c r="CB83" s="897"/>
      <c r="CC83" s="897"/>
      <c r="CD83" s="897"/>
      <c r="CE83" s="897"/>
      <c r="CF83" s="897"/>
      <c r="CG83" s="902"/>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30"/>
    </row>
    <row r="84" spans="1:131" ht="26.25" customHeight="1" x14ac:dyDescent="0.15">
      <c r="A84" s="238">
        <v>17</v>
      </c>
      <c r="B84" s="910"/>
      <c r="C84" s="911"/>
      <c r="D84" s="911"/>
      <c r="E84" s="911"/>
      <c r="F84" s="911"/>
      <c r="G84" s="911"/>
      <c r="H84" s="911"/>
      <c r="I84" s="911"/>
      <c r="J84" s="911"/>
      <c r="K84" s="911"/>
      <c r="L84" s="911"/>
      <c r="M84" s="911"/>
      <c r="N84" s="911"/>
      <c r="O84" s="911"/>
      <c r="P84" s="912"/>
      <c r="Q84" s="913"/>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9"/>
      <c r="BA84" s="869"/>
      <c r="BB84" s="869"/>
      <c r="BC84" s="869"/>
      <c r="BD84" s="870"/>
      <c r="BE84" s="241"/>
      <c r="BF84" s="241"/>
      <c r="BG84" s="241"/>
      <c r="BH84" s="241"/>
      <c r="BI84" s="241"/>
      <c r="BJ84" s="241"/>
      <c r="BK84" s="241"/>
      <c r="BL84" s="241"/>
      <c r="BM84" s="241"/>
      <c r="BN84" s="241"/>
      <c r="BO84" s="241"/>
      <c r="BP84" s="241"/>
      <c r="BQ84" s="238">
        <v>78</v>
      </c>
      <c r="BR84" s="243"/>
      <c r="BS84" s="896"/>
      <c r="BT84" s="897"/>
      <c r="BU84" s="897"/>
      <c r="BV84" s="897"/>
      <c r="BW84" s="897"/>
      <c r="BX84" s="897"/>
      <c r="BY84" s="897"/>
      <c r="BZ84" s="897"/>
      <c r="CA84" s="897"/>
      <c r="CB84" s="897"/>
      <c r="CC84" s="897"/>
      <c r="CD84" s="897"/>
      <c r="CE84" s="897"/>
      <c r="CF84" s="897"/>
      <c r="CG84" s="902"/>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30"/>
    </row>
    <row r="85" spans="1:131" ht="26.25" customHeight="1" x14ac:dyDescent="0.15">
      <c r="A85" s="238">
        <v>18</v>
      </c>
      <c r="B85" s="910"/>
      <c r="C85" s="911"/>
      <c r="D85" s="911"/>
      <c r="E85" s="911"/>
      <c r="F85" s="911"/>
      <c r="G85" s="911"/>
      <c r="H85" s="911"/>
      <c r="I85" s="911"/>
      <c r="J85" s="911"/>
      <c r="K85" s="911"/>
      <c r="L85" s="911"/>
      <c r="M85" s="911"/>
      <c r="N85" s="911"/>
      <c r="O85" s="911"/>
      <c r="P85" s="912"/>
      <c r="Q85" s="913"/>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9"/>
      <c r="BA85" s="869"/>
      <c r="BB85" s="869"/>
      <c r="BC85" s="869"/>
      <c r="BD85" s="870"/>
      <c r="BE85" s="241"/>
      <c r="BF85" s="241"/>
      <c r="BG85" s="241"/>
      <c r="BH85" s="241"/>
      <c r="BI85" s="241"/>
      <c r="BJ85" s="241"/>
      <c r="BK85" s="241"/>
      <c r="BL85" s="241"/>
      <c r="BM85" s="241"/>
      <c r="BN85" s="241"/>
      <c r="BO85" s="241"/>
      <c r="BP85" s="241"/>
      <c r="BQ85" s="238">
        <v>79</v>
      </c>
      <c r="BR85" s="243"/>
      <c r="BS85" s="896"/>
      <c r="BT85" s="897"/>
      <c r="BU85" s="897"/>
      <c r="BV85" s="897"/>
      <c r="BW85" s="897"/>
      <c r="BX85" s="897"/>
      <c r="BY85" s="897"/>
      <c r="BZ85" s="897"/>
      <c r="CA85" s="897"/>
      <c r="CB85" s="897"/>
      <c r="CC85" s="897"/>
      <c r="CD85" s="897"/>
      <c r="CE85" s="897"/>
      <c r="CF85" s="897"/>
      <c r="CG85" s="902"/>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30"/>
    </row>
    <row r="86" spans="1:131" ht="26.25" customHeight="1" x14ac:dyDescent="0.15">
      <c r="A86" s="238">
        <v>19</v>
      </c>
      <c r="B86" s="910"/>
      <c r="C86" s="911"/>
      <c r="D86" s="911"/>
      <c r="E86" s="911"/>
      <c r="F86" s="911"/>
      <c r="G86" s="911"/>
      <c r="H86" s="911"/>
      <c r="I86" s="911"/>
      <c r="J86" s="911"/>
      <c r="K86" s="911"/>
      <c r="L86" s="911"/>
      <c r="M86" s="911"/>
      <c r="N86" s="911"/>
      <c r="O86" s="911"/>
      <c r="P86" s="912"/>
      <c r="Q86" s="913"/>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9"/>
      <c r="BA86" s="869"/>
      <c r="BB86" s="869"/>
      <c r="BC86" s="869"/>
      <c r="BD86" s="870"/>
      <c r="BE86" s="241"/>
      <c r="BF86" s="241"/>
      <c r="BG86" s="241"/>
      <c r="BH86" s="241"/>
      <c r="BI86" s="241"/>
      <c r="BJ86" s="241"/>
      <c r="BK86" s="241"/>
      <c r="BL86" s="241"/>
      <c r="BM86" s="241"/>
      <c r="BN86" s="241"/>
      <c r="BO86" s="241"/>
      <c r="BP86" s="241"/>
      <c r="BQ86" s="238">
        <v>80</v>
      </c>
      <c r="BR86" s="243"/>
      <c r="BS86" s="896"/>
      <c r="BT86" s="897"/>
      <c r="BU86" s="897"/>
      <c r="BV86" s="897"/>
      <c r="BW86" s="897"/>
      <c r="BX86" s="897"/>
      <c r="BY86" s="897"/>
      <c r="BZ86" s="897"/>
      <c r="CA86" s="897"/>
      <c r="CB86" s="897"/>
      <c r="CC86" s="897"/>
      <c r="CD86" s="897"/>
      <c r="CE86" s="897"/>
      <c r="CF86" s="897"/>
      <c r="CG86" s="902"/>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30"/>
    </row>
    <row r="87" spans="1:131" ht="26.25" customHeight="1" x14ac:dyDescent="0.15">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6"/>
      <c r="BT87" s="897"/>
      <c r="BU87" s="897"/>
      <c r="BV87" s="897"/>
      <c r="BW87" s="897"/>
      <c r="BX87" s="897"/>
      <c r="BY87" s="897"/>
      <c r="BZ87" s="897"/>
      <c r="CA87" s="897"/>
      <c r="CB87" s="897"/>
      <c r="CC87" s="897"/>
      <c r="CD87" s="897"/>
      <c r="CE87" s="897"/>
      <c r="CF87" s="897"/>
      <c r="CG87" s="902"/>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30"/>
    </row>
    <row r="88" spans="1:131" ht="26.25" customHeight="1" thickBot="1" x14ac:dyDescent="0.2">
      <c r="A88" s="240" t="s">
        <v>394</v>
      </c>
      <c r="B88" s="826" t="s">
        <v>429</v>
      </c>
      <c r="C88" s="827"/>
      <c r="D88" s="827"/>
      <c r="E88" s="827"/>
      <c r="F88" s="827"/>
      <c r="G88" s="827"/>
      <c r="H88" s="827"/>
      <c r="I88" s="827"/>
      <c r="J88" s="827"/>
      <c r="K88" s="827"/>
      <c r="L88" s="827"/>
      <c r="M88" s="827"/>
      <c r="N88" s="827"/>
      <c r="O88" s="827"/>
      <c r="P88" s="828"/>
      <c r="Q88" s="877"/>
      <c r="R88" s="878"/>
      <c r="S88" s="878"/>
      <c r="T88" s="878"/>
      <c r="U88" s="878"/>
      <c r="V88" s="878"/>
      <c r="W88" s="878"/>
      <c r="X88" s="878"/>
      <c r="Y88" s="878"/>
      <c r="Z88" s="878"/>
      <c r="AA88" s="878"/>
      <c r="AB88" s="878"/>
      <c r="AC88" s="878"/>
      <c r="AD88" s="878"/>
      <c r="AE88" s="878"/>
      <c r="AF88" s="881">
        <v>1398</v>
      </c>
      <c r="AG88" s="881"/>
      <c r="AH88" s="881"/>
      <c r="AI88" s="881"/>
      <c r="AJ88" s="881"/>
      <c r="AK88" s="878"/>
      <c r="AL88" s="878"/>
      <c r="AM88" s="878"/>
      <c r="AN88" s="878"/>
      <c r="AO88" s="878"/>
      <c r="AP88" s="881">
        <v>8247</v>
      </c>
      <c r="AQ88" s="881"/>
      <c r="AR88" s="881"/>
      <c r="AS88" s="881"/>
      <c r="AT88" s="881"/>
      <c r="AU88" s="881"/>
      <c r="AV88" s="881"/>
      <c r="AW88" s="881"/>
      <c r="AX88" s="881"/>
      <c r="AY88" s="881"/>
      <c r="AZ88" s="886"/>
      <c r="BA88" s="886"/>
      <c r="BB88" s="886"/>
      <c r="BC88" s="886"/>
      <c r="BD88" s="887"/>
      <c r="BE88" s="241"/>
      <c r="BF88" s="241"/>
      <c r="BG88" s="241"/>
      <c r="BH88" s="241"/>
      <c r="BI88" s="241"/>
      <c r="BJ88" s="241"/>
      <c r="BK88" s="241"/>
      <c r="BL88" s="241"/>
      <c r="BM88" s="241"/>
      <c r="BN88" s="241"/>
      <c r="BO88" s="241"/>
      <c r="BP88" s="241"/>
      <c r="BQ88" s="238">
        <v>82</v>
      </c>
      <c r="BR88" s="243"/>
      <c r="BS88" s="896"/>
      <c r="BT88" s="897"/>
      <c r="BU88" s="897"/>
      <c r="BV88" s="897"/>
      <c r="BW88" s="897"/>
      <c r="BX88" s="897"/>
      <c r="BY88" s="897"/>
      <c r="BZ88" s="897"/>
      <c r="CA88" s="897"/>
      <c r="CB88" s="897"/>
      <c r="CC88" s="897"/>
      <c r="CD88" s="897"/>
      <c r="CE88" s="897"/>
      <c r="CF88" s="897"/>
      <c r="CG88" s="902"/>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6"/>
      <c r="BT89" s="897"/>
      <c r="BU89" s="897"/>
      <c r="BV89" s="897"/>
      <c r="BW89" s="897"/>
      <c r="BX89" s="897"/>
      <c r="BY89" s="897"/>
      <c r="BZ89" s="897"/>
      <c r="CA89" s="897"/>
      <c r="CB89" s="897"/>
      <c r="CC89" s="897"/>
      <c r="CD89" s="897"/>
      <c r="CE89" s="897"/>
      <c r="CF89" s="897"/>
      <c r="CG89" s="902"/>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6"/>
      <c r="BT90" s="897"/>
      <c r="BU90" s="897"/>
      <c r="BV90" s="897"/>
      <c r="BW90" s="897"/>
      <c r="BX90" s="897"/>
      <c r="BY90" s="897"/>
      <c r="BZ90" s="897"/>
      <c r="CA90" s="897"/>
      <c r="CB90" s="897"/>
      <c r="CC90" s="897"/>
      <c r="CD90" s="897"/>
      <c r="CE90" s="897"/>
      <c r="CF90" s="897"/>
      <c r="CG90" s="902"/>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6"/>
      <c r="BT91" s="897"/>
      <c r="BU91" s="897"/>
      <c r="BV91" s="897"/>
      <c r="BW91" s="897"/>
      <c r="BX91" s="897"/>
      <c r="BY91" s="897"/>
      <c r="BZ91" s="897"/>
      <c r="CA91" s="897"/>
      <c r="CB91" s="897"/>
      <c r="CC91" s="897"/>
      <c r="CD91" s="897"/>
      <c r="CE91" s="897"/>
      <c r="CF91" s="897"/>
      <c r="CG91" s="902"/>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6"/>
      <c r="BT92" s="897"/>
      <c r="BU92" s="897"/>
      <c r="BV92" s="897"/>
      <c r="BW92" s="897"/>
      <c r="BX92" s="897"/>
      <c r="BY92" s="897"/>
      <c r="BZ92" s="897"/>
      <c r="CA92" s="897"/>
      <c r="CB92" s="897"/>
      <c r="CC92" s="897"/>
      <c r="CD92" s="897"/>
      <c r="CE92" s="897"/>
      <c r="CF92" s="897"/>
      <c r="CG92" s="902"/>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6"/>
      <c r="BT93" s="897"/>
      <c r="BU93" s="897"/>
      <c r="BV93" s="897"/>
      <c r="BW93" s="897"/>
      <c r="BX93" s="897"/>
      <c r="BY93" s="897"/>
      <c r="BZ93" s="897"/>
      <c r="CA93" s="897"/>
      <c r="CB93" s="897"/>
      <c r="CC93" s="897"/>
      <c r="CD93" s="897"/>
      <c r="CE93" s="897"/>
      <c r="CF93" s="897"/>
      <c r="CG93" s="902"/>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6"/>
      <c r="BT94" s="897"/>
      <c r="BU94" s="897"/>
      <c r="BV94" s="897"/>
      <c r="BW94" s="897"/>
      <c r="BX94" s="897"/>
      <c r="BY94" s="897"/>
      <c r="BZ94" s="897"/>
      <c r="CA94" s="897"/>
      <c r="CB94" s="897"/>
      <c r="CC94" s="897"/>
      <c r="CD94" s="897"/>
      <c r="CE94" s="897"/>
      <c r="CF94" s="897"/>
      <c r="CG94" s="902"/>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6"/>
      <c r="BT95" s="897"/>
      <c r="BU95" s="897"/>
      <c r="BV95" s="897"/>
      <c r="BW95" s="897"/>
      <c r="BX95" s="897"/>
      <c r="BY95" s="897"/>
      <c r="BZ95" s="897"/>
      <c r="CA95" s="897"/>
      <c r="CB95" s="897"/>
      <c r="CC95" s="897"/>
      <c r="CD95" s="897"/>
      <c r="CE95" s="897"/>
      <c r="CF95" s="897"/>
      <c r="CG95" s="902"/>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6"/>
      <c r="BT96" s="897"/>
      <c r="BU96" s="897"/>
      <c r="BV96" s="897"/>
      <c r="BW96" s="897"/>
      <c r="BX96" s="897"/>
      <c r="BY96" s="897"/>
      <c r="BZ96" s="897"/>
      <c r="CA96" s="897"/>
      <c r="CB96" s="897"/>
      <c r="CC96" s="897"/>
      <c r="CD96" s="897"/>
      <c r="CE96" s="897"/>
      <c r="CF96" s="897"/>
      <c r="CG96" s="902"/>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6"/>
      <c r="BT97" s="897"/>
      <c r="BU97" s="897"/>
      <c r="BV97" s="897"/>
      <c r="BW97" s="897"/>
      <c r="BX97" s="897"/>
      <c r="BY97" s="897"/>
      <c r="BZ97" s="897"/>
      <c r="CA97" s="897"/>
      <c r="CB97" s="897"/>
      <c r="CC97" s="897"/>
      <c r="CD97" s="897"/>
      <c r="CE97" s="897"/>
      <c r="CF97" s="897"/>
      <c r="CG97" s="902"/>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6"/>
      <c r="BT98" s="897"/>
      <c r="BU98" s="897"/>
      <c r="BV98" s="897"/>
      <c r="BW98" s="897"/>
      <c r="BX98" s="897"/>
      <c r="BY98" s="897"/>
      <c r="BZ98" s="897"/>
      <c r="CA98" s="897"/>
      <c r="CB98" s="897"/>
      <c r="CC98" s="897"/>
      <c r="CD98" s="897"/>
      <c r="CE98" s="897"/>
      <c r="CF98" s="897"/>
      <c r="CG98" s="902"/>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6"/>
      <c r="BT99" s="897"/>
      <c r="BU99" s="897"/>
      <c r="BV99" s="897"/>
      <c r="BW99" s="897"/>
      <c r="BX99" s="897"/>
      <c r="BY99" s="897"/>
      <c r="BZ99" s="897"/>
      <c r="CA99" s="897"/>
      <c r="CB99" s="897"/>
      <c r="CC99" s="897"/>
      <c r="CD99" s="897"/>
      <c r="CE99" s="897"/>
      <c r="CF99" s="897"/>
      <c r="CG99" s="902"/>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6"/>
      <c r="BT100" s="897"/>
      <c r="BU100" s="897"/>
      <c r="BV100" s="897"/>
      <c r="BW100" s="897"/>
      <c r="BX100" s="897"/>
      <c r="BY100" s="897"/>
      <c r="BZ100" s="897"/>
      <c r="CA100" s="897"/>
      <c r="CB100" s="897"/>
      <c r="CC100" s="897"/>
      <c r="CD100" s="897"/>
      <c r="CE100" s="897"/>
      <c r="CF100" s="897"/>
      <c r="CG100" s="902"/>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6"/>
      <c r="BT101" s="897"/>
      <c r="BU101" s="897"/>
      <c r="BV101" s="897"/>
      <c r="BW101" s="897"/>
      <c r="BX101" s="897"/>
      <c r="BY101" s="897"/>
      <c r="BZ101" s="897"/>
      <c r="CA101" s="897"/>
      <c r="CB101" s="897"/>
      <c r="CC101" s="897"/>
      <c r="CD101" s="897"/>
      <c r="CE101" s="897"/>
      <c r="CF101" s="897"/>
      <c r="CG101" s="902"/>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6" t="s">
        <v>430</v>
      </c>
      <c r="BS102" s="827"/>
      <c r="BT102" s="827"/>
      <c r="BU102" s="827"/>
      <c r="BV102" s="827"/>
      <c r="BW102" s="827"/>
      <c r="BX102" s="827"/>
      <c r="BY102" s="827"/>
      <c r="BZ102" s="827"/>
      <c r="CA102" s="827"/>
      <c r="CB102" s="827"/>
      <c r="CC102" s="827"/>
      <c r="CD102" s="827"/>
      <c r="CE102" s="827"/>
      <c r="CF102" s="827"/>
      <c r="CG102" s="828"/>
      <c r="CH102" s="924"/>
      <c r="CI102" s="925"/>
      <c r="CJ102" s="925"/>
      <c r="CK102" s="925"/>
      <c r="CL102" s="926"/>
      <c r="CM102" s="924"/>
      <c r="CN102" s="925"/>
      <c r="CO102" s="925"/>
      <c r="CP102" s="925"/>
      <c r="CQ102" s="926"/>
      <c r="CR102" s="927">
        <v>18</v>
      </c>
      <c r="CS102" s="889"/>
      <c r="CT102" s="889"/>
      <c r="CU102" s="889"/>
      <c r="CV102" s="928"/>
      <c r="CW102" s="927">
        <v>6</v>
      </c>
      <c r="CX102" s="889"/>
      <c r="CY102" s="889"/>
      <c r="CZ102" s="889"/>
      <c r="DA102" s="928"/>
      <c r="DB102" s="927" t="s">
        <v>528</v>
      </c>
      <c r="DC102" s="889"/>
      <c r="DD102" s="889"/>
      <c r="DE102" s="889"/>
      <c r="DF102" s="928"/>
      <c r="DG102" s="927" t="s">
        <v>528</v>
      </c>
      <c r="DH102" s="889"/>
      <c r="DI102" s="889"/>
      <c r="DJ102" s="889"/>
      <c r="DK102" s="928"/>
      <c r="DL102" s="927">
        <v>252</v>
      </c>
      <c r="DM102" s="889"/>
      <c r="DN102" s="889"/>
      <c r="DO102" s="889"/>
      <c r="DP102" s="928"/>
      <c r="DQ102" s="927">
        <v>227</v>
      </c>
      <c r="DR102" s="889"/>
      <c r="DS102" s="889"/>
      <c r="DT102" s="889"/>
      <c r="DU102" s="928"/>
      <c r="DV102" s="826"/>
      <c r="DW102" s="827"/>
      <c r="DX102" s="827"/>
      <c r="DY102" s="827"/>
      <c r="DZ102" s="95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431</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432</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4" t="s">
        <v>435</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436</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15">
      <c r="A109" s="949" t="s">
        <v>437</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438</v>
      </c>
      <c r="AB109" s="930"/>
      <c r="AC109" s="930"/>
      <c r="AD109" s="930"/>
      <c r="AE109" s="931"/>
      <c r="AF109" s="929" t="s">
        <v>439</v>
      </c>
      <c r="AG109" s="930"/>
      <c r="AH109" s="930"/>
      <c r="AI109" s="930"/>
      <c r="AJ109" s="931"/>
      <c r="AK109" s="929" t="s">
        <v>311</v>
      </c>
      <c r="AL109" s="930"/>
      <c r="AM109" s="930"/>
      <c r="AN109" s="930"/>
      <c r="AO109" s="931"/>
      <c r="AP109" s="929" t="s">
        <v>440</v>
      </c>
      <c r="AQ109" s="930"/>
      <c r="AR109" s="930"/>
      <c r="AS109" s="930"/>
      <c r="AT109" s="932"/>
      <c r="AU109" s="949" t="s">
        <v>437</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438</v>
      </c>
      <c r="BR109" s="930"/>
      <c r="BS109" s="930"/>
      <c r="BT109" s="930"/>
      <c r="BU109" s="931"/>
      <c r="BV109" s="929" t="s">
        <v>439</v>
      </c>
      <c r="BW109" s="930"/>
      <c r="BX109" s="930"/>
      <c r="BY109" s="930"/>
      <c r="BZ109" s="931"/>
      <c r="CA109" s="929" t="s">
        <v>311</v>
      </c>
      <c r="CB109" s="930"/>
      <c r="CC109" s="930"/>
      <c r="CD109" s="930"/>
      <c r="CE109" s="931"/>
      <c r="CF109" s="950" t="s">
        <v>440</v>
      </c>
      <c r="CG109" s="950"/>
      <c r="CH109" s="950"/>
      <c r="CI109" s="950"/>
      <c r="CJ109" s="950"/>
      <c r="CK109" s="929" t="s">
        <v>441</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438</v>
      </c>
      <c r="DH109" s="930"/>
      <c r="DI109" s="930"/>
      <c r="DJ109" s="930"/>
      <c r="DK109" s="931"/>
      <c r="DL109" s="929" t="s">
        <v>439</v>
      </c>
      <c r="DM109" s="930"/>
      <c r="DN109" s="930"/>
      <c r="DO109" s="930"/>
      <c r="DP109" s="931"/>
      <c r="DQ109" s="929" t="s">
        <v>311</v>
      </c>
      <c r="DR109" s="930"/>
      <c r="DS109" s="930"/>
      <c r="DT109" s="930"/>
      <c r="DU109" s="931"/>
      <c r="DV109" s="929" t="s">
        <v>440</v>
      </c>
      <c r="DW109" s="930"/>
      <c r="DX109" s="930"/>
      <c r="DY109" s="930"/>
      <c r="DZ109" s="932"/>
    </row>
    <row r="110" spans="1:131" s="230" customFormat="1" ht="26.25" customHeight="1" x14ac:dyDescent="0.15">
      <c r="A110" s="933" t="s">
        <v>442</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5369198</v>
      </c>
      <c r="AB110" s="937"/>
      <c r="AC110" s="937"/>
      <c r="AD110" s="937"/>
      <c r="AE110" s="938"/>
      <c r="AF110" s="939">
        <v>5733808</v>
      </c>
      <c r="AG110" s="937"/>
      <c r="AH110" s="937"/>
      <c r="AI110" s="937"/>
      <c r="AJ110" s="938"/>
      <c r="AK110" s="939">
        <v>5748710</v>
      </c>
      <c r="AL110" s="937"/>
      <c r="AM110" s="937"/>
      <c r="AN110" s="937"/>
      <c r="AO110" s="938"/>
      <c r="AP110" s="940">
        <v>27.4</v>
      </c>
      <c r="AQ110" s="941"/>
      <c r="AR110" s="941"/>
      <c r="AS110" s="941"/>
      <c r="AT110" s="942"/>
      <c r="AU110" s="943" t="s">
        <v>75</v>
      </c>
      <c r="AV110" s="944"/>
      <c r="AW110" s="944"/>
      <c r="AX110" s="944"/>
      <c r="AY110" s="944"/>
      <c r="AZ110" s="966" t="s">
        <v>443</v>
      </c>
      <c r="BA110" s="934"/>
      <c r="BB110" s="934"/>
      <c r="BC110" s="934"/>
      <c r="BD110" s="934"/>
      <c r="BE110" s="934"/>
      <c r="BF110" s="934"/>
      <c r="BG110" s="934"/>
      <c r="BH110" s="934"/>
      <c r="BI110" s="934"/>
      <c r="BJ110" s="934"/>
      <c r="BK110" s="934"/>
      <c r="BL110" s="934"/>
      <c r="BM110" s="934"/>
      <c r="BN110" s="934"/>
      <c r="BO110" s="934"/>
      <c r="BP110" s="935"/>
      <c r="BQ110" s="967">
        <v>62735654</v>
      </c>
      <c r="BR110" s="968"/>
      <c r="BS110" s="968"/>
      <c r="BT110" s="968"/>
      <c r="BU110" s="968"/>
      <c r="BV110" s="968">
        <v>63964020</v>
      </c>
      <c r="BW110" s="968"/>
      <c r="BX110" s="968"/>
      <c r="BY110" s="968"/>
      <c r="BZ110" s="968"/>
      <c r="CA110" s="968">
        <v>62218609</v>
      </c>
      <c r="CB110" s="968"/>
      <c r="CC110" s="968"/>
      <c r="CD110" s="968"/>
      <c r="CE110" s="968"/>
      <c r="CF110" s="981">
        <v>296.10000000000002</v>
      </c>
      <c r="CG110" s="982"/>
      <c r="CH110" s="982"/>
      <c r="CI110" s="982"/>
      <c r="CJ110" s="982"/>
      <c r="CK110" s="983" t="s">
        <v>444</v>
      </c>
      <c r="CL110" s="984"/>
      <c r="CM110" s="966" t="s">
        <v>445</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446</v>
      </c>
      <c r="DH110" s="968"/>
      <c r="DI110" s="968"/>
      <c r="DJ110" s="968"/>
      <c r="DK110" s="968"/>
      <c r="DL110" s="968" t="s">
        <v>447</v>
      </c>
      <c r="DM110" s="968"/>
      <c r="DN110" s="968"/>
      <c r="DO110" s="968"/>
      <c r="DP110" s="968"/>
      <c r="DQ110" s="968" t="s">
        <v>447</v>
      </c>
      <c r="DR110" s="968"/>
      <c r="DS110" s="968"/>
      <c r="DT110" s="968"/>
      <c r="DU110" s="968"/>
      <c r="DV110" s="969" t="s">
        <v>448</v>
      </c>
      <c r="DW110" s="969"/>
      <c r="DX110" s="969"/>
      <c r="DY110" s="969"/>
      <c r="DZ110" s="970"/>
    </row>
    <row r="111" spans="1:131" s="230" customFormat="1" ht="26.25" customHeight="1" x14ac:dyDescent="0.15">
      <c r="A111" s="971" t="s">
        <v>449</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446</v>
      </c>
      <c r="AB111" s="975"/>
      <c r="AC111" s="975"/>
      <c r="AD111" s="975"/>
      <c r="AE111" s="976"/>
      <c r="AF111" s="977" t="s">
        <v>450</v>
      </c>
      <c r="AG111" s="975"/>
      <c r="AH111" s="975"/>
      <c r="AI111" s="975"/>
      <c r="AJ111" s="976"/>
      <c r="AK111" s="977" t="s">
        <v>451</v>
      </c>
      <c r="AL111" s="975"/>
      <c r="AM111" s="975"/>
      <c r="AN111" s="975"/>
      <c r="AO111" s="976"/>
      <c r="AP111" s="978" t="s">
        <v>447</v>
      </c>
      <c r="AQ111" s="979"/>
      <c r="AR111" s="979"/>
      <c r="AS111" s="979"/>
      <c r="AT111" s="980"/>
      <c r="AU111" s="945"/>
      <c r="AV111" s="946"/>
      <c r="AW111" s="946"/>
      <c r="AX111" s="946"/>
      <c r="AY111" s="946"/>
      <c r="AZ111" s="959" t="s">
        <v>452</v>
      </c>
      <c r="BA111" s="960"/>
      <c r="BB111" s="960"/>
      <c r="BC111" s="960"/>
      <c r="BD111" s="960"/>
      <c r="BE111" s="960"/>
      <c r="BF111" s="960"/>
      <c r="BG111" s="960"/>
      <c r="BH111" s="960"/>
      <c r="BI111" s="960"/>
      <c r="BJ111" s="960"/>
      <c r="BK111" s="960"/>
      <c r="BL111" s="960"/>
      <c r="BM111" s="960"/>
      <c r="BN111" s="960"/>
      <c r="BO111" s="960"/>
      <c r="BP111" s="961"/>
      <c r="BQ111" s="962">
        <v>438584</v>
      </c>
      <c r="BR111" s="963"/>
      <c r="BS111" s="963"/>
      <c r="BT111" s="963"/>
      <c r="BU111" s="963"/>
      <c r="BV111" s="963">
        <v>347777</v>
      </c>
      <c r="BW111" s="963"/>
      <c r="BX111" s="963"/>
      <c r="BY111" s="963"/>
      <c r="BZ111" s="963"/>
      <c r="CA111" s="963">
        <v>290550</v>
      </c>
      <c r="CB111" s="963"/>
      <c r="CC111" s="963"/>
      <c r="CD111" s="963"/>
      <c r="CE111" s="963"/>
      <c r="CF111" s="957">
        <v>1.4</v>
      </c>
      <c r="CG111" s="958"/>
      <c r="CH111" s="958"/>
      <c r="CI111" s="958"/>
      <c r="CJ111" s="958"/>
      <c r="CK111" s="985"/>
      <c r="CL111" s="986"/>
      <c r="CM111" s="959" t="s">
        <v>453</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446</v>
      </c>
      <c r="DH111" s="963"/>
      <c r="DI111" s="963"/>
      <c r="DJ111" s="963"/>
      <c r="DK111" s="963"/>
      <c r="DL111" s="963" t="s">
        <v>447</v>
      </c>
      <c r="DM111" s="963"/>
      <c r="DN111" s="963"/>
      <c r="DO111" s="963"/>
      <c r="DP111" s="963"/>
      <c r="DQ111" s="963" t="s">
        <v>454</v>
      </c>
      <c r="DR111" s="963"/>
      <c r="DS111" s="963"/>
      <c r="DT111" s="963"/>
      <c r="DU111" s="963"/>
      <c r="DV111" s="964" t="s">
        <v>448</v>
      </c>
      <c r="DW111" s="964"/>
      <c r="DX111" s="964"/>
      <c r="DY111" s="964"/>
      <c r="DZ111" s="965"/>
    </row>
    <row r="112" spans="1:131" s="230" customFormat="1" ht="26.25" customHeight="1" x14ac:dyDescent="0.15">
      <c r="A112" s="989" t="s">
        <v>455</v>
      </c>
      <c r="B112" s="990"/>
      <c r="C112" s="960" t="s">
        <v>456</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419</v>
      </c>
      <c r="AB112" s="996"/>
      <c r="AC112" s="996"/>
      <c r="AD112" s="996"/>
      <c r="AE112" s="997"/>
      <c r="AF112" s="998" t="s">
        <v>419</v>
      </c>
      <c r="AG112" s="996"/>
      <c r="AH112" s="996"/>
      <c r="AI112" s="996"/>
      <c r="AJ112" s="997"/>
      <c r="AK112" s="998" t="s">
        <v>457</v>
      </c>
      <c r="AL112" s="996"/>
      <c r="AM112" s="996"/>
      <c r="AN112" s="996"/>
      <c r="AO112" s="997"/>
      <c r="AP112" s="999" t="s">
        <v>446</v>
      </c>
      <c r="AQ112" s="1000"/>
      <c r="AR112" s="1000"/>
      <c r="AS112" s="1000"/>
      <c r="AT112" s="1001"/>
      <c r="AU112" s="945"/>
      <c r="AV112" s="946"/>
      <c r="AW112" s="946"/>
      <c r="AX112" s="946"/>
      <c r="AY112" s="946"/>
      <c r="AZ112" s="959" t="s">
        <v>458</v>
      </c>
      <c r="BA112" s="960"/>
      <c r="BB112" s="960"/>
      <c r="BC112" s="960"/>
      <c r="BD112" s="960"/>
      <c r="BE112" s="960"/>
      <c r="BF112" s="960"/>
      <c r="BG112" s="960"/>
      <c r="BH112" s="960"/>
      <c r="BI112" s="960"/>
      <c r="BJ112" s="960"/>
      <c r="BK112" s="960"/>
      <c r="BL112" s="960"/>
      <c r="BM112" s="960"/>
      <c r="BN112" s="960"/>
      <c r="BO112" s="960"/>
      <c r="BP112" s="961"/>
      <c r="BQ112" s="962">
        <v>6120699</v>
      </c>
      <c r="BR112" s="963"/>
      <c r="BS112" s="963"/>
      <c r="BT112" s="963"/>
      <c r="BU112" s="963"/>
      <c r="BV112" s="963">
        <v>6037385</v>
      </c>
      <c r="BW112" s="963"/>
      <c r="BX112" s="963"/>
      <c r="BY112" s="963"/>
      <c r="BZ112" s="963"/>
      <c r="CA112" s="963">
        <v>6034534</v>
      </c>
      <c r="CB112" s="963"/>
      <c r="CC112" s="963"/>
      <c r="CD112" s="963"/>
      <c r="CE112" s="963"/>
      <c r="CF112" s="957">
        <v>28.7</v>
      </c>
      <c r="CG112" s="958"/>
      <c r="CH112" s="958"/>
      <c r="CI112" s="958"/>
      <c r="CJ112" s="958"/>
      <c r="CK112" s="985"/>
      <c r="CL112" s="986"/>
      <c r="CM112" s="959" t="s">
        <v>459</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447</v>
      </c>
      <c r="DH112" s="963"/>
      <c r="DI112" s="963"/>
      <c r="DJ112" s="963"/>
      <c r="DK112" s="963"/>
      <c r="DL112" s="963" t="s">
        <v>451</v>
      </c>
      <c r="DM112" s="963"/>
      <c r="DN112" s="963"/>
      <c r="DO112" s="963"/>
      <c r="DP112" s="963"/>
      <c r="DQ112" s="963" t="s">
        <v>446</v>
      </c>
      <c r="DR112" s="963"/>
      <c r="DS112" s="963"/>
      <c r="DT112" s="963"/>
      <c r="DU112" s="963"/>
      <c r="DV112" s="964" t="s">
        <v>419</v>
      </c>
      <c r="DW112" s="964"/>
      <c r="DX112" s="964"/>
      <c r="DY112" s="964"/>
      <c r="DZ112" s="965"/>
    </row>
    <row r="113" spans="1:130" s="230" customFormat="1" ht="26.25" customHeight="1" x14ac:dyDescent="0.15">
      <c r="A113" s="991"/>
      <c r="B113" s="992"/>
      <c r="C113" s="960" t="s">
        <v>460</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1018636</v>
      </c>
      <c r="AB113" s="975"/>
      <c r="AC113" s="975"/>
      <c r="AD113" s="975"/>
      <c r="AE113" s="976"/>
      <c r="AF113" s="977">
        <v>943168</v>
      </c>
      <c r="AG113" s="975"/>
      <c r="AH113" s="975"/>
      <c r="AI113" s="975"/>
      <c r="AJ113" s="976"/>
      <c r="AK113" s="977">
        <v>895650</v>
      </c>
      <c r="AL113" s="975"/>
      <c r="AM113" s="975"/>
      <c r="AN113" s="975"/>
      <c r="AO113" s="976"/>
      <c r="AP113" s="978">
        <v>4.3</v>
      </c>
      <c r="AQ113" s="979"/>
      <c r="AR113" s="979"/>
      <c r="AS113" s="979"/>
      <c r="AT113" s="980"/>
      <c r="AU113" s="945"/>
      <c r="AV113" s="946"/>
      <c r="AW113" s="946"/>
      <c r="AX113" s="946"/>
      <c r="AY113" s="946"/>
      <c r="AZ113" s="959" t="s">
        <v>461</v>
      </c>
      <c r="BA113" s="960"/>
      <c r="BB113" s="960"/>
      <c r="BC113" s="960"/>
      <c r="BD113" s="960"/>
      <c r="BE113" s="960"/>
      <c r="BF113" s="960"/>
      <c r="BG113" s="960"/>
      <c r="BH113" s="960"/>
      <c r="BI113" s="960"/>
      <c r="BJ113" s="960"/>
      <c r="BK113" s="960"/>
      <c r="BL113" s="960"/>
      <c r="BM113" s="960"/>
      <c r="BN113" s="960"/>
      <c r="BO113" s="960"/>
      <c r="BP113" s="961"/>
      <c r="BQ113" s="962">
        <v>538430</v>
      </c>
      <c r="BR113" s="963"/>
      <c r="BS113" s="963"/>
      <c r="BT113" s="963"/>
      <c r="BU113" s="963"/>
      <c r="BV113" s="963">
        <v>495144</v>
      </c>
      <c r="BW113" s="963"/>
      <c r="BX113" s="963"/>
      <c r="BY113" s="963"/>
      <c r="BZ113" s="963"/>
      <c r="CA113" s="963">
        <v>561084</v>
      </c>
      <c r="CB113" s="963"/>
      <c r="CC113" s="963"/>
      <c r="CD113" s="963"/>
      <c r="CE113" s="963"/>
      <c r="CF113" s="957">
        <v>2.7</v>
      </c>
      <c r="CG113" s="958"/>
      <c r="CH113" s="958"/>
      <c r="CI113" s="958"/>
      <c r="CJ113" s="958"/>
      <c r="CK113" s="985"/>
      <c r="CL113" s="986"/>
      <c r="CM113" s="959" t="s">
        <v>462</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448</v>
      </c>
      <c r="DH113" s="996"/>
      <c r="DI113" s="996"/>
      <c r="DJ113" s="996"/>
      <c r="DK113" s="997"/>
      <c r="DL113" s="998" t="s">
        <v>454</v>
      </c>
      <c r="DM113" s="996"/>
      <c r="DN113" s="996"/>
      <c r="DO113" s="996"/>
      <c r="DP113" s="997"/>
      <c r="DQ113" s="998" t="s">
        <v>450</v>
      </c>
      <c r="DR113" s="996"/>
      <c r="DS113" s="996"/>
      <c r="DT113" s="996"/>
      <c r="DU113" s="997"/>
      <c r="DV113" s="999" t="s">
        <v>447</v>
      </c>
      <c r="DW113" s="1000"/>
      <c r="DX113" s="1000"/>
      <c r="DY113" s="1000"/>
      <c r="DZ113" s="1001"/>
    </row>
    <row r="114" spans="1:130" s="230" customFormat="1" ht="26.25" customHeight="1" x14ac:dyDescent="0.15">
      <c r="A114" s="991"/>
      <c r="B114" s="992"/>
      <c r="C114" s="960" t="s">
        <v>463</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60022</v>
      </c>
      <c r="AB114" s="996"/>
      <c r="AC114" s="996"/>
      <c r="AD114" s="996"/>
      <c r="AE114" s="997"/>
      <c r="AF114" s="998">
        <v>76878</v>
      </c>
      <c r="AG114" s="996"/>
      <c r="AH114" s="996"/>
      <c r="AI114" s="996"/>
      <c r="AJ114" s="997"/>
      <c r="AK114" s="998">
        <v>81358</v>
      </c>
      <c r="AL114" s="996"/>
      <c r="AM114" s="996"/>
      <c r="AN114" s="996"/>
      <c r="AO114" s="997"/>
      <c r="AP114" s="999">
        <v>0.4</v>
      </c>
      <c r="AQ114" s="1000"/>
      <c r="AR114" s="1000"/>
      <c r="AS114" s="1000"/>
      <c r="AT114" s="1001"/>
      <c r="AU114" s="945"/>
      <c r="AV114" s="946"/>
      <c r="AW114" s="946"/>
      <c r="AX114" s="946"/>
      <c r="AY114" s="946"/>
      <c r="AZ114" s="959" t="s">
        <v>464</v>
      </c>
      <c r="BA114" s="960"/>
      <c r="BB114" s="960"/>
      <c r="BC114" s="960"/>
      <c r="BD114" s="960"/>
      <c r="BE114" s="960"/>
      <c r="BF114" s="960"/>
      <c r="BG114" s="960"/>
      <c r="BH114" s="960"/>
      <c r="BI114" s="960"/>
      <c r="BJ114" s="960"/>
      <c r="BK114" s="960"/>
      <c r="BL114" s="960"/>
      <c r="BM114" s="960"/>
      <c r="BN114" s="960"/>
      <c r="BO114" s="960"/>
      <c r="BP114" s="961"/>
      <c r="BQ114" s="962">
        <v>4515160</v>
      </c>
      <c r="BR114" s="963"/>
      <c r="BS114" s="963"/>
      <c r="BT114" s="963"/>
      <c r="BU114" s="963"/>
      <c r="BV114" s="963">
        <v>4497738</v>
      </c>
      <c r="BW114" s="963"/>
      <c r="BX114" s="963"/>
      <c r="BY114" s="963"/>
      <c r="BZ114" s="963"/>
      <c r="CA114" s="963">
        <v>4452284</v>
      </c>
      <c r="CB114" s="963"/>
      <c r="CC114" s="963"/>
      <c r="CD114" s="963"/>
      <c r="CE114" s="963"/>
      <c r="CF114" s="957">
        <v>21.2</v>
      </c>
      <c r="CG114" s="958"/>
      <c r="CH114" s="958"/>
      <c r="CI114" s="958"/>
      <c r="CJ114" s="958"/>
      <c r="CK114" s="985"/>
      <c r="CL114" s="986"/>
      <c r="CM114" s="959" t="s">
        <v>465</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448</v>
      </c>
      <c r="DH114" s="996"/>
      <c r="DI114" s="996"/>
      <c r="DJ114" s="996"/>
      <c r="DK114" s="997"/>
      <c r="DL114" s="998" t="s">
        <v>454</v>
      </c>
      <c r="DM114" s="996"/>
      <c r="DN114" s="996"/>
      <c r="DO114" s="996"/>
      <c r="DP114" s="997"/>
      <c r="DQ114" s="998" t="s">
        <v>450</v>
      </c>
      <c r="DR114" s="996"/>
      <c r="DS114" s="996"/>
      <c r="DT114" s="996"/>
      <c r="DU114" s="997"/>
      <c r="DV114" s="999" t="s">
        <v>446</v>
      </c>
      <c r="DW114" s="1000"/>
      <c r="DX114" s="1000"/>
      <c r="DY114" s="1000"/>
      <c r="DZ114" s="1001"/>
    </row>
    <row r="115" spans="1:130" s="230" customFormat="1" ht="26.25" customHeight="1" x14ac:dyDescent="0.15">
      <c r="A115" s="991"/>
      <c r="B115" s="992"/>
      <c r="C115" s="960" t="s">
        <v>466</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v>90771</v>
      </c>
      <c r="AB115" s="975"/>
      <c r="AC115" s="975"/>
      <c r="AD115" s="975"/>
      <c r="AE115" s="976"/>
      <c r="AF115" s="977">
        <v>91645</v>
      </c>
      <c r="AG115" s="975"/>
      <c r="AH115" s="975"/>
      <c r="AI115" s="975"/>
      <c r="AJ115" s="976"/>
      <c r="AK115" s="977">
        <v>57227</v>
      </c>
      <c r="AL115" s="975"/>
      <c r="AM115" s="975"/>
      <c r="AN115" s="975"/>
      <c r="AO115" s="976"/>
      <c r="AP115" s="978">
        <v>0.3</v>
      </c>
      <c r="AQ115" s="979"/>
      <c r="AR115" s="979"/>
      <c r="AS115" s="979"/>
      <c r="AT115" s="980"/>
      <c r="AU115" s="945"/>
      <c r="AV115" s="946"/>
      <c r="AW115" s="946"/>
      <c r="AX115" s="946"/>
      <c r="AY115" s="946"/>
      <c r="AZ115" s="959" t="s">
        <v>467</v>
      </c>
      <c r="BA115" s="960"/>
      <c r="BB115" s="960"/>
      <c r="BC115" s="960"/>
      <c r="BD115" s="960"/>
      <c r="BE115" s="960"/>
      <c r="BF115" s="960"/>
      <c r="BG115" s="960"/>
      <c r="BH115" s="960"/>
      <c r="BI115" s="960"/>
      <c r="BJ115" s="960"/>
      <c r="BK115" s="960"/>
      <c r="BL115" s="960"/>
      <c r="BM115" s="960"/>
      <c r="BN115" s="960"/>
      <c r="BO115" s="960"/>
      <c r="BP115" s="961"/>
      <c r="BQ115" s="962">
        <v>1031837</v>
      </c>
      <c r="BR115" s="963"/>
      <c r="BS115" s="963"/>
      <c r="BT115" s="963"/>
      <c r="BU115" s="963"/>
      <c r="BV115" s="963">
        <v>226813</v>
      </c>
      <c r="BW115" s="963"/>
      <c r="BX115" s="963"/>
      <c r="BY115" s="963"/>
      <c r="BZ115" s="963"/>
      <c r="CA115" s="963">
        <v>226813</v>
      </c>
      <c r="CB115" s="963"/>
      <c r="CC115" s="963"/>
      <c r="CD115" s="963"/>
      <c r="CE115" s="963"/>
      <c r="CF115" s="957">
        <v>1.1000000000000001</v>
      </c>
      <c r="CG115" s="958"/>
      <c r="CH115" s="958"/>
      <c r="CI115" s="958"/>
      <c r="CJ115" s="958"/>
      <c r="CK115" s="985"/>
      <c r="CL115" s="986"/>
      <c r="CM115" s="959" t="s">
        <v>468</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450</v>
      </c>
      <c r="DH115" s="996"/>
      <c r="DI115" s="996"/>
      <c r="DJ115" s="996"/>
      <c r="DK115" s="997"/>
      <c r="DL115" s="998" t="s">
        <v>446</v>
      </c>
      <c r="DM115" s="996"/>
      <c r="DN115" s="996"/>
      <c r="DO115" s="996"/>
      <c r="DP115" s="997"/>
      <c r="DQ115" s="998" t="s">
        <v>419</v>
      </c>
      <c r="DR115" s="996"/>
      <c r="DS115" s="996"/>
      <c r="DT115" s="996"/>
      <c r="DU115" s="997"/>
      <c r="DV115" s="999" t="s">
        <v>450</v>
      </c>
      <c r="DW115" s="1000"/>
      <c r="DX115" s="1000"/>
      <c r="DY115" s="1000"/>
      <c r="DZ115" s="1001"/>
    </row>
    <row r="116" spans="1:130" s="230" customFormat="1" ht="26.25" customHeight="1" x14ac:dyDescent="0.15">
      <c r="A116" s="993"/>
      <c r="B116" s="994"/>
      <c r="C116" s="1002" t="s">
        <v>469</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v>254</v>
      </c>
      <c r="AB116" s="996"/>
      <c r="AC116" s="996"/>
      <c r="AD116" s="996"/>
      <c r="AE116" s="997"/>
      <c r="AF116" s="998">
        <v>598</v>
      </c>
      <c r="AG116" s="996"/>
      <c r="AH116" s="996"/>
      <c r="AI116" s="996"/>
      <c r="AJ116" s="997"/>
      <c r="AK116" s="998" t="s">
        <v>446</v>
      </c>
      <c r="AL116" s="996"/>
      <c r="AM116" s="996"/>
      <c r="AN116" s="996"/>
      <c r="AO116" s="997"/>
      <c r="AP116" s="999" t="s">
        <v>447</v>
      </c>
      <c r="AQ116" s="1000"/>
      <c r="AR116" s="1000"/>
      <c r="AS116" s="1000"/>
      <c r="AT116" s="1001"/>
      <c r="AU116" s="945"/>
      <c r="AV116" s="946"/>
      <c r="AW116" s="946"/>
      <c r="AX116" s="946"/>
      <c r="AY116" s="946"/>
      <c r="AZ116" s="1004" t="s">
        <v>470</v>
      </c>
      <c r="BA116" s="1005"/>
      <c r="BB116" s="1005"/>
      <c r="BC116" s="1005"/>
      <c r="BD116" s="1005"/>
      <c r="BE116" s="1005"/>
      <c r="BF116" s="1005"/>
      <c r="BG116" s="1005"/>
      <c r="BH116" s="1005"/>
      <c r="BI116" s="1005"/>
      <c r="BJ116" s="1005"/>
      <c r="BK116" s="1005"/>
      <c r="BL116" s="1005"/>
      <c r="BM116" s="1005"/>
      <c r="BN116" s="1005"/>
      <c r="BO116" s="1005"/>
      <c r="BP116" s="1006"/>
      <c r="BQ116" s="962" t="s">
        <v>447</v>
      </c>
      <c r="BR116" s="963"/>
      <c r="BS116" s="963"/>
      <c r="BT116" s="963"/>
      <c r="BU116" s="963"/>
      <c r="BV116" s="963" t="s">
        <v>450</v>
      </c>
      <c r="BW116" s="963"/>
      <c r="BX116" s="963"/>
      <c r="BY116" s="963"/>
      <c r="BZ116" s="963"/>
      <c r="CA116" s="963" t="s">
        <v>448</v>
      </c>
      <c r="CB116" s="963"/>
      <c r="CC116" s="963"/>
      <c r="CD116" s="963"/>
      <c r="CE116" s="963"/>
      <c r="CF116" s="957" t="s">
        <v>448</v>
      </c>
      <c r="CG116" s="958"/>
      <c r="CH116" s="958"/>
      <c r="CI116" s="958"/>
      <c r="CJ116" s="958"/>
      <c r="CK116" s="985"/>
      <c r="CL116" s="986"/>
      <c r="CM116" s="959" t="s">
        <v>471</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v>322558</v>
      </c>
      <c r="DH116" s="996"/>
      <c r="DI116" s="996"/>
      <c r="DJ116" s="996"/>
      <c r="DK116" s="997"/>
      <c r="DL116" s="998">
        <v>309981</v>
      </c>
      <c r="DM116" s="996"/>
      <c r="DN116" s="996"/>
      <c r="DO116" s="996"/>
      <c r="DP116" s="997"/>
      <c r="DQ116" s="998">
        <v>290550</v>
      </c>
      <c r="DR116" s="996"/>
      <c r="DS116" s="996"/>
      <c r="DT116" s="996"/>
      <c r="DU116" s="997"/>
      <c r="DV116" s="999">
        <v>1.4</v>
      </c>
      <c r="DW116" s="1000"/>
      <c r="DX116" s="1000"/>
      <c r="DY116" s="1000"/>
      <c r="DZ116" s="1001"/>
    </row>
    <row r="117" spans="1:130" s="230" customFormat="1" ht="26.25" customHeight="1" x14ac:dyDescent="0.15">
      <c r="A117" s="949" t="s">
        <v>189</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472</v>
      </c>
      <c r="Z117" s="931"/>
      <c r="AA117" s="1015">
        <v>6538881</v>
      </c>
      <c r="AB117" s="1016"/>
      <c r="AC117" s="1016"/>
      <c r="AD117" s="1016"/>
      <c r="AE117" s="1017"/>
      <c r="AF117" s="1018">
        <v>6846097</v>
      </c>
      <c r="AG117" s="1016"/>
      <c r="AH117" s="1016"/>
      <c r="AI117" s="1016"/>
      <c r="AJ117" s="1017"/>
      <c r="AK117" s="1018">
        <v>6782945</v>
      </c>
      <c r="AL117" s="1016"/>
      <c r="AM117" s="1016"/>
      <c r="AN117" s="1016"/>
      <c r="AO117" s="1017"/>
      <c r="AP117" s="1019"/>
      <c r="AQ117" s="1020"/>
      <c r="AR117" s="1020"/>
      <c r="AS117" s="1020"/>
      <c r="AT117" s="1021"/>
      <c r="AU117" s="945"/>
      <c r="AV117" s="946"/>
      <c r="AW117" s="946"/>
      <c r="AX117" s="946"/>
      <c r="AY117" s="946"/>
      <c r="AZ117" s="1011" t="s">
        <v>473</v>
      </c>
      <c r="BA117" s="1012"/>
      <c r="BB117" s="1012"/>
      <c r="BC117" s="1012"/>
      <c r="BD117" s="1012"/>
      <c r="BE117" s="1012"/>
      <c r="BF117" s="1012"/>
      <c r="BG117" s="1012"/>
      <c r="BH117" s="1012"/>
      <c r="BI117" s="1012"/>
      <c r="BJ117" s="1012"/>
      <c r="BK117" s="1012"/>
      <c r="BL117" s="1012"/>
      <c r="BM117" s="1012"/>
      <c r="BN117" s="1012"/>
      <c r="BO117" s="1012"/>
      <c r="BP117" s="1013"/>
      <c r="BQ117" s="962" t="s">
        <v>446</v>
      </c>
      <c r="BR117" s="963"/>
      <c r="BS117" s="963"/>
      <c r="BT117" s="963"/>
      <c r="BU117" s="963"/>
      <c r="BV117" s="963" t="s">
        <v>454</v>
      </c>
      <c r="BW117" s="963"/>
      <c r="BX117" s="963"/>
      <c r="BY117" s="963"/>
      <c r="BZ117" s="963"/>
      <c r="CA117" s="963" t="s">
        <v>419</v>
      </c>
      <c r="CB117" s="963"/>
      <c r="CC117" s="963"/>
      <c r="CD117" s="963"/>
      <c r="CE117" s="963"/>
      <c r="CF117" s="957" t="s">
        <v>454</v>
      </c>
      <c r="CG117" s="958"/>
      <c r="CH117" s="958"/>
      <c r="CI117" s="958"/>
      <c r="CJ117" s="958"/>
      <c r="CK117" s="985"/>
      <c r="CL117" s="986"/>
      <c r="CM117" s="959" t="s">
        <v>474</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419</v>
      </c>
      <c r="DH117" s="996"/>
      <c r="DI117" s="996"/>
      <c r="DJ117" s="996"/>
      <c r="DK117" s="997"/>
      <c r="DL117" s="998" t="s">
        <v>446</v>
      </c>
      <c r="DM117" s="996"/>
      <c r="DN117" s="996"/>
      <c r="DO117" s="996"/>
      <c r="DP117" s="997"/>
      <c r="DQ117" s="998" t="s">
        <v>454</v>
      </c>
      <c r="DR117" s="996"/>
      <c r="DS117" s="996"/>
      <c r="DT117" s="996"/>
      <c r="DU117" s="997"/>
      <c r="DV117" s="999" t="s">
        <v>446</v>
      </c>
      <c r="DW117" s="1000"/>
      <c r="DX117" s="1000"/>
      <c r="DY117" s="1000"/>
      <c r="DZ117" s="1001"/>
    </row>
    <row r="118" spans="1:130" s="230" customFormat="1" ht="26.25" customHeight="1" x14ac:dyDescent="0.15">
      <c r="A118" s="949" t="s">
        <v>441</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438</v>
      </c>
      <c r="AB118" s="930"/>
      <c r="AC118" s="930"/>
      <c r="AD118" s="930"/>
      <c r="AE118" s="931"/>
      <c r="AF118" s="929" t="s">
        <v>439</v>
      </c>
      <c r="AG118" s="930"/>
      <c r="AH118" s="930"/>
      <c r="AI118" s="930"/>
      <c r="AJ118" s="931"/>
      <c r="AK118" s="929" t="s">
        <v>311</v>
      </c>
      <c r="AL118" s="930"/>
      <c r="AM118" s="930"/>
      <c r="AN118" s="930"/>
      <c r="AO118" s="931"/>
      <c r="AP118" s="1007" t="s">
        <v>440</v>
      </c>
      <c r="AQ118" s="1008"/>
      <c r="AR118" s="1008"/>
      <c r="AS118" s="1008"/>
      <c r="AT118" s="1009"/>
      <c r="AU118" s="945"/>
      <c r="AV118" s="946"/>
      <c r="AW118" s="946"/>
      <c r="AX118" s="946"/>
      <c r="AY118" s="946"/>
      <c r="AZ118" s="1010" t="s">
        <v>475</v>
      </c>
      <c r="BA118" s="1002"/>
      <c r="BB118" s="1002"/>
      <c r="BC118" s="1002"/>
      <c r="BD118" s="1002"/>
      <c r="BE118" s="1002"/>
      <c r="BF118" s="1002"/>
      <c r="BG118" s="1002"/>
      <c r="BH118" s="1002"/>
      <c r="BI118" s="1002"/>
      <c r="BJ118" s="1002"/>
      <c r="BK118" s="1002"/>
      <c r="BL118" s="1002"/>
      <c r="BM118" s="1002"/>
      <c r="BN118" s="1002"/>
      <c r="BO118" s="1002"/>
      <c r="BP118" s="1003"/>
      <c r="BQ118" s="1036" t="s">
        <v>446</v>
      </c>
      <c r="BR118" s="1037"/>
      <c r="BS118" s="1037"/>
      <c r="BT118" s="1037"/>
      <c r="BU118" s="1037"/>
      <c r="BV118" s="1037" t="s">
        <v>446</v>
      </c>
      <c r="BW118" s="1037"/>
      <c r="BX118" s="1037"/>
      <c r="BY118" s="1037"/>
      <c r="BZ118" s="1037"/>
      <c r="CA118" s="1037" t="s">
        <v>446</v>
      </c>
      <c r="CB118" s="1037"/>
      <c r="CC118" s="1037"/>
      <c r="CD118" s="1037"/>
      <c r="CE118" s="1037"/>
      <c r="CF118" s="957" t="s">
        <v>454</v>
      </c>
      <c r="CG118" s="958"/>
      <c r="CH118" s="958"/>
      <c r="CI118" s="958"/>
      <c r="CJ118" s="958"/>
      <c r="CK118" s="985"/>
      <c r="CL118" s="986"/>
      <c r="CM118" s="959" t="s">
        <v>476</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446</v>
      </c>
      <c r="DH118" s="996"/>
      <c r="DI118" s="996"/>
      <c r="DJ118" s="996"/>
      <c r="DK118" s="997"/>
      <c r="DL118" s="998" t="s">
        <v>450</v>
      </c>
      <c r="DM118" s="996"/>
      <c r="DN118" s="996"/>
      <c r="DO118" s="996"/>
      <c r="DP118" s="997"/>
      <c r="DQ118" s="998" t="s">
        <v>454</v>
      </c>
      <c r="DR118" s="996"/>
      <c r="DS118" s="996"/>
      <c r="DT118" s="996"/>
      <c r="DU118" s="997"/>
      <c r="DV118" s="999" t="s">
        <v>450</v>
      </c>
      <c r="DW118" s="1000"/>
      <c r="DX118" s="1000"/>
      <c r="DY118" s="1000"/>
      <c r="DZ118" s="1001"/>
    </row>
    <row r="119" spans="1:130" s="230" customFormat="1" ht="26.25" customHeight="1" x14ac:dyDescent="0.15">
      <c r="A119" s="1094" t="s">
        <v>444</v>
      </c>
      <c r="B119" s="984"/>
      <c r="C119" s="966" t="s">
        <v>445</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446</v>
      </c>
      <c r="AB119" s="937"/>
      <c r="AC119" s="937"/>
      <c r="AD119" s="937"/>
      <c r="AE119" s="938"/>
      <c r="AF119" s="939" t="s">
        <v>446</v>
      </c>
      <c r="AG119" s="937"/>
      <c r="AH119" s="937"/>
      <c r="AI119" s="937"/>
      <c r="AJ119" s="938"/>
      <c r="AK119" s="939" t="s">
        <v>450</v>
      </c>
      <c r="AL119" s="937"/>
      <c r="AM119" s="937"/>
      <c r="AN119" s="937"/>
      <c r="AO119" s="938"/>
      <c r="AP119" s="940" t="s">
        <v>450</v>
      </c>
      <c r="AQ119" s="941"/>
      <c r="AR119" s="941"/>
      <c r="AS119" s="941"/>
      <c r="AT119" s="942"/>
      <c r="AU119" s="947"/>
      <c r="AV119" s="948"/>
      <c r="AW119" s="948"/>
      <c r="AX119" s="948"/>
      <c r="AY119" s="948"/>
      <c r="AZ119" s="251" t="s">
        <v>189</v>
      </c>
      <c r="BA119" s="251"/>
      <c r="BB119" s="251"/>
      <c r="BC119" s="251"/>
      <c r="BD119" s="251"/>
      <c r="BE119" s="251"/>
      <c r="BF119" s="251"/>
      <c r="BG119" s="251"/>
      <c r="BH119" s="251"/>
      <c r="BI119" s="251"/>
      <c r="BJ119" s="251"/>
      <c r="BK119" s="251"/>
      <c r="BL119" s="251"/>
      <c r="BM119" s="251"/>
      <c r="BN119" s="251"/>
      <c r="BO119" s="1014" t="s">
        <v>477</v>
      </c>
      <c r="BP119" s="1042"/>
      <c r="BQ119" s="1036">
        <v>75380364</v>
      </c>
      <c r="BR119" s="1037"/>
      <c r="BS119" s="1037"/>
      <c r="BT119" s="1037"/>
      <c r="BU119" s="1037"/>
      <c r="BV119" s="1037">
        <v>75568877</v>
      </c>
      <c r="BW119" s="1037"/>
      <c r="BX119" s="1037"/>
      <c r="BY119" s="1037"/>
      <c r="BZ119" s="1037"/>
      <c r="CA119" s="1037">
        <v>73783874</v>
      </c>
      <c r="CB119" s="1037"/>
      <c r="CC119" s="1037"/>
      <c r="CD119" s="1037"/>
      <c r="CE119" s="1037"/>
      <c r="CF119" s="1038"/>
      <c r="CG119" s="1039"/>
      <c r="CH119" s="1039"/>
      <c r="CI119" s="1039"/>
      <c r="CJ119" s="1040"/>
      <c r="CK119" s="987"/>
      <c r="CL119" s="988"/>
      <c r="CM119" s="1010" t="s">
        <v>478</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v>116026</v>
      </c>
      <c r="DH119" s="1023"/>
      <c r="DI119" s="1023"/>
      <c r="DJ119" s="1023"/>
      <c r="DK119" s="1024"/>
      <c r="DL119" s="1022">
        <v>37796</v>
      </c>
      <c r="DM119" s="1023"/>
      <c r="DN119" s="1023"/>
      <c r="DO119" s="1023"/>
      <c r="DP119" s="1024"/>
      <c r="DQ119" s="1022" t="s">
        <v>454</v>
      </c>
      <c r="DR119" s="1023"/>
      <c r="DS119" s="1023"/>
      <c r="DT119" s="1023"/>
      <c r="DU119" s="1024"/>
      <c r="DV119" s="1025" t="s">
        <v>457</v>
      </c>
      <c r="DW119" s="1026"/>
      <c r="DX119" s="1026"/>
      <c r="DY119" s="1026"/>
      <c r="DZ119" s="1027"/>
    </row>
    <row r="120" spans="1:130" s="230" customFormat="1" ht="26.25" customHeight="1" x14ac:dyDescent="0.15">
      <c r="A120" s="1095"/>
      <c r="B120" s="986"/>
      <c r="C120" s="959" t="s">
        <v>453</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450</v>
      </c>
      <c r="AB120" s="996"/>
      <c r="AC120" s="996"/>
      <c r="AD120" s="996"/>
      <c r="AE120" s="997"/>
      <c r="AF120" s="998" t="s">
        <v>454</v>
      </c>
      <c r="AG120" s="996"/>
      <c r="AH120" s="996"/>
      <c r="AI120" s="996"/>
      <c r="AJ120" s="997"/>
      <c r="AK120" s="998" t="s">
        <v>457</v>
      </c>
      <c r="AL120" s="996"/>
      <c r="AM120" s="996"/>
      <c r="AN120" s="996"/>
      <c r="AO120" s="997"/>
      <c r="AP120" s="999" t="s">
        <v>446</v>
      </c>
      <c r="AQ120" s="1000"/>
      <c r="AR120" s="1000"/>
      <c r="AS120" s="1000"/>
      <c r="AT120" s="1001"/>
      <c r="AU120" s="1028" t="s">
        <v>479</v>
      </c>
      <c r="AV120" s="1029"/>
      <c r="AW120" s="1029"/>
      <c r="AX120" s="1029"/>
      <c r="AY120" s="1030"/>
      <c r="AZ120" s="966" t="s">
        <v>480</v>
      </c>
      <c r="BA120" s="934"/>
      <c r="BB120" s="934"/>
      <c r="BC120" s="934"/>
      <c r="BD120" s="934"/>
      <c r="BE120" s="934"/>
      <c r="BF120" s="934"/>
      <c r="BG120" s="934"/>
      <c r="BH120" s="934"/>
      <c r="BI120" s="934"/>
      <c r="BJ120" s="934"/>
      <c r="BK120" s="934"/>
      <c r="BL120" s="934"/>
      <c r="BM120" s="934"/>
      <c r="BN120" s="934"/>
      <c r="BO120" s="934"/>
      <c r="BP120" s="935"/>
      <c r="BQ120" s="967">
        <v>13460939</v>
      </c>
      <c r="BR120" s="968"/>
      <c r="BS120" s="968"/>
      <c r="BT120" s="968"/>
      <c r="BU120" s="968"/>
      <c r="BV120" s="968">
        <v>12044832</v>
      </c>
      <c r="BW120" s="968"/>
      <c r="BX120" s="968"/>
      <c r="BY120" s="968"/>
      <c r="BZ120" s="968"/>
      <c r="CA120" s="968">
        <v>12261615</v>
      </c>
      <c r="CB120" s="968"/>
      <c r="CC120" s="968"/>
      <c r="CD120" s="968"/>
      <c r="CE120" s="968"/>
      <c r="CF120" s="981">
        <v>58.4</v>
      </c>
      <c r="CG120" s="982"/>
      <c r="CH120" s="982"/>
      <c r="CI120" s="982"/>
      <c r="CJ120" s="982"/>
      <c r="CK120" s="1043" t="s">
        <v>481</v>
      </c>
      <c r="CL120" s="1044"/>
      <c r="CM120" s="1044"/>
      <c r="CN120" s="1044"/>
      <c r="CO120" s="1045"/>
      <c r="CP120" s="1051" t="s">
        <v>482</v>
      </c>
      <c r="CQ120" s="1052"/>
      <c r="CR120" s="1052"/>
      <c r="CS120" s="1052"/>
      <c r="CT120" s="1052"/>
      <c r="CU120" s="1052"/>
      <c r="CV120" s="1052"/>
      <c r="CW120" s="1052"/>
      <c r="CX120" s="1052"/>
      <c r="CY120" s="1052"/>
      <c r="CZ120" s="1052"/>
      <c r="DA120" s="1052"/>
      <c r="DB120" s="1052"/>
      <c r="DC120" s="1052"/>
      <c r="DD120" s="1052"/>
      <c r="DE120" s="1052"/>
      <c r="DF120" s="1053"/>
      <c r="DG120" s="967">
        <v>4299854</v>
      </c>
      <c r="DH120" s="968"/>
      <c r="DI120" s="968"/>
      <c r="DJ120" s="968"/>
      <c r="DK120" s="968"/>
      <c r="DL120" s="968">
        <v>4253050</v>
      </c>
      <c r="DM120" s="968"/>
      <c r="DN120" s="968"/>
      <c r="DO120" s="968"/>
      <c r="DP120" s="968"/>
      <c r="DQ120" s="968">
        <v>3848954</v>
      </c>
      <c r="DR120" s="968"/>
      <c r="DS120" s="968"/>
      <c r="DT120" s="968"/>
      <c r="DU120" s="968"/>
      <c r="DV120" s="969">
        <v>18.3</v>
      </c>
      <c r="DW120" s="969"/>
      <c r="DX120" s="969"/>
      <c r="DY120" s="969"/>
      <c r="DZ120" s="970"/>
    </row>
    <row r="121" spans="1:130" s="230" customFormat="1" ht="26.25" customHeight="1" x14ac:dyDescent="0.15">
      <c r="A121" s="1095"/>
      <c r="B121" s="986"/>
      <c r="C121" s="1011" t="s">
        <v>483</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454</v>
      </c>
      <c r="AB121" s="996"/>
      <c r="AC121" s="996"/>
      <c r="AD121" s="996"/>
      <c r="AE121" s="997"/>
      <c r="AF121" s="998" t="s">
        <v>454</v>
      </c>
      <c r="AG121" s="996"/>
      <c r="AH121" s="996"/>
      <c r="AI121" s="996"/>
      <c r="AJ121" s="997"/>
      <c r="AK121" s="998" t="s">
        <v>450</v>
      </c>
      <c r="AL121" s="996"/>
      <c r="AM121" s="996"/>
      <c r="AN121" s="996"/>
      <c r="AO121" s="997"/>
      <c r="AP121" s="999" t="s">
        <v>447</v>
      </c>
      <c r="AQ121" s="1000"/>
      <c r="AR121" s="1000"/>
      <c r="AS121" s="1000"/>
      <c r="AT121" s="1001"/>
      <c r="AU121" s="1031"/>
      <c r="AV121" s="1032"/>
      <c r="AW121" s="1032"/>
      <c r="AX121" s="1032"/>
      <c r="AY121" s="1033"/>
      <c r="AZ121" s="959" t="s">
        <v>484</v>
      </c>
      <c r="BA121" s="960"/>
      <c r="BB121" s="960"/>
      <c r="BC121" s="960"/>
      <c r="BD121" s="960"/>
      <c r="BE121" s="960"/>
      <c r="BF121" s="960"/>
      <c r="BG121" s="960"/>
      <c r="BH121" s="960"/>
      <c r="BI121" s="960"/>
      <c r="BJ121" s="960"/>
      <c r="BK121" s="960"/>
      <c r="BL121" s="960"/>
      <c r="BM121" s="960"/>
      <c r="BN121" s="960"/>
      <c r="BO121" s="960"/>
      <c r="BP121" s="961"/>
      <c r="BQ121" s="962">
        <v>5724320</v>
      </c>
      <c r="BR121" s="963"/>
      <c r="BS121" s="963"/>
      <c r="BT121" s="963"/>
      <c r="BU121" s="963"/>
      <c r="BV121" s="963">
        <v>5542455</v>
      </c>
      <c r="BW121" s="963"/>
      <c r="BX121" s="963"/>
      <c r="BY121" s="963"/>
      <c r="BZ121" s="963"/>
      <c r="CA121" s="963">
        <v>5583356</v>
      </c>
      <c r="CB121" s="963"/>
      <c r="CC121" s="963"/>
      <c r="CD121" s="963"/>
      <c r="CE121" s="963"/>
      <c r="CF121" s="957">
        <v>26.6</v>
      </c>
      <c r="CG121" s="958"/>
      <c r="CH121" s="958"/>
      <c r="CI121" s="958"/>
      <c r="CJ121" s="958"/>
      <c r="CK121" s="1046"/>
      <c r="CL121" s="1047"/>
      <c r="CM121" s="1047"/>
      <c r="CN121" s="1047"/>
      <c r="CO121" s="1048"/>
      <c r="CP121" s="1056" t="s">
        <v>485</v>
      </c>
      <c r="CQ121" s="1057"/>
      <c r="CR121" s="1057"/>
      <c r="CS121" s="1057"/>
      <c r="CT121" s="1057"/>
      <c r="CU121" s="1057"/>
      <c r="CV121" s="1057"/>
      <c r="CW121" s="1057"/>
      <c r="CX121" s="1057"/>
      <c r="CY121" s="1057"/>
      <c r="CZ121" s="1057"/>
      <c r="DA121" s="1057"/>
      <c r="DB121" s="1057"/>
      <c r="DC121" s="1057"/>
      <c r="DD121" s="1057"/>
      <c r="DE121" s="1057"/>
      <c r="DF121" s="1058"/>
      <c r="DG121" s="962">
        <v>1455434</v>
      </c>
      <c r="DH121" s="963"/>
      <c r="DI121" s="963"/>
      <c r="DJ121" s="963"/>
      <c r="DK121" s="963"/>
      <c r="DL121" s="963">
        <v>1372417</v>
      </c>
      <c r="DM121" s="963"/>
      <c r="DN121" s="963"/>
      <c r="DO121" s="963"/>
      <c r="DP121" s="963"/>
      <c r="DQ121" s="963">
        <v>1217800</v>
      </c>
      <c r="DR121" s="963"/>
      <c r="DS121" s="963"/>
      <c r="DT121" s="963"/>
      <c r="DU121" s="963"/>
      <c r="DV121" s="964">
        <v>5.8</v>
      </c>
      <c r="DW121" s="964"/>
      <c r="DX121" s="964"/>
      <c r="DY121" s="964"/>
      <c r="DZ121" s="965"/>
    </row>
    <row r="122" spans="1:130" s="230" customFormat="1" ht="26.25" customHeight="1" x14ac:dyDescent="0.15">
      <c r="A122" s="1095"/>
      <c r="B122" s="986"/>
      <c r="C122" s="959" t="s">
        <v>465</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454</v>
      </c>
      <c r="AB122" s="996"/>
      <c r="AC122" s="996"/>
      <c r="AD122" s="996"/>
      <c r="AE122" s="997"/>
      <c r="AF122" s="998" t="s">
        <v>454</v>
      </c>
      <c r="AG122" s="996"/>
      <c r="AH122" s="996"/>
      <c r="AI122" s="996"/>
      <c r="AJ122" s="997"/>
      <c r="AK122" s="998" t="s">
        <v>454</v>
      </c>
      <c r="AL122" s="996"/>
      <c r="AM122" s="996"/>
      <c r="AN122" s="996"/>
      <c r="AO122" s="997"/>
      <c r="AP122" s="999" t="s">
        <v>454</v>
      </c>
      <c r="AQ122" s="1000"/>
      <c r="AR122" s="1000"/>
      <c r="AS122" s="1000"/>
      <c r="AT122" s="1001"/>
      <c r="AU122" s="1031"/>
      <c r="AV122" s="1032"/>
      <c r="AW122" s="1032"/>
      <c r="AX122" s="1032"/>
      <c r="AY122" s="1033"/>
      <c r="AZ122" s="1010" t="s">
        <v>486</v>
      </c>
      <c r="BA122" s="1002"/>
      <c r="BB122" s="1002"/>
      <c r="BC122" s="1002"/>
      <c r="BD122" s="1002"/>
      <c r="BE122" s="1002"/>
      <c r="BF122" s="1002"/>
      <c r="BG122" s="1002"/>
      <c r="BH122" s="1002"/>
      <c r="BI122" s="1002"/>
      <c r="BJ122" s="1002"/>
      <c r="BK122" s="1002"/>
      <c r="BL122" s="1002"/>
      <c r="BM122" s="1002"/>
      <c r="BN122" s="1002"/>
      <c r="BO122" s="1002"/>
      <c r="BP122" s="1003"/>
      <c r="BQ122" s="1036">
        <v>41884267</v>
      </c>
      <c r="BR122" s="1037"/>
      <c r="BS122" s="1037"/>
      <c r="BT122" s="1037"/>
      <c r="BU122" s="1037"/>
      <c r="BV122" s="1037">
        <v>42125798</v>
      </c>
      <c r="BW122" s="1037"/>
      <c r="BX122" s="1037"/>
      <c r="BY122" s="1037"/>
      <c r="BZ122" s="1037"/>
      <c r="CA122" s="1037">
        <v>39877614</v>
      </c>
      <c r="CB122" s="1037"/>
      <c r="CC122" s="1037"/>
      <c r="CD122" s="1037"/>
      <c r="CE122" s="1037"/>
      <c r="CF122" s="1054">
        <v>189.8</v>
      </c>
      <c r="CG122" s="1055"/>
      <c r="CH122" s="1055"/>
      <c r="CI122" s="1055"/>
      <c r="CJ122" s="1055"/>
      <c r="CK122" s="1046"/>
      <c r="CL122" s="1047"/>
      <c r="CM122" s="1047"/>
      <c r="CN122" s="1047"/>
      <c r="CO122" s="1048"/>
      <c r="CP122" s="1056" t="s">
        <v>487</v>
      </c>
      <c r="CQ122" s="1057"/>
      <c r="CR122" s="1057"/>
      <c r="CS122" s="1057"/>
      <c r="CT122" s="1057"/>
      <c r="CU122" s="1057"/>
      <c r="CV122" s="1057"/>
      <c r="CW122" s="1057"/>
      <c r="CX122" s="1057"/>
      <c r="CY122" s="1057"/>
      <c r="CZ122" s="1057"/>
      <c r="DA122" s="1057"/>
      <c r="DB122" s="1057"/>
      <c r="DC122" s="1057"/>
      <c r="DD122" s="1057"/>
      <c r="DE122" s="1057"/>
      <c r="DF122" s="1058"/>
      <c r="DG122" s="962">
        <v>204738</v>
      </c>
      <c r="DH122" s="963"/>
      <c r="DI122" s="963"/>
      <c r="DJ122" s="963"/>
      <c r="DK122" s="963"/>
      <c r="DL122" s="963">
        <v>189541</v>
      </c>
      <c r="DM122" s="963"/>
      <c r="DN122" s="963"/>
      <c r="DO122" s="963"/>
      <c r="DP122" s="963"/>
      <c r="DQ122" s="963">
        <v>671557</v>
      </c>
      <c r="DR122" s="963"/>
      <c r="DS122" s="963"/>
      <c r="DT122" s="963"/>
      <c r="DU122" s="963"/>
      <c r="DV122" s="964">
        <v>3.2</v>
      </c>
      <c r="DW122" s="964"/>
      <c r="DX122" s="964"/>
      <c r="DY122" s="964"/>
      <c r="DZ122" s="965"/>
    </row>
    <row r="123" spans="1:130" s="230" customFormat="1" ht="26.25" customHeight="1" x14ac:dyDescent="0.15">
      <c r="A123" s="1095"/>
      <c r="B123" s="986"/>
      <c r="C123" s="959" t="s">
        <v>471</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v>12540</v>
      </c>
      <c r="AB123" s="996"/>
      <c r="AC123" s="996"/>
      <c r="AD123" s="996"/>
      <c r="AE123" s="997"/>
      <c r="AF123" s="998">
        <v>13414</v>
      </c>
      <c r="AG123" s="996"/>
      <c r="AH123" s="996"/>
      <c r="AI123" s="996"/>
      <c r="AJ123" s="997"/>
      <c r="AK123" s="998">
        <v>19431</v>
      </c>
      <c r="AL123" s="996"/>
      <c r="AM123" s="996"/>
      <c r="AN123" s="996"/>
      <c r="AO123" s="997"/>
      <c r="AP123" s="999">
        <v>0.1</v>
      </c>
      <c r="AQ123" s="1000"/>
      <c r="AR123" s="1000"/>
      <c r="AS123" s="1000"/>
      <c r="AT123" s="1001"/>
      <c r="AU123" s="1034"/>
      <c r="AV123" s="1035"/>
      <c r="AW123" s="1035"/>
      <c r="AX123" s="1035"/>
      <c r="AY123" s="1035"/>
      <c r="AZ123" s="251" t="s">
        <v>189</v>
      </c>
      <c r="BA123" s="251"/>
      <c r="BB123" s="251"/>
      <c r="BC123" s="251"/>
      <c r="BD123" s="251"/>
      <c r="BE123" s="251"/>
      <c r="BF123" s="251"/>
      <c r="BG123" s="251"/>
      <c r="BH123" s="251"/>
      <c r="BI123" s="251"/>
      <c r="BJ123" s="251"/>
      <c r="BK123" s="251"/>
      <c r="BL123" s="251"/>
      <c r="BM123" s="251"/>
      <c r="BN123" s="251"/>
      <c r="BO123" s="1014" t="s">
        <v>488</v>
      </c>
      <c r="BP123" s="1042"/>
      <c r="BQ123" s="1101">
        <v>61069526</v>
      </c>
      <c r="BR123" s="1068"/>
      <c r="BS123" s="1068"/>
      <c r="BT123" s="1068"/>
      <c r="BU123" s="1068"/>
      <c r="BV123" s="1068">
        <v>59713085</v>
      </c>
      <c r="BW123" s="1068"/>
      <c r="BX123" s="1068"/>
      <c r="BY123" s="1068"/>
      <c r="BZ123" s="1068"/>
      <c r="CA123" s="1068">
        <v>57722585</v>
      </c>
      <c r="CB123" s="1068"/>
      <c r="CC123" s="1068"/>
      <c r="CD123" s="1068"/>
      <c r="CE123" s="1068"/>
      <c r="CF123" s="1038"/>
      <c r="CG123" s="1039"/>
      <c r="CH123" s="1039"/>
      <c r="CI123" s="1039"/>
      <c r="CJ123" s="1040"/>
      <c r="CK123" s="1046"/>
      <c r="CL123" s="1047"/>
      <c r="CM123" s="1047"/>
      <c r="CN123" s="1047"/>
      <c r="CO123" s="1048"/>
      <c r="CP123" s="1056" t="s">
        <v>489</v>
      </c>
      <c r="CQ123" s="1057"/>
      <c r="CR123" s="1057"/>
      <c r="CS123" s="1057"/>
      <c r="CT123" s="1057"/>
      <c r="CU123" s="1057"/>
      <c r="CV123" s="1057"/>
      <c r="CW123" s="1057"/>
      <c r="CX123" s="1057"/>
      <c r="CY123" s="1057"/>
      <c r="CZ123" s="1057"/>
      <c r="DA123" s="1057"/>
      <c r="DB123" s="1057"/>
      <c r="DC123" s="1057"/>
      <c r="DD123" s="1057"/>
      <c r="DE123" s="1057"/>
      <c r="DF123" s="1058"/>
      <c r="DG123" s="995">
        <v>160673</v>
      </c>
      <c r="DH123" s="996"/>
      <c r="DI123" s="996"/>
      <c r="DJ123" s="996"/>
      <c r="DK123" s="997"/>
      <c r="DL123" s="998">
        <v>222377</v>
      </c>
      <c r="DM123" s="996"/>
      <c r="DN123" s="996"/>
      <c r="DO123" s="996"/>
      <c r="DP123" s="997"/>
      <c r="DQ123" s="998">
        <v>296223</v>
      </c>
      <c r="DR123" s="996"/>
      <c r="DS123" s="996"/>
      <c r="DT123" s="996"/>
      <c r="DU123" s="997"/>
      <c r="DV123" s="999">
        <v>1.4</v>
      </c>
      <c r="DW123" s="1000"/>
      <c r="DX123" s="1000"/>
      <c r="DY123" s="1000"/>
      <c r="DZ123" s="1001"/>
    </row>
    <row r="124" spans="1:130" s="230" customFormat="1" ht="26.25" customHeight="1" thickBot="1" x14ac:dyDescent="0.2">
      <c r="A124" s="1095"/>
      <c r="B124" s="986"/>
      <c r="C124" s="959" t="s">
        <v>474</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490</v>
      </c>
      <c r="AB124" s="996"/>
      <c r="AC124" s="996"/>
      <c r="AD124" s="996"/>
      <c r="AE124" s="997"/>
      <c r="AF124" s="998" t="s">
        <v>446</v>
      </c>
      <c r="AG124" s="996"/>
      <c r="AH124" s="996"/>
      <c r="AI124" s="996"/>
      <c r="AJ124" s="997"/>
      <c r="AK124" s="998" t="s">
        <v>457</v>
      </c>
      <c r="AL124" s="996"/>
      <c r="AM124" s="996"/>
      <c r="AN124" s="996"/>
      <c r="AO124" s="997"/>
      <c r="AP124" s="999" t="s">
        <v>446</v>
      </c>
      <c r="AQ124" s="1000"/>
      <c r="AR124" s="1000"/>
      <c r="AS124" s="1000"/>
      <c r="AT124" s="1001"/>
      <c r="AU124" s="1097" t="s">
        <v>491</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v>70.7</v>
      </c>
      <c r="BR124" s="1064"/>
      <c r="BS124" s="1064"/>
      <c r="BT124" s="1064"/>
      <c r="BU124" s="1064"/>
      <c r="BV124" s="1064">
        <v>75.400000000000006</v>
      </c>
      <c r="BW124" s="1064"/>
      <c r="BX124" s="1064"/>
      <c r="BY124" s="1064"/>
      <c r="BZ124" s="1064"/>
      <c r="CA124" s="1064">
        <v>76.400000000000006</v>
      </c>
      <c r="CB124" s="1064"/>
      <c r="CC124" s="1064"/>
      <c r="CD124" s="1064"/>
      <c r="CE124" s="1064"/>
      <c r="CF124" s="1065"/>
      <c r="CG124" s="1066"/>
      <c r="CH124" s="1066"/>
      <c r="CI124" s="1066"/>
      <c r="CJ124" s="1067"/>
      <c r="CK124" s="1049"/>
      <c r="CL124" s="1049"/>
      <c r="CM124" s="1049"/>
      <c r="CN124" s="1049"/>
      <c r="CO124" s="1050"/>
      <c r="CP124" s="1056" t="s">
        <v>492</v>
      </c>
      <c r="CQ124" s="1057"/>
      <c r="CR124" s="1057"/>
      <c r="CS124" s="1057"/>
      <c r="CT124" s="1057"/>
      <c r="CU124" s="1057"/>
      <c r="CV124" s="1057"/>
      <c r="CW124" s="1057"/>
      <c r="CX124" s="1057"/>
      <c r="CY124" s="1057"/>
      <c r="CZ124" s="1057"/>
      <c r="DA124" s="1057"/>
      <c r="DB124" s="1057"/>
      <c r="DC124" s="1057"/>
      <c r="DD124" s="1057"/>
      <c r="DE124" s="1057"/>
      <c r="DF124" s="1058"/>
      <c r="DG124" s="1041" t="s">
        <v>457</v>
      </c>
      <c r="DH124" s="1023"/>
      <c r="DI124" s="1023"/>
      <c r="DJ124" s="1023"/>
      <c r="DK124" s="1024"/>
      <c r="DL124" s="1022" t="s">
        <v>457</v>
      </c>
      <c r="DM124" s="1023"/>
      <c r="DN124" s="1023"/>
      <c r="DO124" s="1023"/>
      <c r="DP124" s="1024"/>
      <c r="DQ124" s="1022" t="s">
        <v>457</v>
      </c>
      <c r="DR124" s="1023"/>
      <c r="DS124" s="1023"/>
      <c r="DT124" s="1023"/>
      <c r="DU124" s="1024"/>
      <c r="DV124" s="1025" t="s">
        <v>446</v>
      </c>
      <c r="DW124" s="1026"/>
      <c r="DX124" s="1026"/>
      <c r="DY124" s="1026"/>
      <c r="DZ124" s="1027"/>
    </row>
    <row r="125" spans="1:130" s="230" customFormat="1" ht="26.25" customHeight="1" x14ac:dyDescent="0.15">
      <c r="A125" s="1095"/>
      <c r="B125" s="986"/>
      <c r="C125" s="959" t="s">
        <v>476</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457</v>
      </c>
      <c r="AB125" s="996"/>
      <c r="AC125" s="996"/>
      <c r="AD125" s="996"/>
      <c r="AE125" s="997"/>
      <c r="AF125" s="998" t="s">
        <v>448</v>
      </c>
      <c r="AG125" s="996"/>
      <c r="AH125" s="996"/>
      <c r="AI125" s="996"/>
      <c r="AJ125" s="997"/>
      <c r="AK125" s="998" t="s">
        <v>450</v>
      </c>
      <c r="AL125" s="996"/>
      <c r="AM125" s="996"/>
      <c r="AN125" s="996"/>
      <c r="AO125" s="997"/>
      <c r="AP125" s="999" t="s">
        <v>447</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493</v>
      </c>
      <c r="CL125" s="1044"/>
      <c r="CM125" s="1044"/>
      <c r="CN125" s="1044"/>
      <c r="CO125" s="1045"/>
      <c r="CP125" s="966" t="s">
        <v>494</v>
      </c>
      <c r="CQ125" s="934"/>
      <c r="CR125" s="934"/>
      <c r="CS125" s="934"/>
      <c r="CT125" s="934"/>
      <c r="CU125" s="934"/>
      <c r="CV125" s="934"/>
      <c r="CW125" s="934"/>
      <c r="CX125" s="934"/>
      <c r="CY125" s="934"/>
      <c r="CZ125" s="934"/>
      <c r="DA125" s="934"/>
      <c r="DB125" s="934"/>
      <c r="DC125" s="934"/>
      <c r="DD125" s="934"/>
      <c r="DE125" s="934"/>
      <c r="DF125" s="935"/>
      <c r="DG125" s="967" t="s">
        <v>490</v>
      </c>
      <c r="DH125" s="968"/>
      <c r="DI125" s="968"/>
      <c r="DJ125" s="968"/>
      <c r="DK125" s="968"/>
      <c r="DL125" s="968" t="s">
        <v>447</v>
      </c>
      <c r="DM125" s="968"/>
      <c r="DN125" s="968"/>
      <c r="DO125" s="968"/>
      <c r="DP125" s="968"/>
      <c r="DQ125" s="968" t="s">
        <v>446</v>
      </c>
      <c r="DR125" s="968"/>
      <c r="DS125" s="968"/>
      <c r="DT125" s="968"/>
      <c r="DU125" s="968"/>
      <c r="DV125" s="969" t="s">
        <v>457</v>
      </c>
      <c r="DW125" s="969"/>
      <c r="DX125" s="969"/>
      <c r="DY125" s="969"/>
      <c r="DZ125" s="970"/>
    </row>
    <row r="126" spans="1:130" s="230" customFormat="1" ht="26.25" customHeight="1" thickBot="1" x14ac:dyDescent="0.2">
      <c r="A126" s="1095"/>
      <c r="B126" s="986"/>
      <c r="C126" s="959" t="s">
        <v>478</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v>78231</v>
      </c>
      <c r="AB126" s="996"/>
      <c r="AC126" s="996"/>
      <c r="AD126" s="996"/>
      <c r="AE126" s="997"/>
      <c r="AF126" s="998">
        <v>78231</v>
      </c>
      <c r="AG126" s="996"/>
      <c r="AH126" s="996"/>
      <c r="AI126" s="996"/>
      <c r="AJ126" s="997"/>
      <c r="AK126" s="998">
        <v>37796</v>
      </c>
      <c r="AL126" s="996"/>
      <c r="AM126" s="996"/>
      <c r="AN126" s="996"/>
      <c r="AO126" s="997"/>
      <c r="AP126" s="999">
        <v>0.2</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495</v>
      </c>
      <c r="CQ126" s="960"/>
      <c r="CR126" s="960"/>
      <c r="CS126" s="960"/>
      <c r="CT126" s="960"/>
      <c r="CU126" s="960"/>
      <c r="CV126" s="960"/>
      <c r="CW126" s="960"/>
      <c r="CX126" s="960"/>
      <c r="CY126" s="960"/>
      <c r="CZ126" s="960"/>
      <c r="DA126" s="960"/>
      <c r="DB126" s="960"/>
      <c r="DC126" s="960"/>
      <c r="DD126" s="960"/>
      <c r="DE126" s="960"/>
      <c r="DF126" s="961"/>
      <c r="DG126" s="962">
        <v>803224</v>
      </c>
      <c r="DH126" s="963"/>
      <c r="DI126" s="963"/>
      <c r="DJ126" s="963"/>
      <c r="DK126" s="963"/>
      <c r="DL126" s="963" t="s">
        <v>457</v>
      </c>
      <c r="DM126" s="963"/>
      <c r="DN126" s="963"/>
      <c r="DO126" s="963"/>
      <c r="DP126" s="963"/>
      <c r="DQ126" s="963" t="s">
        <v>448</v>
      </c>
      <c r="DR126" s="963"/>
      <c r="DS126" s="963"/>
      <c r="DT126" s="963"/>
      <c r="DU126" s="963"/>
      <c r="DV126" s="964" t="s">
        <v>457</v>
      </c>
      <c r="DW126" s="964"/>
      <c r="DX126" s="964"/>
      <c r="DY126" s="964"/>
      <c r="DZ126" s="965"/>
    </row>
    <row r="127" spans="1:130" s="230" customFormat="1" ht="26.25" customHeight="1" x14ac:dyDescent="0.15">
      <c r="A127" s="1096"/>
      <c r="B127" s="988"/>
      <c r="C127" s="1010" t="s">
        <v>496</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450</v>
      </c>
      <c r="AB127" s="996"/>
      <c r="AC127" s="996"/>
      <c r="AD127" s="996"/>
      <c r="AE127" s="997"/>
      <c r="AF127" s="998" t="s">
        <v>447</v>
      </c>
      <c r="AG127" s="996"/>
      <c r="AH127" s="996"/>
      <c r="AI127" s="996"/>
      <c r="AJ127" s="997"/>
      <c r="AK127" s="998" t="s">
        <v>490</v>
      </c>
      <c r="AL127" s="996"/>
      <c r="AM127" s="996"/>
      <c r="AN127" s="996"/>
      <c r="AO127" s="997"/>
      <c r="AP127" s="999" t="s">
        <v>457</v>
      </c>
      <c r="AQ127" s="1000"/>
      <c r="AR127" s="1000"/>
      <c r="AS127" s="1000"/>
      <c r="AT127" s="1001"/>
      <c r="AU127" s="232"/>
      <c r="AV127" s="232"/>
      <c r="AW127" s="232"/>
      <c r="AX127" s="1069" t="s">
        <v>497</v>
      </c>
      <c r="AY127" s="1070"/>
      <c r="AZ127" s="1070"/>
      <c r="BA127" s="1070"/>
      <c r="BB127" s="1070"/>
      <c r="BC127" s="1070"/>
      <c r="BD127" s="1070"/>
      <c r="BE127" s="1071"/>
      <c r="BF127" s="1072" t="s">
        <v>498</v>
      </c>
      <c r="BG127" s="1070"/>
      <c r="BH127" s="1070"/>
      <c r="BI127" s="1070"/>
      <c r="BJ127" s="1070"/>
      <c r="BK127" s="1070"/>
      <c r="BL127" s="1071"/>
      <c r="BM127" s="1072" t="s">
        <v>499</v>
      </c>
      <c r="BN127" s="1070"/>
      <c r="BO127" s="1070"/>
      <c r="BP127" s="1070"/>
      <c r="BQ127" s="1070"/>
      <c r="BR127" s="1070"/>
      <c r="BS127" s="1071"/>
      <c r="BT127" s="1072" t="s">
        <v>500</v>
      </c>
      <c r="BU127" s="1070"/>
      <c r="BV127" s="1070"/>
      <c r="BW127" s="1070"/>
      <c r="BX127" s="1070"/>
      <c r="BY127" s="1070"/>
      <c r="BZ127" s="1093"/>
      <c r="CA127" s="232"/>
      <c r="CB127" s="232"/>
      <c r="CC127" s="232"/>
      <c r="CD127" s="255"/>
      <c r="CE127" s="255"/>
      <c r="CF127" s="255"/>
      <c r="CG127" s="232"/>
      <c r="CH127" s="232"/>
      <c r="CI127" s="232"/>
      <c r="CJ127" s="254"/>
      <c r="CK127" s="1060"/>
      <c r="CL127" s="1047"/>
      <c r="CM127" s="1047"/>
      <c r="CN127" s="1047"/>
      <c r="CO127" s="1048"/>
      <c r="CP127" s="959" t="s">
        <v>501</v>
      </c>
      <c r="CQ127" s="960"/>
      <c r="CR127" s="960"/>
      <c r="CS127" s="960"/>
      <c r="CT127" s="960"/>
      <c r="CU127" s="960"/>
      <c r="CV127" s="960"/>
      <c r="CW127" s="960"/>
      <c r="CX127" s="960"/>
      <c r="CY127" s="960"/>
      <c r="CZ127" s="960"/>
      <c r="DA127" s="960"/>
      <c r="DB127" s="960"/>
      <c r="DC127" s="960"/>
      <c r="DD127" s="960"/>
      <c r="DE127" s="960"/>
      <c r="DF127" s="961"/>
      <c r="DG127" s="962" t="s">
        <v>490</v>
      </c>
      <c r="DH127" s="963"/>
      <c r="DI127" s="963"/>
      <c r="DJ127" s="963"/>
      <c r="DK127" s="963"/>
      <c r="DL127" s="963" t="s">
        <v>450</v>
      </c>
      <c r="DM127" s="963"/>
      <c r="DN127" s="963"/>
      <c r="DO127" s="963"/>
      <c r="DP127" s="963"/>
      <c r="DQ127" s="963" t="s">
        <v>450</v>
      </c>
      <c r="DR127" s="963"/>
      <c r="DS127" s="963"/>
      <c r="DT127" s="963"/>
      <c r="DU127" s="963"/>
      <c r="DV127" s="964" t="s">
        <v>457</v>
      </c>
      <c r="DW127" s="964"/>
      <c r="DX127" s="964"/>
      <c r="DY127" s="964"/>
      <c r="DZ127" s="965"/>
    </row>
    <row r="128" spans="1:130" s="230" customFormat="1" ht="26.25" customHeight="1" thickBot="1" x14ac:dyDescent="0.2">
      <c r="A128" s="1079" t="s">
        <v>502</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503</v>
      </c>
      <c r="X128" s="1081"/>
      <c r="Y128" s="1081"/>
      <c r="Z128" s="1082"/>
      <c r="AA128" s="1083">
        <v>672319</v>
      </c>
      <c r="AB128" s="1084"/>
      <c r="AC128" s="1084"/>
      <c r="AD128" s="1084"/>
      <c r="AE128" s="1085"/>
      <c r="AF128" s="1086">
        <v>677247</v>
      </c>
      <c r="AG128" s="1084"/>
      <c r="AH128" s="1084"/>
      <c r="AI128" s="1084"/>
      <c r="AJ128" s="1085"/>
      <c r="AK128" s="1086">
        <v>699012</v>
      </c>
      <c r="AL128" s="1084"/>
      <c r="AM128" s="1084"/>
      <c r="AN128" s="1084"/>
      <c r="AO128" s="1085"/>
      <c r="AP128" s="1087"/>
      <c r="AQ128" s="1088"/>
      <c r="AR128" s="1088"/>
      <c r="AS128" s="1088"/>
      <c r="AT128" s="1089"/>
      <c r="AU128" s="232"/>
      <c r="AV128" s="232"/>
      <c r="AW128" s="232"/>
      <c r="AX128" s="933" t="s">
        <v>504</v>
      </c>
      <c r="AY128" s="934"/>
      <c r="AZ128" s="934"/>
      <c r="BA128" s="934"/>
      <c r="BB128" s="934"/>
      <c r="BC128" s="934"/>
      <c r="BD128" s="934"/>
      <c r="BE128" s="935"/>
      <c r="BF128" s="1090" t="s">
        <v>457</v>
      </c>
      <c r="BG128" s="1091"/>
      <c r="BH128" s="1091"/>
      <c r="BI128" s="1091"/>
      <c r="BJ128" s="1091"/>
      <c r="BK128" s="1091"/>
      <c r="BL128" s="1092"/>
      <c r="BM128" s="1090">
        <v>12.1</v>
      </c>
      <c r="BN128" s="1091"/>
      <c r="BO128" s="1091"/>
      <c r="BP128" s="1091"/>
      <c r="BQ128" s="1091"/>
      <c r="BR128" s="1091"/>
      <c r="BS128" s="1092"/>
      <c r="BT128" s="1090">
        <v>20</v>
      </c>
      <c r="BU128" s="1091"/>
      <c r="BV128" s="1091"/>
      <c r="BW128" s="1091"/>
      <c r="BX128" s="1091"/>
      <c r="BY128" s="1091"/>
      <c r="BZ128" s="1113"/>
      <c r="CA128" s="255"/>
      <c r="CB128" s="255"/>
      <c r="CC128" s="255"/>
      <c r="CD128" s="255"/>
      <c r="CE128" s="255"/>
      <c r="CF128" s="255"/>
      <c r="CG128" s="232"/>
      <c r="CH128" s="232"/>
      <c r="CI128" s="232"/>
      <c r="CJ128" s="254"/>
      <c r="CK128" s="1061"/>
      <c r="CL128" s="1062"/>
      <c r="CM128" s="1062"/>
      <c r="CN128" s="1062"/>
      <c r="CO128" s="1063"/>
      <c r="CP128" s="1073" t="s">
        <v>505</v>
      </c>
      <c r="CQ128" s="762"/>
      <c r="CR128" s="762"/>
      <c r="CS128" s="762"/>
      <c r="CT128" s="762"/>
      <c r="CU128" s="762"/>
      <c r="CV128" s="762"/>
      <c r="CW128" s="762"/>
      <c r="CX128" s="762"/>
      <c r="CY128" s="762"/>
      <c r="CZ128" s="762"/>
      <c r="DA128" s="762"/>
      <c r="DB128" s="762"/>
      <c r="DC128" s="762"/>
      <c r="DD128" s="762"/>
      <c r="DE128" s="762"/>
      <c r="DF128" s="1074"/>
      <c r="DG128" s="1075">
        <v>228613</v>
      </c>
      <c r="DH128" s="1076"/>
      <c r="DI128" s="1076"/>
      <c r="DJ128" s="1076"/>
      <c r="DK128" s="1076"/>
      <c r="DL128" s="1076">
        <v>226813</v>
      </c>
      <c r="DM128" s="1076"/>
      <c r="DN128" s="1076"/>
      <c r="DO128" s="1076"/>
      <c r="DP128" s="1076"/>
      <c r="DQ128" s="1076">
        <v>226813</v>
      </c>
      <c r="DR128" s="1076"/>
      <c r="DS128" s="1076"/>
      <c r="DT128" s="1076"/>
      <c r="DU128" s="1076"/>
      <c r="DV128" s="1077">
        <v>1.1000000000000001</v>
      </c>
      <c r="DW128" s="1077"/>
      <c r="DX128" s="1077"/>
      <c r="DY128" s="1077"/>
      <c r="DZ128" s="1078"/>
    </row>
    <row r="129" spans="1:131" s="230" customFormat="1" ht="26.25" customHeight="1" x14ac:dyDescent="0.15">
      <c r="A129" s="971" t="s">
        <v>109</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506</v>
      </c>
      <c r="X129" s="1108"/>
      <c r="Y129" s="1108"/>
      <c r="Z129" s="1109"/>
      <c r="AA129" s="995">
        <v>24204187</v>
      </c>
      <c r="AB129" s="996"/>
      <c r="AC129" s="996"/>
      <c r="AD129" s="996"/>
      <c r="AE129" s="997"/>
      <c r="AF129" s="998">
        <v>24991914</v>
      </c>
      <c r="AG129" s="996"/>
      <c r="AH129" s="996"/>
      <c r="AI129" s="996"/>
      <c r="AJ129" s="997"/>
      <c r="AK129" s="998">
        <v>24770614</v>
      </c>
      <c r="AL129" s="996"/>
      <c r="AM129" s="996"/>
      <c r="AN129" s="996"/>
      <c r="AO129" s="997"/>
      <c r="AP129" s="1110"/>
      <c r="AQ129" s="1111"/>
      <c r="AR129" s="1111"/>
      <c r="AS129" s="1111"/>
      <c r="AT129" s="1112"/>
      <c r="AU129" s="233"/>
      <c r="AV129" s="233"/>
      <c r="AW129" s="233"/>
      <c r="AX129" s="1102" t="s">
        <v>507</v>
      </c>
      <c r="AY129" s="960"/>
      <c r="AZ129" s="960"/>
      <c r="BA129" s="960"/>
      <c r="BB129" s="960"/>
      <c r="BC129" s="960"/>
      <c r="BD129" s="960"/>
      <c r="BE129" s="961"/>
      <c r="BF129" s="1103" t="s">
        <v>137</v>
      </c>
      <c r="BG129" s="1104"/>
      <c r="BH129" s="1104"/>
      <c r="BI129" s="1104"/>
      <c r="BJ129" s="1104"/>
      <c r="BK129" s="1104"/>
      <c r="BL129" s="1105"/>
      <c r="BM129" s="1103">
        <v>17.100000000000001</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1" t="s">
        <v>508</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509</v>
      </c>
      <c r="X130" s="1108"/>
      <c r="Y130" s="1108"/>
      <c r="Z130" s="1109"/>
      <c r="AA130" s="995">
        <v>3971969</v>
      </c>
      <c r="AB130" s="996"/>
      <c r="AC130" s="996"/>
      <c r="AD130" s="996"/>
      <c r="AE130" s="997"/>
      <c r="AF130" s="998">
        <v>3981684</v>
      </c>
      <c r="AG130" s="996"/>
      <c r="AH130" s="996"/>
      <c r="AI130" s="996"/>
      <c r="AJ130" s="997"/>
      <c r="AK130" s="998">
        <v>3756806</v>
      </c>
      <c r="AL130" s="996"/>
      <c r="AM130" s="996"/>
      <c r="AN130" s="996"/>
      <c r="AO130" s="997"/>
      <c r="AP130" s="1110"/>
      <c r="AQ130" s="1111"/>
      <c r="AR130" s="1111"/>
      <c r="AS130" s="1111"/>
      <c r="AT130" s="1112"/>
      <c r="AU130" s="233"/>
      <c r="AV130" s="233"/>
      <c r="AW130" s="233"/>
      <c r="AX130" s="1102" t="s">
        <v>510</v>
      </c>
      <c r="AY130" s="960"/>
      <c r="AZ130" s="960"/>
      <c r="BA130" s="960"/>
      <c r="BB130" s="960"/>
      <c r="BC130" s="960"/>
      <c r="BD130" s="960"/>
      <c r="BE130" s="961"/>
      <c r="BF130" s="1138">
        <v>10.199999999999999</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511</v>
      </c>
      <c r="X131" s="1145"/>
      <c r="Y131" s="1145"/>
      <c r="Z131" s="1146"/>
      <c r="AA131" s="1041">
        <v>20232218</v>
      </c>
      <c r="AB131" s="1023"/>
      <c r="AC131" s="1023"/>
      <c r="AD131" s="1023"/>
      <c r="AE131" s="1024"/>
      <c r="AF131" s="1022">
        <v>21010230</v>
      </c>
      <c r="AG131" s="1023"/>
      <c r="AH131" s="1023"/>
      <c r="AI131" s="1023"/>
      <c r="AJ131" s="1024"/>
      <c r="AK131" s="1022">
        <v>21013808</v>
      </c>
      <c r="AL131" s="1023"/>
      <c r="AM131" s="1023"/>
      <c r="AN131" s="1023"/>
      <c r="AO131" s="1024"/>
      <c r="AP131" s="1147"/>
      <c r="AQ131" s="1148"/>
      <c r="AR131" s="1148"/>
      <c r="AS131" s="1148"/>
      <c r="AT131" s="1149"/>
      <c r="AU131" s="233"/>
      <c r="AV131" s="233"/>
      <c r="AW131" s="233"/>
      <c r="AX131" s="1120" t="s">
        <v>512</v>
      </c>
      <c r="AY131" s="762"/>
      <c r="AZ131" s="762"/>
      <c r="BA131" s="762"/>
      <c r="BB131" s="762"/>
      <c r="BC131" s="762"/>
      <c r="BD131" s="762"/>
      <c r="BE131" s="1074"/>
      <c r="BF131" s="1121">
        <v>76.400000000000006</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7" t="s">
        <v>513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514</v>
      </c>
      <c r="W132" s="1131"/>
      <c r="X132" s="1131"/>
      <c r="Y132" s="1131"/>
      <c r="Z132" s="1132"/>
      <c r="AA132" s="1133">
        <v>9.3642377719999992</v>
      </c>
      <c r="AB132" s="1134"/>
      <c r="AC132" s="1134"/>
      <c r="AD132" s="1134"/>
      <c r="AE132" s="1135"/>
      <c r="AF132" s="1136">
        <v>10.410005030000001</v>
      </c>
      <c r="AG132" s="1134"/>
      <c r="AH132" s="1134"/>
      <c r="AI132" s="1134"/>
      <c r="AJ132" s="1135"/>
      <c r="AK132" s="1136">
        <v>11.07427554</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515</v>
      </c>
      <c r="W133" s="1114"/>
      <c r="X133" s="1114"/>
      <c r="Y133" s="1114"/>
      <c r="Z133" s="1115"/>
      <c r="AA133" s="1116">
        <v>8.4</v>
      </c>
      <c r="AB133" s="1117"/>
      <c r="AC133" s="1117"/>
      <c r="AD133" s="1117"/>
      <c r="AE133" s="1118"/>
      <c r="AF133" s="1116">
        <v>9.4</v>
      </c>
      <c r="AG133" s="1117"/>
      <c r="AH133" s="1117"/>
      <c r="AI133" s="1117"/>
      <c r="AJ133" s="1118"/>
      <c r="AK133" s="1116">
        <v>10.199999999999999</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XT62dS/CPaqa1GjsIZPcKxltQHaZsjmJ0p7A9e5VcEFA4p5eGYfGekup5JDMcsu6aOH5uj1etYy7ukIEodUHg==" saltValue="LspzM256Yc6z8/VVpBJI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DN89" sqref="DN8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MkXX/J4Sj7S6N257p1PF8RIGsn9LPD5cUKlednkr/wjPFLJI+0j9SFwYCT8ptfPQ6pyuILSyRbxWvDC9/9QlA==" saltValue="qCVsL3urlSfWOIISmxkh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lnIxWMhAfjq/Xj/J6EvGVAXBVUzZ+D7numAOLicPlP0JreOi4eCmRiY7HcEdjD2JsxCeOSWaLCmxIOyKucAkA==" saltValue="fQL03YECQEMG/sQJCd/X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524</v>
      </c>
      <c r="AL9" s="1154"/>
      <c r="AM9" s="1154"/>
      <c r="AN9" s="1155"/>
      <c r="AO9" s="281">
        <v>5209080</v>
      </c>
      <c r="AP9" s="281">
        <v>67868</v>
      </c>
      <c r="AQ9" s="282">
        <v>86855</v>
      </c>
      <c r="AR9" s="283">
        <v>-21.9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525</v>
      </c>
      <c r="AL10" s="1154"/>
      <c r="AM10" s="1154"/>
      <c r="AN10" s="1155"/>
      <c r="AO10" s="284">
        <v>945725</v>
      </c>
      <c r="AP10" s="284">
        <v>12322</v>
      </c>
      <c r="AQ10" s="285">
        <v>6847</v>
      </c>
      <c r="AR10" s="286">
        <v>80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526</v>
      </c>
      <c r="AL11" s="1154"/>
      <c r="AM11" s="1154"/>
      <c r="AN11" s="1155"/>
      <c r="AO11" s="284">
        <v>718839</v>
      </c>
      <c r="AP11" s="284">
        <v>9366</v>
      </c>
      <c r="AQ11" s="285">
        <v>1522</v>
      </c>
      <c r="AR11" s="286">
        <v>515.4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527</v>
      </c>
      <c r="AL12" s="1154"/>
      <c r="AM12" s="1154"/>
      <c r="AN12" s="1155"/>
      <c r="AO12" s="284" t="s">
        <v>528</v>
      </c>
      <c r="AP12" s="284" t="s">
        <v>528</v>
      </c>
      <c r="AQ12" s="285">
        <v>12</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529</v>
      </c>
      <c r="AL13" s="1154"/>
      <c r="AM13" s="1154"/>
      <c r="AN13" s="1155"/>
      <c r="AO13" s="284">
        <v>258217</v>
      </c>
      <c r="AP13" s="284">
        <v>3364</v>
      </c>
      <c r="AQ13" s="285">
        <v>3290</v>
      </c>
      <c r="AR13" s="286">
        <v>2.2000000000000002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530</v>
      </c>
      <c r="AL14" s="1154"/>
      <c r="AM14" s="1154"/>
      <c r="AN14" s="1155"/>
      <c r="AO14" s="284">
        <v>56678</v>
      </c>
      <c r="AP14" s="284">
        <v>738</v>
      </c>
      <c r="AQ14" s="285">
        <v>1835</v>
      </c>
      <c r="AR14" s="286">
        <v>-59.8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531</v>
      </c>
      <c r="AL15" s="1157"/>
      <c r="AM15" s="1157"/>
      <c r="AN15" s="1158"/>
      <c r="AO15" s="284">
        <v>-411810</v>
      </c>
      <c r="AP15" s="284">
        <v>-5365</v>
      </c>
      <c r="AQ15" s="285">
        <v>-6144</v>
      </c>
      <c r="AR15" s="286">
        <v>-12.7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189</v>
      </c>
      <c r="AL16" s="1157"/>
      <c r="AM16" s="1157"/>
      <c r="AN16" s="1158"/>
      <c r="AO16" s="284">
        <v>6776729</v>
      </c>
      <c r="AP16" s="284">
        <v>88293</v>
      </c>
      <c r="AQ16" s="285">
        <v>94217</v>
      </c>
      <c r="AR16" s="286">
        <v>-6.3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536</v>
      </c>
      <c r="AL21" s="1160"/>
      <c r="AM21" s="1160"/>
      <c r="AN21" s="1161"/>
      <c r="AO21" s="297">
        <v>6.67</v>
      </c>
      <c r="AP21" s="298">
        <v>8.67</v>
      </c>
      <c r="AQ21" s="299">
        <v>-2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537</v>
      </c>
      <c r="AL22" s="1160"/>
      <c r="AM22" s="1160"/>
      <c r="AN22" s="1161"/>
      <c r="AO22" s="302">
        <v>99.8</v>
      </c>
      <c r="AP22" s="303">
        <v>97.8</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0" t="s">
        <v>538</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541</v>
      </c>
      <c r="AL32" s="1168"/>
      <c r="AM32" s="1168"/>
      <c r="AN32" s="1169"/>
      <c r="AO32" s="312">
        <v>5748710</v>
      </c>
      <c r="AP32" s="312">
        <v>74899</v>
      </c>
      <c r="AQ32" s="313">
        <v>62389</v>
      </c>
      <c r="AR32" s="314">
        <v>20.100000000000001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542</v>
      </c>
      <c r="AL33" s="1168"/>
      <c r="AM33" s="1168"/>
      <c r="AN33" s="1169"/>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543</v>
      </c>
      <c r="AL34" s="1168"/>
      <c r="AM34" s="1168"/>
      <c r="AN34" s="1169"/>
      <c r="AO34" s="312" t="s">
        <v>528</v>
      </c>
      <c r="AP34" s="312" t="s">
        <v>528</v>
      </c>
      <c r="AQ34" s="313">
        <v>3</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544</v>
      </c>
      <c r="AL35" s="1168"/>
      <c r="AM35" s="1168"/>
      <c r="AN35" s="1169"/>
      <c r="AO35" s="312">
        <v>895650</v>
      </c>
      <c r="AP35" s="312">
        <v>11669</v>
      </c>
      <c r="AQ35" s="313">
        <v>14672</v>
      </c>
      <c r="AR35" s="314">
        <v>-20.5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545</v>
      </c>
      <c r="AL36" s="1168"/>
      <c r="AM36" s="1168"/>
      <c r="AN36" s="1169"/>
      <c r="AO36" s="312">
        <v>81358</v>
      </c>
      <c r="AP36" s="312">
        <v>1060</v>
      </c>
      <c r="AQ36" s="313">
        <v>1817</v>
      </c>
      <c r="AR36" s="314">
        <v>-41.7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546</v>
      </c>
      <c r="AL37" s="1168"/>
      <c r="AM37" s="1168"/>
      <c r="AN37" s="1169"/>
      <c r="AO37" s="312">
        <v>57227</v>
      </c>
      <c r="AP37" s="312">
        <v>746</v>
      </c>
      <c r="AQ37" s="313">
        <v>585</v>
      </c>
      <c r="AR37" s="314">
        <v>27.5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547</v>
      </c>
      <c r="AL38" s="1171"/>
      <c r="AM38" s="1171"/>
      <c r="AN38" s="1172"/>
      <c r="AO38" s="315" t="s">
        <v>528</v>
      </c>
      <c r="AP38" s="315" t="s">
        <v>528</v>
      </c>
      <c r="AQ38" s="316">
        <v>1</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548</v>
      </c>
      <c r="AL39" s="1171"/>
      <c r="AM39" s="1171"/>
      <c r="AN39" s="1172"/>
      <c r="AO39" s="312">
        <v>-699012</v>
      </c>
      <c r="AP39" s="312">
        <v>-9107</v>
      </c>
      <c r="AQ39" s="313">
        <v>-3091</v>
      </c>
      <c r="AR39" s="314">
        <v>194.6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549</v>
      </c>
      <c r="AL40" s="1168"/>
      <c r="AM40" s="1168"/>
      <c r="AN40" s="1169"/>
      <c r="AO40" s="312">
        <v>-3756806</v>
      </c>
      <c r="AP40" s="312">
        <v>-48947</v>
      </c>
      <c r="AQ40" s="313">
        <v>-54269</v>
      </c>
      <c r="AR40" s="314">
        <v>-9.8000000000000007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303</v>
      </c>
      <c r="AL41" s="1174"/>
      <c r="AM41" s="1174"/>
      <c r="AN41" s="1175"/>
      <c r="AO41" s="312">
        <v>2327127</v>
      </c>
      <c r="AP41" s="312">
        <v>30320</v>
      </c>
      <c r="AQ41" s="313">
        <v>22106</v>
      </c>
      <c r="AR41" s="314">
        <v>37.200000000000003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519</v>
      </c>
      <c r="AN49" s="1164" t="s">
        <v>553</v>
      </c>
      <c r="AO49" s="1165"/>
      <c r="AP49" s="1165"/>
      <c r="AQ49" s="1165"/>
      <c r="AR49" s="116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6209643</v>
      </c>
      <c r="AN51" s="334">
        <v>75933</v>
      </c>
      <c r="AO51" s="335">
        <v>-26.7</v>
      </c>
      <c r="AP51" s="336">
        <v>69185</v>
      </c>
      <c r="AQ51" s="337">
        <v>-2</v>
      </c>
      <c r="AR51" s="338">
        <v>-24.7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3442789</v>
      </c>
      <c r="AN52" s="342">
        <v>42099</v>
      </c>
      <c r="AO52" s="343">
        <v>-29.4</v>
      </c>
      <c r="AP52" s="344">
        <v>38519</v>
      </c>
      <c r="AQ52" s="345">
        <v>3</v>
      </c>
      <c r="AR52" s="346">
        <v>-32.4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5402249</v>
      </c>
      <c r="AN53" s="334">
        <v>67184</v>
      </c>
      <c r="AO53" s="335">
        <v>-11.5</v>
      </c>
      <c r="AP53" s="336">
        <v>70166</v>
      </c>
      <c r="AQ53" s="337">
        <v>1.4</v>
      </c>
      <c r="AR53" s="338">
        <v>-12.9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3541898</v>
      </c>
      <c r="AN54" s="342">
        <v>44048</v>
      </c>
      <c r="AO54" s="343">
        <v>4.5999999999999996</v>
      </c>
      <c r="AP54" s="344">
        <v>36115</v>
      </c>
      <c r="AQ54" s="345">
        <v>-6.2</v>
      </c>
      <c r="AR54" s="346">
        <v>10.8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7315473</v>
      </c>
      <c r="AN55" s="334">
        <v>92190</v>
      </c>
      <c r="AO55" s="335">
        <v>37.200000000000003</v>
      </c>
      <c r="AP55" s="336">
        <v>70329</v>
      </c>
      <c r="AQ55" s="337">
        <v>0.2</v>
      </c>
      <c r="AR55" s="338">
        <v>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5134443</v>
      </c>
      <c r="AN56" s="342">
        <v>64705</v>
      </c>
      <c r="AO56" s="343">
        <v>46.9</v>
      </c>
      <c r="AP56" s="344">
        <v>39403</v>
      </c>
      <c r="AQ56" s="345">
        <v>9.1</v>
      </c>
      <c r="AR56" s="346">
        <v>37.799999999999997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9629203</v>
      </c>
      <c r="AN57" s="334">
        <v>123274</v>
      </c>
      <c r="AO57" s="335">
        <v>33.700000000000003</v>
      </c>
      <c r="AP57" s="336">
        <v>71871</v>
      </c>
      <c r="AQ57" s="337">
        <v>2.2000000000000002</v>
      </c>
      <c r="AR57" s="338">
        <v>31.5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7783528</v>
      </c>
      <c r="AN58" s="342">
        <v>99646</v>
      </c>
      <c r="AO58" s="343">
        <v>54</v>
      </c>
      <c r="AP58" s="344">
        <v>38232</v>
      </c>
      <c r="AQ58" s="345">
        <v>-3</v>
      </c>
      <c r="AR58" s="346">
        <v>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4787016</v>
      </c>
      <c r="AN59" s="334">
        <v>62369</v>
      </c>
      <c r="AO59" s="335">
        <v>-49.4</v>
      </c>
      <c r="AP59" s="336">
        <v>71807</v>
      </c>
      <c r="AQ59" s="337">
        <v>-0.1</v>
      </c>
      <c r="AR59" s="338">
        <v>-49.3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3248027</v>
      </c>
      <c r="AN60" s="342">
        <v>42318</v>
      </c>
      <c r="AO60" s="343">
        <v>-57.5</v>
      </c>
      <c r="AP60" s="344">
        <v>37333</v>
      </c>
      <c r="AQ60" s="345">
        <v>-2.4</v>
      </c>
      <c r="AR60" s="346">
        <v>-55.1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6668717</v>
      </c>
      <c r="AN61" s="349">
        <v>84190</v>
      </c>
      <c r="AO61" s="350">
        <v>-3.3</v>
      </c>
      <c r="AP61" s="351">
        <v>70672</v>
      </c>
      <c r="AQ61" s="352">
        <v>0.3</v>
      </c>
      <c r="AR61" s="338">
        <v>-3.6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4630137</v>
      </c>
      <c r="AN62" s="342">
        <v>58563</v>
      </c>
      <c r="AO62" s="343">
        <v>3.7</v>
      </c>
      <c r="AP62" s="344">
        <v>37920</v>
      </c>
      <c r="AQ62" s="345">
        <v>0.1</v>
      </c>
      <c r="AR62" s="346">
        <v>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RKGZE+6Wp0or18P88PhC0tZ8OutdtUE+dvco6DEF5hjpEgkKI/j+N3cqge8Nxn6w4dA0vWYp0kEWA11kEiFxg==" saltValue="IxvebQ/lZER8JLca9HOW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1" spans="125:125" ht="13.5" hidden="1" customHeight="1" x14ac:dyDescent="0.15">
      <c r="DU121" s="259"/>
    </row>
  </sheetData>
  <sheetProtection algorithmName="SHA-512" hashValue="VrlZJ4D/iUkP5ArdJrQEsVGMjdfkKN8TZnKYRaqM8wNWSHTbKAqQ4cehNShsqKQtqb2/N4T07YnD1HAFAg9IUg==" saltValue="I3sfgCqIMxSWtC6jM0C1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2smjvO2FWQpRC66SUZDJqH5P9khdO431cQaimXGsS09Pz70qYOMbVu1BUiyJKwhRwkIO1q0w3k41UXFw0ED2Qg==" saltValue="DzkgxMv3icVJG1YdrI2D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76" t="s">
        <v>3</v>
      </c>
      <c r="D47" s="1176"/>
      <c r="E47" s="1177"/>
      <c r="F47" s="11">
        <v>22.24</v>
      </c>
      <c r="G47" s="12">
        <v>23.17</v>
      </c>
      <c r="H47" s="12">
        <v>21.56</v>
      </c>
      <c r="I47" s="12">
        <v>18.350000000000001</v>
      </c>
      <c r="J47" s="13">
        <v>18.510000000000002</v>
      </c>
    </row>
    <row r="48" spans="2:10" ht="57.75" customHeight="1" x14ac:dyDescent="0.15">
      <c r="B48" s="14"/>
      <c r="C48" s="1178" t="s">
        <v>4</v>
      </c>
      <c r="D48" s="1178"/>
      <c r="E48" s="1179"/>
      <c r="F48" s="15">
        <v>1.1200000000000001</v>
      </c>
      <c r="G48" s="16">
        <v>0.52</v>
      </c>
      <c r="H48" s="16">
        <v>0.56999999999999995</v>
      </c>
      <c r="I48" s="16">
        <v>1.59</v>
      </c>
      <c r="J48" s="17">
        <v>1.51</v>
      </c>
    </row>
    <row r="49" spans="2:10" ht="57.75" customHeight="1" thickBot="1" x14ac:dyDescent="0.2">
      <c r="B49" s="18"/>
      <c r="C49" s="1180" t="s">
        <v>5</v>
      </c>
      <c r="D49" s="1180"/>
      <c r="E49" s="1181"/>
      <c r="F49" s="19" t="s">
        <v>574</v>
      </c>
      <c r="G49" s="20" t="s">
        <v>575</v>
      </c>
      <c r="H49" s="20" t="s">
        <v>576</v>
      </c>
      <c r="I49" s="20" t="s">
        <v>577</v>
      </c>
      <c r="J49" s="21" t="s">
        <v>575</v>
      </c>
    </row>
    <row r="50" spans="2:10" x14ac:dyDescent="0.15"/>
  </sheetData>
  <sheetProtection algorithmName="SHA-512" hashValue="NtKLymMvXaA9zKlS+01omw+X982VpOfAgycUlY9IntJiAw7iqLDf34FmwtP1dA9u+ec6rudEnN9KaLUsZhPFIg==" saltValue="BB59W0coyQtUuH4l3MN7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88" t="s">
        <v>578</v>
      </c>
      <c r="D34" s="1188"/>
      <c r="E34" s="1189"/>
      <c r="F34" s="32">
        <v>12.66</v>
      </c>
      <c r="G34" s="33">
        <v>12.47</v>
      </c>
      <c r="H34" s="33">
        <v>13.54</v>
      </c>
      <c r="I34" s="33">
        <v>14.92</v>
      </c>
      <c r="J34" s="34">
        <v>14.48</v>
      </c>
      <c r="K34" s="22"/>
      <c r="L34" s="22"/>
      <c r="M34" s="22"/>
      <c r="N34" s="22"/>
      <c r="O34" s="22"/>
      <c r="P34" s="22"/>
    </row>
    <row r="35" spans="1:16" ht="39" customHeight="1" x14ac:dyDescent="0.15">
      <c r="A35" s="22"/>
      <c r="B35" s="35"/>
      <c r="C35" s="1182" t="s">
        <v>579</v>
      </c>
      <c r="D35" s="1183"/>
      <c r="E35" s="1184"/>
      <c r="F35" s="36">
        <v>5.3</v>
      </c>
      <c r="G35" s="37">
        <v>5.72</v>
      </c>
      <c r="H35" s="37">
        <v>6.42</v>
      </c>
      <c r="I35" s="37">
        <v>7.39</v>
      </c>
      <c r="J35" s="38">
        <v>8.19</v>
      </c>
      <c r="K35" s="22"/>
      <c r="L35" s="22"/>
      <c r="M35" s="22"/>
      <c r="N35" s="22"/>
      <c r="O35" s="22"/>
      <c r="P35" s="22"/>
    </row>
    <row r="36" spans="1:16" ht="39" customHeight="1" x14ac:dyDescent="0.15">
      <c r="A36" s="22"/>
      <c r="B36" s="35"/>
      <c r="C36" s="1182" t="s">
        <v>580</v>
      </c>
      <c r="D36" s="1183"/>
      <c r="E36" s="1184"/>
      <c r="F36" s="36">
        <v>4.3499999999999996</v>
      </c>
      <c r="G36" s="37">
        <v>4.17</v>
      </c>
      <c r="H36" s="37">
        <v>3.91</v>
      </c>
      <c r="I36" s="37">
        <v>3.04</v>
      </c>
      <c r="J36" s="38">
        <v>3.75</v>
      </c>
      <c r="K36" s="22"/>
      <c r="L36" s="22"/>
      <c r="M36" s="22"/>
      <c r="N36" s="22"/>
      <c r="O36" s="22"/>
      <c r="P36" s="22"/>
    </row>
    <row r="37" spans="1:16" ht="39" customHeight="1" x14ac:dyDescent="0.15">
      <c r="A37" s="22"/>
      <c r="B37" s="35"/>
      <c r="C37" s="1182" t="s">
        <v>581</v>
      </c>
      <c r="D37" s="1183"/>
      <c r="E37" s="1184"/>
      <c r="F37" s="36">
        <v>1.52</v>
      </c>
      <c r="G37" s="37">
        <v>1.43</v>
      </c>
      <c r="H37" s="37">
        <v>1.89</v>
      </c>
      <c r="I37" s="37">
        <v>1.89</v>
      </c>
      <c r="J37" s="38">
        <v>2.02</v>
      </c>
      <c r="K37" s="22"/>
      <c r="L37" s="22"/>
      <c r="M37" s="22"/>
      <c r="N37" s="22"/>
      <c r="O37" s="22"/>
      <c r="P37" s="22"/>
    </row>
    <row r="38" spans="1:16" ht="39" customHeight="1" x14ac:dyDescent="0.15">
      <c r="A38" s="22"/>
      <c r="B38" s="35"/>
      <c r="C38" s="1182" t="s">
        <v>582</v>
      </c>
      <c r="D38" s="1183"/>
      <c r="E38" s="1184"/>
      <c r="F38" s="36">
        <v>1.1200000000000001</v>
      </c>
      <c r="G38" s="37">
        <v>0.51</v>
      </c>
      <c r="H38" s="37">
        <v>0.56000000000000005</v>
      </c>
      <c r="I38" s="37">
        <v>1.59</v>
      </c>
      <c r="J38" s="38">
        <v>1.5</v>
      </c>
      <c r="K38" s="22"/>
      <c r="L38" s="22"/>
      <c r="M38" s="22"/>
      <c r="N38" s="22"/>
      <c r="O38" s="22"/>
      <c r="P38" s="22"/>
    </row>
    <row r="39" spans="1:16" ht="39" customHeight="1" x14ac:dyDescent="0.15">
      <c r="A39" s="22"/>
      <c r="B39" s="35"/>
      <c r="C39" s="1182" t="s">
        <v>583</v>
      </c>
      <c r="D39" s="1183"/>
      <c r="E39" s="1184"/>
      <c r="F39" s="36">
        <v>0.06</v>
      </c>
      <c r="G39" s="37">
        <v>0.94</v>
      </c>
      <c r="H39" s="37">
        <v>1.53</v>
      </c>
      <c r="I39" s="37">
        <v>1.1499999999999999</v>
      </c>
      <c r="J39" s="38">
        <v>0.64</v>
      </c>
      <c r="K39" s="22"/>
      <c r="L39" s="22"/>
      <c r="M39" s="22"/>
      <c r="N39" s="22"/>
      <c r="O39" s="22"/>
      <c r="P39" s="22"/>
    </row>
    <row r="40" spans="1:16" ht="39" customHeight="1" x14ac:dyDescent="0.15">
      <c r="A40" s="22"/>
      <c r="B40" s="35"/>
      <c r="C40" s="1182" t="s">
        <v>584</v>
      </c>
      <c r="D40" s="1183"/>
      <c r="E40" s="1184"/>
      <c r="F40" s="36">
        <v>0</v>
      </c>
      <c r="G40" s="37">
        <v>0</v>
      </c>
      <c r="H40" s="37">
        <v>0.05</v>
      </c>
      <c r="I40" s="37">
        <v>0.14000000000000001</v>
      </c>
      <c r="J40" s="38">
        <v>0.13</v>
      </c>
      <c r="K40" s="22"/>
      <c r="L40" s="22"/>
      <c r="M40" s="22"/>
      <c r="N40" s="22"/>
      <c r="O40" s="22"/>
      <c r="P40" s="22"/>
    </row>
    <row r="41" spans="1:16" ht="39" customHeight="1" x14ac:dyDescent="0.15">
      <c r="A41" s="22"/>
      <c r="B41" s="35"/>
      <c r="C41" s="1182" t="s">
        <v>585</v>
      </c>
      <c r="D41" s="1183"/>
      <c r="E41" s="1184"/>
      <c r="F41" s="36">
        <v>0.02</v>
      </c>
      <c r="G41" s="37">
        <v>0.02</v>
      </c>
      <c r="H41" s="37">
        <v>0.08</v>
      </c>
      <c r="I41" s="37">
        <v>0.08</v>
      </c>
      <c r="J41" s="38">
        <v>0.05</v>
      </c>
      <c r="K41" s="22"/>
      <c r="L41" s="22"/>
      <c r="M41" s="22"/>
      <c r="N41" s="22"/>
      <c r="O41" s="22"/>
      <c r="P41" s="22"/>
    </row>
    <row r="42" spans="1:16" ht="39" customHeight="1" x14ac:dyDescent="0.15">
      <c r="A42" s="22"/>
      <c r="B42" s="39"/>
      <c r="C42" s="1182" t="s">
        <v>586</v>
      </c>
      <c r="D42" s="1183"/>
      <c r="E42" s="1184"/>
      <c r="F42" s="36" t="s">
        <v>528</v>
      </c>
      <c r="G42" s="37" t="s">
        <v>528</v>
      </c>
      <c r="H42" s="37" t="s">
        <v>528</v>
      </c>
      <c r="I42" s="37" t="s">
        <v>528</v>
      </c>
      <c r="J42" s="38" t="s">
        <v>528</v>
      </c>
      <c r="K42" s="22"/>
      <c r="L42" s="22"/>
      <c r="M42" s="22"/>
      <c r="N42" s="22"/>
      <c r="O42" s="22"/>
      <c r="P42" s="22"/>
    </row>
    <row r="43" spans="1:16" ht="39" customHeight="1" thickBot="1" x14ac:dyDescent="0.2">
      <c r="A43" s="22"/>
      <c r="B43" s="40"/>
      <c r="C43" s="1185" t="s">
        <v>587</v>
      </c>
      <c r="D43" s="1186"/>
      <c r="E43" s="1187"/>
      <c r="F43" s="41">
        <v>0.01</v>
      </c>
      <c r="G43" s="42">
        <v>0</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UUvb84THB7X5cElLXi4y6plwQttHUZ3UQNu0ihFpjR7l2WFDUfGqQc+6RdJeScCMD3rUGyfbFRa/1rrVuO3FA==" saltValue="DLE4dp7iMJLiKiqXyvGG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5049</v>
      </c>
      <c r="L45" s="60">
        <v>5148</v>
      </c>
      <c r="M45" s="60">
        <v>5369</v>
      </c>
      <c r="N45" s="60">
        <v>5734</v>
      </c>
      <c r="O45" s="61">
        <v>5749</v>
      </c>
      <c r="P45" s="48"/>
      <c r="Q45" s="48"/>
      <c r="R45" s="48"/>
      <c r="S45" s="48"/>
      <c r="T45" s="48"/>
      <c r="U45" s="48"/>
    </row>
    <row r="46" spans="1:21" ht="30.75" customHeight="1" x14ac:dyDescent="0.15">
      <c r="A46" s="48"/>
      <c r="B46" s="1192"/>
      <c r="C46" s="1193"/>
      <c r="D46" s="62"/>
      <c r="E46" s="1198" t="s">
        <v>13</v>
      </c>
      <c r="F46" s="1198"/>
      <c r="G46" s="1198"/>
      <c r="H46" s="1198"/>
      <c r="I46" s="1198"/>
      <c r="J46" s="1199"/>
      <c r="K46" s="63" t="s">
        <v>528</v>
      </c>
      <c r="L46" s="64" t="s">
        <v>528</v>
      </c>
      <c r="M46" s="64" t="s">
        <v>528</v>
      </c>
      <c r="N46" s="64" t="s">
        <v>528</v>
      </c>
      <c r="O46" s="65" t="s">
        <v>528</v>
      </c>
      <c r="P46" s="48"/>
      <c r="Q46" s="48"/>
      <c r="R46" s="48"/>
      <c r="S46" s="48"/>
      <c r="T46" s="48"/>
      <c r="U46" s="48"/>
    </row>
    <row r="47" spans="1:21" ht="30.75" customHeight="1" x14ac:dyDescent="0.15">
      <c r="A47" s="48"/>
      <c r="B47" s="1192"/>
      <c r="C47" s="1193"/>
      <c r="D47" s="62"/>
      <c r="E47" s="1198" t="s">
        <v>14</v>
      </c>
      <c r="F47" s="1198"/>
      <c r="G47" s="1198"/>
      <c r="H47" s="1198"/>
      <c r="I47" s="1198"/>
      <c r="J47" s="1199"/>
      <c r="K47" s="63" t="s">
        <v>528</v>
      </c>
      <c r="L47" s="64" t="s">
        <v>528</v>
      </c>
      <c r="M47" s="64" t="s">
        <v>528</v>
      </c>
      <c r="N47" s="64" t="s">
        <v>528</v>
      </c>
      <c r="O47" s="65" t="s">
        <v>528</v>
      </c>
      <c r="P47" s="48"/>
      <c r="Q47" s="48"/>
      <c r="R47" s="48"/>
      <c r="S47" s="48"/>
      <c r="T47" s="48"/>
      <c r="U47" s="48"/>
    </row>
    <row r="48" spans="1:21" ht="30.75" customHeight="1" x14ac:dyDescent="0.15">
      <c r="A48" s="48"/>
      <c r="B48" s="1192"/>
      <c r="C48" s="1193"/>
      <c r="D48" s="62"/>
      <c r="E48" s="1198" t="s">
        <v>15</v>
      </c>
      <c r="F48" s="1198"/>
      <c r="G48" s="1198"/>
      <c r="H48" s="1198"/>
      <c r="I48" s="1198"/>
      <c r="J48" s="1199"/>
      <c r="K48" s="63">
        <v>1084</v>
      </c>
      <c r="L48" s="64">
        <v>1074</v>
      </c>
      <c r="M48" s="64">
        <v>1019</v>
      </c>
      <c r="N48" s="64">
        <v>943</v>
      </c>
      <c r="O48" s="65">
        <v>896</v>
      </c>
      <c r="P48" s="48"/>
      <c r="Q48" s="48"/>
      <c r="R48" s="48"/>
      <c r="S48" s="48"/>
      <c r="T48" s="48"/>
      <c r="U48" s="48"/>
    </row>
    <row r="49" spans="1:21" ht="30.75" customHeight="1" x14ac:dyDescent="0.15">
      <c r="A49" s="48"/>
      <c r="B49" s="1192"/>
      <c r="C49" s="1193"/>
      <c r="D49" s="62"/>
      <c r="E49" s="1198" t="s">
        <v>16</v>
      </c>
      <c r="F49" s="1198"/>
      <c r="G49" s="1198"/>
      <c r="H49" s="1198"/>
      <c r="I49" s="1198"/>
      <c r="J49" s="1199"/>
      <c r="K49" s="63">
        <v>59</v>
      </c>
      <c r="L49" s="64">
        <v>60</v>
      </c>
      <c r="M49" s="64">
        <v>60</v>
      </c>
      <c r="N49" s="64">
        <v>77</v>
      </c>
      <c r="O49" s="65">
        <v>81</v>
      </c>
      <c r="P49" s="48"/>
      <c r="Q49" s="48"/>
      <c r="R49" s="48"/>
      <c r="S49" s="48"/>
      <c r="T49" s="48"/>
      <c r="U49" s="48"/>
    </row>
    <row r="50" spans="1:21" ht="30.75" customHeight="1" x14ac:dyDescent="0.15">
      <c r="A50" s="48"/>
      <c r="B50" s="1192"/>
      <c r="C50" s="1193"/>
      <c r="D50" s="62"/>
      <c r="E50" s="1198" t="s">
        <v>17</v>
      </c>
      <c r="F50" s="1198"/>
      <c r="G50" s="1198"/>
      <c r="H50" s="1198"/>
      <c r="I50" s="1198"/>
      <c r="J50" s="1199"/>
      <c r="K50" s="63">
        <v>94</v>
      </c>
      <c r="L50" s="64">
        <v>93</v>
      </c>
      <c r="M50" s="64">
        <v>91</v>
      </c>
      <c r="N50" s="64">
        <v>92</v>
      </c>
      <c r="O50" s="65">
        <v>57</v>
      </c>
      <c r="P50" s="48"/>
      <c r="Q50" s="48"/>
      <c r="R50" s="48"/>
      <c r="S50" s="48"/>
      <c r="T50" s="48"/>
      <c r="U50" s="48"/>
    </row>
    <row r="51" spans="1:21" ht="30.75" customHeight="1" x14ac:dyDescent="0.15">
      <c r="A51" s="48"/>
      <c r="B51" s="1194"/>
      <c r="C51" s="1195"/>
      <c r="D51" s="66"/>
      <c r="E51" s="1198" t="s">
        <v>18</v>
      </c>
      <c r="F51" s="1198"/>
      <c r="G51" s="1198"/>
      <c r="H51" s="1198"/>
      <c r="I51" s="1198"/>
      <c r="J51" s="1199"/>
      <c r="K51" s="63" t="s">
        <v>528</v>
      </c>
      <c r="L51" s="64">
        <v>0</v>
      </c>
      <c r="M51" s="64">
        <v>0</v>
      </c>
      <c r="N51" s="64">
        <v>1</v>
      </c>
      <c r="O51" s="65" t="s">
        <v>528</v>
      </c>
      <c r="P51" s="48"/>
      <c r="Q51" s="48"/>
      <c r="R51" s="48"/>
      <c r="S51" s="48"/>
      <c r="T51" s="48"/>
      <c r="U51" s="48"/>
    </row>
    <row r="52" spans="1:21" ht="30.75" customHeight="1" x14ac:dyDescent="0.15">
      <c r="A52" s="48"/>
      <c r="B52" s="1200" t="s">
        <v>19</v>
      </c>
      <c r="C52" s="1201"/>
      <c r="D52" s="66"/>
      <c r="E52" s="1198" t="s">
        <v>20</v>
      </c>
      <c r="F52" s="1198"/>
      <c r="G52" s="1198"/>
      <c r="H52" s="1198"/>
      <c r="I52" s="1198"/>
      <c r="J52" s="1199"/>
      <c r="K52" s="63">
        <v>4762</v>
      </c>
      <c r="L52" s="64">
        <v>4690</v>
      </c>
      <c r="M52" s="64">
        <v>4644</v>
      </c>
      <c r="N52" s="64">
        <v>4659</v>
      </c>
      <c r="O52" s="65">
        <v>4456</v>
      </c>
      <c r="P52" s="48"/>
      <c r="Q52" s="48"/>
      <c r="R52" s="48"/>
      <c r="S52" s="48"/>
      <c r="T52" s="48"/>
      <c r="U52" s="48"/>
    </row>
    <row r="53" spans="1:21" ht="30.75" customHeight="1" thickBot="1" x14ac:dyDescent="0.2">
      <c r="A53" s="48"/>
      <c r="B53" s="1202" t="s">
        <v>21</v>
      </c>
      <c r="C53" s="1203"/>
      <c r="D53" s="67"/>
      <c r="E53" s="1204" t="s">
        <v>22</v>
      </c>
      <c r="F53" s="1204"/>
      <c r="G53" s="1204"/>
      <c r="H53" s="1204"/>
      <c r="I53" s="1204"/>
      <c r="J53" s="1205"/>
      <c r="K53" s="68">
        <v>1524</v>
      </c>
      <c r="L53" s="69">
        <v>1685</v>
      </c>
      <c r="M53" s="69">
        <v>1895</v>
      </c>
      <c r="N53" s="69">
        <v>2188</v>
      </c>
      <c r="O53" s="70">
        <v>2327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206" t="s">
        <v>26</v>
      </c>
      <c r="C58" s="1207"/>
      <c r="D58" s="1212" t="s">
        <v>27</v>
      </c>
      <c r="E58" s="1213"/>
      <c r="F58" s="1213"/>
      <c r="G58" s="1213"/>
      <c r="H58" s="1213"/>
      <c r="I58" s="1213"/>
      <c r="J58" s="1214"/>
      <c r="K58" s="83"/>
      <c r="L58" s="84"/>
      <c r="M58" s="84"/>
      <c r="N58" s="84"/>
      <c r="O58" s="85"/>
    </row>
    <row r="59" spans="1:21" ht="31.5" customHeight="1" x14ac:dyDescent="0.15">
      <c r="B59" s="1208"/>
      <c r="C59" s="1209"/>
      <c r="D59" s="1215" t="s">
        <v>28</v>
      </c>
      <c r="E59" s="1216"/>
      <c r="F59" s="1216"/>
      <c r="G59" s="1216"/>
      <c r="H59" s="1216"/>
      <c r="I59" s="1216"/>
      <c r="J59" s="1217"/>
      <c r="K59" s="86"/>
      <c r="L59" s="87"/>
      <c r="M59" s="87"/>
      <c r="N59" s="87"/>
      <c r="O59" s="88"/>
    </row>
    <row r="60" spans="1:21" ht="31.5" customHeight="1" thickBot="1" x14ac:dyDescent="0.2">
      <c r="B60" s="1210"/>
      <c r="C60" s="1211"/>
      <c r="D60" s="1218" t="s">
        <v>29</v>
      </c>
      <c r="E60" s="1219"/>
      <c r="F60" s="1219"/>
      <c r="G60" s="1219"/>
      <c r="H60" s="1219"/>
      <c r="I60" s="1219"/>
      <c r="J60" s="1220"/>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mvn2fGuI2SFhV3xFK0SOb1wLgHyWyIHme/tVkrXNgVTzlPYudSI3zyp8Dn6wBj5SlYPOI+cFY9DsoL9pKgawQ==" saltValue="hkXKIgeSMLFsG3rs1rRC2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221" t="s">
        <v>32</v>
      </c>
      <c r="C41" s="1222"/>
      <c r="D41" s="105"/>
      <c r="E41" s="1227" t="s">
        <v>33</v>
      </c>
      <c r="F41" s="1227"/>
      <c r="G41" s="1227"/>
      <c r="H41" s="1228"/>
      <c r="I41" s="355">
        <v>61400</v>
      </c>
      <c r="J41" s="356">
        <v>61388</v>
      </c>
      <c r="K41" s="356">
        <v>62736</v>
      </c>
      <c r="L41" s="356">
        <v>63964</v>
      </c>
      <c r="M41" s="357">
        <v>62219</v>
      </c>
    </row>
    <row r="42" spans="2:13" ht="27.75" customHeight="1" x14ac:dyDescent="0.15">
      <c r="B42" s="1223"/>
      <c r="C42" s="1224"/>
      <c r="D42" s="106"/>
      <c r="E42" s="1229" t="s">
        <v>34</v>
      </c>
      <c r="F42" s="1229"/>
      <c r="G42" s="1229"/>
      <c r="H42" s="1230"/>
      <c r="I42" s="358">
        <v>456</v>
      </c>
      <c r="J42" s="359">
        <v>363</v>
      </c>
      <c r="K42" s="359">
        <v>439</v>
      </c>
      <c r="L42" s="359">
        <v>348</v>
      </c>
      <c r="M42" s="360">
        <v>291</v>
      </c>
    </row>
    <row r="43" spans="2:13" ht="27.75" customHeight="1" x14ac:dyDescent="0.15">
      <c r="B43" s="1223"/>
      <c r="C43" s="1224"/>
      <c r="D43" s="106"/>
      <c r="E43" s="1229" t="s">
        <v>35</v>
      </c>
      <c r="F43" s="1229"/>
      <c r="G43" s="1229"/>
      <c r="H43" s="1230"/>
      <c r="I43" s="358">
        <v>7518</v>
      </c>
      <c r="J43" s="359">
        <v>6780</v>
      </c>
      <c r="K43" s="359">
        <v>6121</v>
      </c>
      <c r="L43" s="359">
        <v>6037</v>
      </c>
      <c r="M43" s="360">
        <v>6035</v>
      </c>
    </row>
    <row r="44" spans="2:13" ht="27.75" customHeight="1" x14ac:dyDescent="0.15">
      <c r="B44" s="1223"/>
      <c r="C44" s="1224"/>
      <c r="D44" s="106"/>
      <c r="E44" s="1229" t="s">
        <v>36</v>
      </c>
      <c r="F44" s="1229"/>
      <c r="G44" s="1229"/>
      <c r="H44" s="1230"/>
      <c r="I44" s="358">
        <v>383</v>
      </c>
      <c r="J44" s="359">
        <v>569</v>
      </c>
      <c r="K44" s="359">
        <v>538</v>
      </c>
      <c r="L44" s="359">
        <v>495</v>
      </c>
      <c r="M44" s="360">
        <v>561</v>
      </c>
    </row>
    <row r="45" spans="2:13" ht="27.75" customHeight="1" x14ac:dyDescent="0.15">
      <c r="B45" s="1223"/>
      <c r="C45" s="1224"/>
      <c r="D45" s="106"/>
      <c r="E45" s="1229" t="s">
        <v>37</v>
      </c>
      <c r="F45" s="1229"/>
      <c r="G45" s="1229"/>
      <c r="H45" s="1230"/>
      <c r="I45" s="358">
        <v>4804</v>
      </c>
      <c r="J45" s="359">
        <v>4589</v>
      </c>
      <c r="K45" s="359">
        <v>4515</v>
      </c>
      <c r="L45" s="359">
        <v>4498</v>
      </c>
      <c r="M45" s="360">
        <v>4452</v>
      </c>
    </row>
    <row r="46" spans="2:13" ht="27.75" customHeight="1" x14ac:dyDescent="0.15">
      <c r="B46" s="1223"/>
      <c r="C46" s="1224"/>
      <c r="D46" s="107"/>
      <c r="E46" s="1229" t="s">
        <v>38</v>
      </c>
      <c r="F46" s="1229"/>
      <c r="G46" s="1229"/>
      <c r="H46" s="1230"/>
      <c r="I46" s="358">
        <v>1407</v>
      </c>
      <c r="J46" s="359">
        <v>1152</v>
      </c>
      <c r="K46" s="359">
        <v>1032</v>
      </c>
      <c r="L46" s="359">
        <v>227</v>
      </c>
      <c r="M46" s="360">
        <v>227</v>
      </c>
    </row>
    <row r="47" spans="2:13" ht="27.75" customHeight="1" x14ac:dyDescent="0.15">
      <c r="B47" s="1223"/>
      <c r="C47" s="1224"/>
      <c r="D47" s="108"/>
      <c r="E47" s="1231" t="s">
        <v>39</v>
      </c>
      <c r="F47" s="1232"/>
      <c r="G47" s="1232"/>
      <c r="H47" s="1233"/>
      <c r="I47" s="358" t="s">
        <v>528</v>
      </c>
      <c r="J47" s="359" t="s">
        <v>528</v>
      </c>
      <c r="K47" s="359" t="s">
        <v>528</v>
      </c>
      <c r="L47" s="359" t="s">
        <v>528</v>
      </c>
      <c r="M47" s="360" t="s">
        <v>528</v>
      </c>
    </row>
    <row r="48" spans="2:13" ht="27.75" customHeight="1" x14ac:dyDescent="0.15">
      <c r="B48" s="1223"/>
      <c r="C48" s="1224"/>
      <c r="D48" s="106"/>
      <c r="E48" s="1229" t="s">
        <v>40</v>
      </c>
      <c r="F48" s="1229"/>
      <c r="G48" s="1229"/>
      <c r="H48" s="1230"/>
      <c r="I48" s="358" t="s">
        <v>528</v>
      </c>
      <c r="J48" s="359" t="s">
        <v>528</v>
      </c>
      <c r="K48" s="359" t="s">
        <v>528</v>
      </c>
      <c r="L48" s="359" t="s">
        <v>528</v>
      </c>
      <c r="M48" s="360" t="s">
        <v>528</v>
      </c>
    </row>
    <row r="49" spans="2:13" ht="27.75" customHeight="1" x14ac:dyDescent="0.15">
      <c r="B49" s="1225"/>
      <c r="C49" s="1226"/>
      <c r="D49" s="106"/>
      <c r="E49" s="1229" t="s">
        <v>41</v>
      </c>
      <c r="F49" s="1229"/>
      <c r="G49" s="1229"/>
      <c r="H49" s="1230"/>
      <c r="I49" s="358" t="s">
        <v>528</v>
      </c>
      <c r="J49" s="359" t="s">
        <v>528</v>
      </c>
      <c r="K49" s="359" t="s">
        <v>528</v>
      </c>
      <c r="L49" s="359" t="s">
        <v>528</v>
      </c>
      <c r="M49" s="360" t="s">
        <v>528</v>
      </c>
    </row>
    <row r="50" spans="2:13" ht="27.75" customHeight="1" x14ac:dyDescent="0.15">
      <c r="B50" s="1234" t="s">
        <v>42</v>
      </c>
      <c r="C50" s="1235"/>
      <c r="D50" s="109"/>
      <c r="E50" s="1229" t="s">
        <v>43</v>
      </c>
      <c r="F50" s="1229"/>
      <c r="G50" s="1229"/>
      <c r="H50" s="1230"/>
      <c r="I50" s="358">
        <v>14718</v>
      </c>
      <c r="J50" s="359">
        <v>14156</v>
      </c>
      <c r="K50" s="359">
        <v>13461</v>
      </c>
      <c r="L50" s="359">
        <v>12045</v>
      </c>
      <c r="M50" s="360">
        <v>12262</v>
      </c>
    </row>
    <row r="51" spans="2:13" ht="27.75" customHeight="1" x14ac:dyDescent="0.15">
      <c r="B51" s="1223"/>
      <c r="C51" s="1224"/>
      <c r="D51" s="106"/>
      <c r="E51" s="1229" t="s">
        <v>44</v>
      </c>
      <c r="F51" s="1229"/>
      <c r="G51" s="1229"/>
      <c r="H51" s="1230"/>
      <c r="I51" s="358">
        <v>6279</v>
      </c>
      <c r="J51" s="359">
        <v>5831</v>
      </c>
      <c r="K51" s="359">
        <v>5724</v>
      </c>
      <c r="L51" s="359">
        <v>5542</v>
      </c>
      <c r="M51" s="360">
        <v>5583</v>
      </c>
    </row>
    <row r="52" spans="2:13" ht="27.75" customHeight="1" x14ac:dyDescent="0.15">
      <c r="B52" s="1225"/>
      <c r="C52" s="1226"/>
      <c r="D52" s="106"/>
      <c r="E52" s="1229" t="s">
        <v>45</v>
      </c>
      <c r="F52" s="1229"/>
      <c r="G52" s="1229"/>
      <c r="H52" s="1230"/>
      <c r="I52" s="358">
        <v>42589</v>
      </c>
      <c r="J52" s="359">
        <v>41906</v>
      </c>
      <c r="K52" s="359">
        <v>41884</v>
      </c>
      <c r="L52" s="359">
        <v>42126</v>
      </c>
      <c r="M52" s="360">
        <v>39878</v>
      </c>
    </row>
    <row r="53" spans="2:13" ht="27.75" customHeight="1" thickBot="1" x14ac:dyDescent="0.2">
      <c r="B53" s="1236" t="s">
        <v>46</v>
      </c>
      <c r="C53" s="1237"/>
      <c r="D53" s="110"/>
      <c r="E53" s="1238" t="s">
        <v>47</v>
      </c>
      <c r="F53" s="1238"/>
      <c r="G53" s="1238"/>
      <c r="H53" s="1239"/>
      <c r="I53" s="361">
        <v>12382</v>
      </c>
      <c r="J53" s="362">
        <v>12950</v>
      </c>
      <c r="K53" s="362">
        <v>14311</v>
      </c>
      <c r="L53" s="362">
        <v>15856</v>
      </c>
      <c r="M53" s="363">
        <v>16061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0yIgUhwJWEdVzRkTAB3UFlGgiIExiHdQgp8suxy3rJT1Nixeve0OoDnI68JsSrgfwr6d6ybKon3eLlJv+3EFw==" saltValue="1kETXF+6agJ0BbidjzfZ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55" zoomScaleNormal="55"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48" t="s">
        <v>50</v>
      </c>
      <c r="D55" s="1248"/>
      <c r="E55" s="1249"/>
      <c r="F55" s="122">
        <v>5218</v>
      </c>
      <c r="G55" s="122">
        <v>4586</v>
      </c>
      <c r="H55" s="123">
        <v>4586</v>
      </c>
    </row>
    <row r="56" spans="2:8" ht="52.5" customHeight="1" x14ac:dyDescent="0.15">
      <c r="B56" s="124"/>
      <c r="C56" s="1250" t="s">
        <v>51</v>
      </c>
      <c r="D56" s="1250"/>
      <c r="E56" s="1251"/>
      <c r="F56" s="125">
        <v>469</v>
      </c>
      <c r="G56" s="125">
        <v>469</v>
      </c>
      <c r="H56" s="126">
        <v>469</v>
      </c>
    </row>
    <row r="57" spans="2:8" ht="53.25" customHeight="1" x14ac:dyDescent="0.15">
      <c r="B57" s="124"/>
      <c r="C57" s="1252" t="s">
        <v>52</v>
      </c>
      <c r="D57" s="1252"/>
      <c r="E57" s="1253"/>
      <c r="F57" s="127">
        <v>7324</v>
      </c>
      <c r="G57" s="127">
        <v>6762</v>
      </c>
      <c r="H57" s="128">
        <v>6671</v>
      </c>
    </row>
    <row r="58" spans="2:8" ht="45.75" customHeight="1" x14ac:dyDescent="0.15">
      <c r="B58" s="129"/>
      <c r="C58" s="1240" t="s">
        <v>604</v>
      </c>
      <c r="D58" s="1241"/>
      <c r="E58" s="1242"/>
      <c r="F58" s="130">
        <v>2014</v>
      </c>
      <c r="G58" s="130">
        <v>2021</v>
      </c>
      <c r="H58" s="131">
        <v>1933</v>
      </c>
    </row>
    <row r="59" spans="2:8" ht="45.75" customHeight="1" x14ac:dyDescent="0.15">
      <c r="B59" s="129"/>
      <c r="C59" s="1240" t="s">
        <v>605</v>
      </c>
      <c r="D59" s="1241"/>
      <c r="E59" s="1242"/>
      <c r="F59" s="130">
        <v>2056</v>
      </c>
      <c r="G59" s="130">
        <v>1657</v>
      </c>
      <c r="H59" s="131">
        <v>1658</v>
      </c>
    </row>
    <row r="60" spans="2:8" ht="45.75" customHeight="1" x14ac:dyDescent="0.15">
      <c r="B60" s="129"/>
      <c r="C60" s="1240" t="s">
        <v>606</v>
      </c>
      <c r="D60" s="1241"/>
      <c r="E60" s="1242"/>
      <c r="F60" s="130">
        <v>1627</v>
      </c>
      <c r="G60" s="130">
        <v>1471</v>
      </c>
      <c r="H60" s="131">
        <v>1314</v>
      </c>
    </row>
    <row r="61" spans="2:8" ht="45.75" customHeight="1" x14ac:dyDescent="0.15">
      <c r="B61" s="129"/>
      <c r="C61" s="1240" t="s">
        <v>607</v>
      </c>
      <c r="D61" s="1241"/>
      <c r="E61" s="1242"/>
      <c r="F61" s="130">
        <v>564</v>
      </c>
      <c r="G61" s="130">
        <v>540</v>
      </c>
      <c r="H61" s="131">
        <v>518</v>
      </c>
    </row>
    <row r="62" spans="2:8" ht="45.75" customHeight="1" thickBot="1" x14ac:dyDescent="0.2">
      <c r="B62" s="132"/>
      <c r="C62" s="1243" t="s">
        <v>608</v>
      </c>
      <c r="D62" s="1244"/>
      <c r="E62" s="1245"/>
      <c r="F62" s="133">
        <v>174</v>
      </c>
      <c r="G62" s="133">
        <v>174</v>
      </c>
      <c r="H62" s="134">
        <v>363</v>
      </c>
    </row>
    <row r="63" spans="2:8" ht="52.5" customHeight="1" thickBot="1" x14ac:dyDescent="0.2">
      <c r="B63" s="135"/>
      <c r="C63" s="1246" t="s">
        <v>53</v>
      </c>
      <c r="D63" s="1246"/>
      <c r="E63" s="1247"/>
      <c r="F63" s="136">
        <v>13011</v>
      </c>
      <c r="G63" s="136">
        <v>11818</v>
      </c>
      <c r="H63" s="137">
        <v>11726</v>
      </c>
    </row>
    <row r="64" spans="2:8" x14ac:dyDescent="0.15"/>
  </sheetData>
  <sheetProtection algorithmName="SHA-512" hashValue="nLRBzpsLTtsw3z60MElTNzQwl3GY1AFurEdJ8wajgh9cxWs80vGKZC1VBTMabnbfcAm5RU98yqTL6eptexSUEg==" saltValue="5Q/nitYxwVFdxBKb6/lG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5960-62DF-43DD-8249-8462AEFA64B7}">
  <sheetPr>
    <pageSetUpPr fitToPage="1"/>
  </sheetPr>
  <dimension ref="A1:DE85"/>
  <sheetViews>
    <sheetView showGridLines="0" topLeftCell="A61" zoomScaleNormal="100" zoomScaleSheetLayoutView="55" workbookViewId="0">
      <selection activeCell="AK66" sqref="AK66"/>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6" t="s">
        <v>611</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612</v>
      </c>
    </row>
    <row r="50" spans="1:109" x14ac:dyDescent="0.15">
      <c r="B50" s="372"/>
      <c r="G50" s="1260"/>
      <c r="H50" s="1260"/>
      <c r="I50" s="1260"/>
      <c r="J50" s="1260"/>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569</v>
      </c>
      <c r="BQ50" s="1259"/>
      <c r="BR50" s="1259"/>
      <c r="BS50" s="1259"/>
      <c r="BT50" s="1259"/>
      <c r="BU50" s="1259"/>
      <c r="BV50" s="1259"/>
      <c r="BW50" s="1259"/>
      <c r="BX50" s="1259" t="s">
        <v>570</v>
      </c>
      <c r="BY50" s="1259"/>
      <c r="BZ50" s="1259"/>
      <c r="CA50" s="1259"/>
      <c r="CB50" s="1259"/>
      <c r="CC50" s="1259"/>
      <c r="CD50" s="1259"/>
      <c r="CE50" s="1259"/>
      <c r="CF50" s="1259" t="s">
        <v>571</v>
      </c>
      <c r="CG50" s="1259"/>
      <c r="CH50" s="1259"/>
      <c r="CI50" s="1259"/>
      <c r="CJ50" s="1259"/>
      <c r="CK50" s="1259"/>
      <c r="CL50" s="1259"/>
      <c r="CM50" s="1259"/>
      <c r="CN50" s="1259" t="s">
        <v>572</v>
      </c>
      <c r="CO50" s="1259"/>
      <c r="CP50" s="1259"/>
      <c r="CQ50" s="1259"/>
      <c r="CR50" s="1259"/>
      <c r="CS50" s="1259"/>
      <c r="CT50" s="1259"/>
      <c r="CU50" s="1259"/>
      <c r="CV50" s="1259" t="s">
        <v>573</v>
      </c>
      <c r="CW50" s="1259"/>
      <c r="CX50" s="1259"/>
      <c r="CY50" s="1259"/>
      <c r="CZ50" s="1259"/>
      <c r="DA50" s="1259"/>
      <c r="DB50" s="1259"/>
      <c r="DC50" s="1259"/>
    </row>
    <row r="51" spans="1:109" ht="13.5" customHeight="1" x14ac:dyDescent="0.15">
      <c r="B51" s="372"/>
      <c r="G51" s="1262"/>
      <c r="H51" s="1262"/>
      <c r="I51" s="1275"/>
      <c r="J51" s="1275"/>
      <c r="K51" s="1261"/>
      <c r="L51" s="1261"/>
      <c r="M51" s="1261"/>
      <c r="N51" s="1261"/>
      <c r="AM51" s="381"/>
      <c r="AN51" s="1257" t="s">
        <v>613</v>
      </c>
      <c r="AO51" s="1257"/>
      <c r="AP51" s="1257"/>
      <c r="AQ51" s="1257"/>
      <c r="AR51" s="1257"/>
      <c r="AS51" s="1257"/>
      <c r="AT51" s="1257"/>
      <c r="AU51" s="1257"/>
      <c r="AV51" s="1257"/>
      <c r="AW51" s="1257"/>
      <c r="AX51" s="1257"/>
      <c r="AY51" s="1257"/>
      <c r="AZ51" s="1257"/>
      <c r="BA51" s="1257"/>
      <c r="BB51" s="1257" t="s">
        <v>614</v>
      </c>
      <c r="BC51" s="1257"/>
      <c r="BD51" s="1257"/>
      <c r="BE51" s="1257"/>
      <c r="BF51" s="1257"/>
      <c r="BG51" s="1257"/>
      <c r="BH51" s="1257"/>
      <c r="BI51" s="1257"/>
      <c r="BJ51" s="1257"/>
      <c r="BK51" s="1257"/>
      <c r="BL51" s="1257"/>
      <c r="BM51" s="1257"/>
      <c r="BN51" s="1257"/>
      <c r="BO51" s="1257"/>
      <c r="BP51" s="1254">
        <v>61.4</v>
      </c>
      <c r="BQ51" s="1254"/>
      <c r="BR51" s="1254"/>
      <c r="BS51" s="1254"/>
      <c r="BT51" s="1254"/>
      <c r="BU51" s="1254"/>
      <c r="BV51" s="1254"/>
      <c r="BW51" s="1254"/>
      <c r="BX51" s="1254">
        <v>64.900000000000006</v>
      </c>
      <c r="BY51" s="1254"/>
      <c r="BZ51" s="1254"/>
      <c r="CA51" s="1254"/>
      <c r="CB51" s="1254"/>
      <c r="CC51" s="1254"/>
      <c r="CD51" s="1254"/>
      <c r="CE51" s="1254"/>
      <c r="CF51" s="1254">
        <v>70.7</v>
      </c>
      <c r="CG51" s="1254"/>
      <c r="CH51" s="1254"/>
      <c r="CI51" s="1254"/>
      <c r="CJ51" s="1254"/>
      <c r="CK51" s="1254"/>
      <c r="CL51" s="1254"/>
      <c r="CM51" s="1254"/>
      <c r="CN51" s="1254">
        <v>75.400000000000006</v>
      </c>
      <c r="CO51" s="1254"/>
      <c r="CP51" s="1254"/>
      <c r="CQ51" s="1254"/>
      <c r="CR51" s="1254"/>
      <c r="CS51" s="1254"/>
      <c r="CT51" s="1254"/>
      <c r="CU51" s="1254"/>
      <c r="CV51" s="1254">
        <v>76.400000000000006</v>
      </c>
      <c r="CW51" s="1254"/>
      <c r="CX51" s="1254"/>
      <c r="CY51" s="1254"/>
      <c r="CZ51" s="1254"/>
      <c r="DA51" s="1254"/>
      <c r="DB51" s="1254"/>
      <c r="DC51" s="1254"/>
    </row>
    <row r="52" spans="1:109" x14ac:dyDescent="0.15">
      <c r="B52" s="372"/>
      <c r="G52" s="1262"/>
      <c r="H52" s="1262"/>
      <c r="I52" s="1275"/>
      <c r="J52" s="1275"/>
      <c r="K52" s="1261"/>
      <c r="L52" s="1261"/>
      <c r="M52" s="1261"/>
      <c r="N52" s="1261"/>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0"/>
      <c r="B53" s="372"/>
      <c r="G53" s="1262"/>
      <c r="H53" s="1262"/>
      <c r="I53" s="1260"/>
      <c r="J53" s="1260"/>
      <c r="K53" s="1261"/>
      <c r="L53" s="1261"/>
      <c r="M53" s="1261"/>
      <c r="N53" s="1261"/>
      <c r="AM53" s="381"/>
      <c r="AN53" s="1257"/>
      <c r="AO53" s="1257"/>
      <c r="AP53" s="1257"/>
      <c r="AQ53" s="1257"/>
      <c r="AR53" s="1257"/>
      <c r="AS53" s="1257"/>
      <c r="AT53" s="1257"/>
      <c r="AU53" s="1257"/>
      <c r="AV53" s="1257"/>
      <c r="AW53" s="1257"/>
      <c r="AX53" s="1257"/>
      <c r="AY53" s="1257"/>
      <c r="AZ53" s="1257"/>
      <c r="BA53" s="1257"/>
      <c r="BB53" s="1257" t="s">
        <v>615</v>
      </c>
      <c r="BC53" s="1257"/>
      <c r="BD53" s="1257"/>
      <c r="BE53" s="1257"/>
      <c r="BF53" s="1257"/>
      <c r="BG53" s="1257"/>
      <c r="BH53" s="1257"/>
      <c r="BI53" s="1257"/>
      <c r="BJ53" s="1257"/>
      <c r="BK53" s="1257"/>
      <c r="BL53" s="1257"/>
      <c r="BM53" s="1257"/>
      <c r="BN53" s="1257"/>
      <c r="BO53" s="1257"/>
      <c r="BP53" s="1254">
        <v>56.8</v>
      </c>
      <c r="BQ53" s="1254"/>
      <c r="BR53" s="1254"/>
      <c r="BS53" s="1254"/>
      <c r="BT53" s="1254"/>
      <c r="BU53" s="1254"/>
      <c r="BV53" s="1254"/>
      <c r="BW53" s="1254"/>
      <c r="BX53" s="1254">
        <v>57.8</v>
      </c>
      <c r="BY53" s="1254"/>
      <c r="BZ53" s="1254"/>
      <c r="CA53" s="1254"/>
      <c r="CB53" s="1254"/>
      <c r="CC53" s="1254"/>
      <c r="CD53" s="1254"/>
      <c r="CE53" s="1254"/>
      <c r="CF53" s="1254">
        <v>58.9</v>
      </c>
      <c r="CG53" s="1254"/>
      <c r="CH53" s="1254"/>
      <c r="CI53" s="1254"/>
      <c r="CJ53" s="1254"/>
      <c r="CK53" s="1254"/>
      <c r="CL53" s="1254"/>
      <c r="CM53" s="1254"/>
      <c r="CN53" s="1254">
        <v>57.1</v>
      </c>
      <c r="CO53" s="1254"/>
      <c r="CP53" s="1254"/>
      <c r="CQ53" s="1254"/>
      <c r="CR53" s="1254"/>
      <c r="CS53" s="1254"/>
      <c r="CT53" s="1254"/>
      <c r="CU53" s="1254"/>
      <c r="CV53" s="1254">
        <v>58.1</v>
      </c>
      <c r="CW53" s="1254"/>
      <c r="CX53" s="1254"/>
      <c r="CY53" s="1254"/>
      <c r="CZ53" s="1254"/>
      <c r="DA53" s="1254"/>
      <c r="DB53" s="1254"/>
      <c r="DC53" s="1254"/>
    </row>
    <row r="54" spans="1:109" x14ac:dyDescent="0.15">
      <c r="A54" s="380"/>
      <c r="B54" s="372"/>
      <c r="G54" s="1262"/>
      <c r="H54" s="1262"/>
      <c r="I54" s="1260"/>
      <c r="J54" s="1260"/>
      <c r="K54" s="1261"/>
      <c r="L54" s="1261"/>
      <c r="M54" s="1261"/>
      <c r="N54" s="1261"/>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0"/>
      <c r="B55" s="372"/>
      <c r="G55" s="1260"/>
      <c r="H55" s="1260"/>
      <c r="I55" s="1260"/>
      <c r="J55" s="1260"/>
      <c r="K55" s="1261"/>
      <c r="L55" s="1261"/>
      <c r="M55" s="1261"/>
      <c r="N55" s="1261"/>
      <c r="AN55" s="1259" t="s">
        <v>616</v>
      </c>
      <c r="AO55" s="1259"/>
      <c r="AP55" s="1259"/>
      <c r="AQ55" s="1259"/>
      <c r="AR55" s="1259"/>
      <c r="AS55" s="1259"/>
      <c r="AT55" s="1259"/>
      <c r="AU55" s="1259"/>
      <c r="AV55" s="1259"/>
      <c r="AW55" s="1259"/>
      <c r="AX55" s="1259"/>
      <c r="AY55" s="1259"/>
      <c r="AZ55" s="1259"/>
      <c r="BA55" s="1259"/>
      <c r="BB55" s="1257" t="s">
        <v>614</v>
      </c>
      <c r="BC55" s="1257"/>
      <c r="BD55" s="1257"/>
      <c r="BE55" s="1257"/>
      <c r="BF55" s="1257"/>
      <c r="BG55" s="1257"/>
      <c r="BH55" s="1257"/>
      <c r="BI55" s="1257"/>
      <c r="BJ55" s="1257"/>
      <c r="BK55" s="1257"/>
      <c r="BL55" s="1257"/>
      <c r="BM55" s="1257"/>
      <c r="BN55" s="1257"/>
      <c r="BO55" s="1257"/>
      <c r="BP55" s="1254">
        <v>25.4</v>
      </c>
      <c r="BQ55" s="1254"/>
      <c r="BR55" s="1254"/>
      <c r="BS55" s="1254"/>
      <c r="BT55" s="1254"/>
      <c r="BU55" s="1254"/>
      <c r="BV55" s="1254"/>
      <c r="BW55" s="1254"/>
      <c r="BX55" s="1254">
        <v>23</v>
      </c>
      <c r="BY55" s="1254"/>
      <c r="BZ55" s="1254"/>
      <c r="CA55" s="1254"/>
      <c r="CB55" s="1254"/>
      <c r="CC55" s="1254"/>
      <c r="CD55" s="1254"/>
      <c r="CE55" s="1254"/>
      <c r="CF55" s="1254">
        <v>28</v>
      </c>
      <c r="CG55" s="1254"/>
      <c r="CH55" s="1254"/>
      <c r="CI55" s="1254"/>
      <c r="CJ55" s="1254"/>
      <c r="CK55" s="1254"/>
      <c r="CL55" s="1254"/>
      <c r="CM55" s="1254"/>
      <c r="CN55" s="1254">
        <v>19.2</v>
      </c>
      <c r="CO55" s="1254"/>
      <c r="CP55" s="1254"/>
      <c r="CQ55" s="1254"/>
      <c r="CR55" s="1254"/>
      <c r="CS55" s="1254"/>
      <c r="CT55" s="1254"/>
      <c r="CU55" s="1254"/>
      <c r="CV55" s="1254">
        <v>4</v>
      </c>
      <c r="CW55" s="1254"/>
      <c r="CX55" s="1254"/>
      <c r="CY55" s="1254"/>
      <c r="CZ55" s="1254"/>
      <c r="DA55" s="1254"/>
      <c r="DB55" s="1254"/>
      <c r="DC55" s="1254"/>
    </row>
    <row r="56" spans="1:109" x14ac:dyDescent="0.15">
      <c r="A56" s="380"/>
      <c r="B56" s="372"/>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x14ac:dyDescent="0.15">
      <c r="B57" s="384"/>
      <c r="G57" s="1260"/>
      <c r="H57" s="1260"/>
      <c r="I57" s="1255"/>
      <c r="J57" s="1255"/>
      <c r="K57" s="1261"/>
      <c r="L57" s="1261"/>
      <c r="M57" s="1261"/>
      <c r="N57" s="1261"/>
      <c r="AM57" s="366"/>
      <c r="AN57" s="1259"/>
      <c r="AO57" s="1259"/>
      <c r="AP57" s="1259"/>
      <c r="AQ57" s="1259"/>
      <c r="AR57" s="1259"/>
      <c r="AS57" s="1259"/>
      <c r="AT57" s="1259"/>
      <c r="AU57" s="1259"/>
      <c r="AV57" s="1259"/>
      <c r="AW57" s="1259"/>
      <c r="AX57" s="1259"/>
      <c r="AY57" s="1259"/>
      <c r="AZ57" s="1259"/>
      <c r="BA57" s="1259"/>
      <c r="BB57" s="1257" t="s">
        <v>615</v>
      </c>
      <c r="BC57" s="1257"/>
      <c r="BD57" s="1257"/>
      <c r="BE57" s="1257"/>
      <c r="BF57" s="1257"/>
      <c r="BG57" s="1257"/>
      <c r="BH57" s="1257"/>
      <c r="BI57" s="1257"/>
      <c r="BJ57" s="1257"/>
      <c r="BK57" s="1257"/>
      <c r="BL57" s="1257"/>
      <c r="BM57" s="1257"/>
      <c r="BN57" s="1257"/>
      <c r="BO57" s="1257"/>
      <c r="BP57" s="1254">
        <v>60</v>
      </c>
      <c r="BQ57" s="1254"/>
      <c r="BR57" s="1254"/>
      <c r="BS57" s="1254"/>
      <c r="BT57" s="1254"/>
      <c r="BU57" s="1254"/>
      <c r="BV57" s="1254"/>
      <c r="BW57" s="1254"/>
      <c r="BX57" s="1254">
        <v>60.6</v>
      </c>
      <c r="BY57" s="1254"/>
      <c r="BZ57" s="1254"/>
      <c r="CA57" s="1254"/>
      <c r="CB57" s="1254"/>
      <c r="CC57" s="1254"/>
      <c r="CD57" s="1254"/>
      <c r="CE57" s="1254"/>
      <c r="CF57" s="1254">
        <v>62.3</v>
      </c>
      <c r="CG57" s="1254"/>
      <c r="CH57" s="1254"/>
      <c r="CI57" s="1254"/>
      <c r="CJ57" s="1254"/>
      <c r="CK57" s="1254"/>
      <c r="CL57" s="1254"/>
      <c r="CM57" s="1254"/>
      <c r="CN57" s="1254">
        <v>62.2</v>
      </c>
      <c r="CO57" s="1254"/>
      <c r="CP57" s="1254"/>
      <c r="CQ57" s="1254"/>
      <c r="CR57" s="1254"/>
      <c r="CS57" s="1254"/>
      <c r="CT57" s="1254"/>
      <c r="CU57" s="1254"/>
      <c r="CV57" s="1254">
        <v>63.5</v>
      </c>
      <c r="CW57" s="1254"/>
      <c r="CX57" s="1254"/>
      <c r="CY57" s="1254"/>
      <c r="CZ57" s="1254"/>
      <c r="DA57" s="1254"/>
      <c r="DB57" s="1254"/>
      <c r="DC57" s="1254"/>
      <c r="DD57" s="385"/>
      <c r="DE57" s="384"/>
    </row>
    <row r="58" spans="1:109" s="380" customFormat="1" x14ac:dyDescent="0.15">
      <c r="A58" s="366"/>
      <c r="B58" s="384"/>
      <c r="G58" s="1260"/>
      <c r="H58" s="1260"/>
      <c r="I58" s="1255"/>
      <c r="J58" s="1255"/>
      <c r="K58" s="1261"/>
      <c r="L58" s="1261"/>
      <c r="M58" s="1261"/>
      <c r="N58" s="1261"/>
      <c r="AM58" s="366"/>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617</v>
      </c>
    </row>
    <row r="64" spans="1:109" x14ac:dyDescent="0.15">
      <c r="B64" s="372"/>
      <c r="G64" s="379"/>
      <c r="I64" s="392"/>
      <c r="J64" s="392"/>
      <c r="K64" s="392"/>
      <c r="L64" s="392"/>
      <c r="M64" s="392"/>
      <c r="N64" s="393"/>
      <c r="AM64" s="379"/>
      <c r="AN64" s="379" t="s">
        <v>610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6" t="s">
        <v>618</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612</v>
      </c>
    </row>
    <row r="72" spans="2:107" x14ac:dyDescent="0.15">
      <c r="B72" s="372"/>
      <c r="G72" s="1260"/>
      <c r="H72" s="1260"/>
      <c r="I72" s="1260"/>
      <c r="J72" s="1260"/>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569</v>
      </c>
      <c r="BQ72" s="1259"/>
      <c r="BR72" s="1259"/>
      <c r="BS72" s="1259"/>
      <c r="BT72" s="1259"/>
      <c r="BU72" s="1259"/>
      <c r="BV72" s="1259"/>
      <c r="BW72" s="1259"/>
      <c r="BX72" s="1259" t="s">
        <v>570</v>
      </c>
      <c r="BY72" s="1259"/>
      <c r="BZ72" s="1259"/>
      <c r="CA72" s="1259"/>
      <c r="CB72" s="1259"/>
      <c r="CC72" s="1259"/>
      <c r="CD72" s="1259"/>
      <c r="CE72" s="1259"/>
      <c r="CF72" s="1259" t="s">
        <v>571</v>
      </c>
      <c r="CG72" s="1259"/>
      <c r="CH72" s="1259"/>
      <c r="CI72" s="1259"/>
      <c r="CJ72" s="1259"/>
      <c r="CK72" s="1259"/>
      <c r="CL72" s="1259"/>
      <c r="CM72" s="1259"/>
      <c r="CN72" s="1259" t="s">
        <v>572</v>
      </c>
      <c r="CO72" s="1259"/>
      <c r="CP72" s="1259"/>
      <c r="CQ72" s="1259"/>
      <c r="CR72" s="1259"/>
      <c r="CS72" s="1259"/>
      <c r="CT72" s="1259"/>
      <c r="CU72" s="1259"/>
      <c r="CV72" s="1259" t="s">
        <v>573</v>
      </c>
      <c r="CW72" s="1259"/>
      <c r="CX72" s="1259"/>
      <c r="CY72" s="1259"/>
      <c r="CZ72" s="1259"/>
      <c r="DA72" s="1259"/>
      <c r="DB72" s="1259"/>
      <c r="DC72" s="1259"/>
    </row>
    <row r="73" spans="2:107" x14ac:dyDescent="0.15">
      <c r="B73" s="372"/>
      <c r="G73" s="1262"/>
      <c r="H73" s="1262"/>
      <c r="I73" s="1262"/>
      <c r="J73" s="1262"/>
      <c r="K73" s="1258"/>
      <c r="L73" s="1258"/>
      <c r="M73" s="1258"/>
      <c r="N73" s="1258"/>
      <c r="AM73" s="381"/>
      <c r="AN73" s="1257" t="s">
        <v>613</v>
      </c>
      <c r="AO73" s="1257"/>
      <c r="AP73" s="1257"/>
      <c r="AQ73" s="1257"/>
      <c r="AR73" s="1257"/>
      <c r="AS73" s="1257"/>
      <c r="AT73" s="1257"/>
      <c r="AU73" s="1257"/>
      <c r="AV73" s="1257"/>
      <c r="AW73" s="1257"/>
      <c r="AX73" s="1257"/>
      <c r="AY73" s="1257"/>
      <c r="AZ73" s="1257"/>
      <c r="BA73" s="1257"/>
      <c r="BB73" s="1257" t="s">
        <v>614</v>
      </c>
      <c r="BC73" s="1257"/>
      <c r="BD73" s="1257"/>
      <c r="BE73" s="1257"/>
      <c r="BF73" s="1257"/>
      <c r="BG73" s="1257"/>
      <c r="BH73" s="1257"/>
      <c r="BI73" s="1257"/>
      <c r="BJ73" s="1257"/>
      <c r="BK73" s="1257"/>
      <c r="BL73" s="1257"/>
      <c r="BM73" s="1257"/>
      <c r="BN73" s="1257"/>
      <c r="BO73" s="1257"/>
      <c r="BP73" s="1254">
        <v>61.4</v>
      </c>
      <c r="BQ73" s="1254"/>
      <c r="BR73" s="1254"/>
      <c r="BS73" s="1254"/>
      <c r="BT73" s="1254"/>
      <c r="BU73" s="1254"/>
      <c r="BV73" s="1254"/>
      <c r="BW73" s="1254"/>
      <c r="BX73" s="1254">
        <v>64.900000000000006</v>
      </c>
      <c r="BY73" s="1254"/>
      <c r="BZ73" s="1254"/>
      <c r="CA73" s="1254"/>
      <c r="CB73" s="1254"/>
      <c r="CC73" s="1254"/>
      <c r="CD73" s="1254"/>
      <c r="CE73" s="1254"/>
      <c r="CF73" s="1254">
        <v>70.7</v>
      </c>
      <c r="CG73" s="1254"/>
      <c r="CH73" s="1254"/>
      <c r="CI73" s="1254"/>
      <c r="CJ73" s="1254"/>
      <c r="CK73" s="1254"/>
      <c r="CL73" s="1254"/>
      <c r="CM73" s="1254"/>
      <c r="CN73" s="1254">
        <v>75.400000000000006</v>
      </c>
      <c r="CO73" s="1254"/>
      <c r="CP73" s="1254"/>
      <c r="CQ73" s="1254"/>
      <c r="CR73" s="1254"/>
      <c r="CS73" s="1254"/>
      <c r="CT73" s="1254"/>
      <c r="CU73" s="1254"/>
      <c r="CV73" s="1254">
        <v>76.400000000000006</v>
      </c>
      <c r="CW73" s="1254"/>
      <c r="CX73" s="1254"/>
      <c r="CY73" s="1254"/>
      <c r="CZ73" s="1254"/>
      <c r="DA73" s="1254"/>
      <c r="DB73" s="1254"/>
      <c r="DC73" s="1254"/>
    </row>
    <row r="74" spans="2:107" x14ac:dyDescent="0.15">
      <c r="B74" s="372"/>
      <c r="G74" s="1262"/>
      <c r="H74" s="1262"/>
      <c r="I74" s="1262"/>
      <c r="J74" s="1262"/>
      <c r="K74" s="1258"/>
      <c r="L74" s="1258"/>
      <c r="M74" s="1258"/>
      <c r="N74" s="1258"/>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2"/>
      <c r="G75" s="1262"/>
      <c r="H75" s="1262"/>
      <c r="I75" s="1260"/>
      <c r="J75" s="1260"/>
      <c r="K75" s="1261"/>
      <c r="L75" s="1261"/>
      <c r="M75" s="1261"/>
      <c r="N75" s="1261"/>
      <c r="AM75" s="381"/>
      <c r="AN75" s="1257"/>
      <c r="AO75" s="1257"/>
      <c r="AP75" s="1257"/>
      <c r="AQ75" s="1257"/>
      <c r="AR75" s="1257"/>
      <c r="AS75" s="1257"/>
      <c r="AT75" s="1257"/>
      <c r="AU75" s="1257"/>
      <c r="AV75" s="1257"/>
      <c r="AW75" s="1257"/>
      <c r="AX75" s="1257"/>
      <c r="AY75" s="1257"/>
      <c r="AZ75" s="1257"/>
      <c r="BA75" s="1257"/>
      <c r="BB75" s="1257" t="s">
        <v>619</v>
      </c>
      <c r="BC75" s="1257"/>
      <c r="BD75" s="1257"/>
      <c r="BE75" s="1257"/>
      <c r="BF75" s="1257"/>
      <c r="BG75" s="1257"/>
      <c r="BH75" s="1257"/>
      <c r="BI75" s="1257"/>
      <c r="BJ75" s="1257"/>
      <c r="BK75" s="1257"/>
      <c r="BL75" s="1257"/>
      <c r="BM75" s="1257"/>
      <c r="BN75" s="1257"/>
      <c r="BO75" s="1257"/>
      <c r="BP75" s="1254">
        <v>6.5</v>
      </c>
      <c r="BQ75" s="1254"/>
      <c r="BR75" s="1254"/>
      <c r="BS75" s="1254"/>
      <c r="BT75" s="1254"/>
      <c r="BU75" s="1254"/>
      <c r="BV75" s="1254"/>
      <c r="BW75" s="1254"/>
      <c r="BX75" s="1254">
        <v>7.4</v>
      </c>
      <c r="BY75" s="1254"/>
      <c r="BZ75" s="1254"/>
      <c r="CA75" s="1254"/>
      <c r="CB75" s="1254"/>
      <c r="CC75" s="1254"/>
      <c r="CD75" s="1254"/>
      <c r="CE75" s="1254"/>
      <c r="CF75" s="1254">
        <v>8.4</v>
      </c>
      <c r="CG75" s="1254"/>
      <c r="CH75" s="1254"/>
      <c r="CI75" s="1254"/>
      <c r="CJ75" s="1254"/>
      <c r="CK75" s="1254"/>
      <c r="CL75" s="1254"/>
      <c r="CM75" s="1254"/>
      <c r="CN75" s="1254">
        <v>9.4</v>
      </c>
      <c r="CO75" s="1254"/>
      <c r="CP75" s="1254"/>
      <c r="CQ75" s="1254"/>
      <c r="CR75" s="1254"/>
      <c r="CS75" s="1254"/>
      <c r="CT75" s="1254"/>
      <c r="CU75" s="1254"/>
      <c r="CV75" s="1254">
        <v>10.199999999999999</v>
      </c>
      <c r="CW75" s="1254"/>
      <c r="CX75" s="1254"/>
      <c r="CY75" s="1254"/>
      <c r="CZ75" s="1254"/>
      <c r="DA75" s="1254"/>
      <c r="DB75" s="1254"/>
      <c r="DC75" s="1254"/>
    </row>
    <row r="76" spans="2:107" x14ac:dyDescent="0.15">
      <c r="B76" s="372"/>
      <c r="G76" s="1262"/>
      <c r="H76" s="1262"/>
      <c r="I76" s="1260"/>
      <c r="J76" s="1260"/>
      <c r="K76" s="1261"/>
      <c r="L76" s="1261"/>
      <c r="M76" s="1261"/>
      <c r="N76" s="1261"/>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2"/>
      <c r="G77" s="1260"/>
      <c r="H77" s="1260"/>
      <c r="I77" s="1260"/>
      <c r="J77" s="1260"/>
      <c r="K77" s="1258"/>
      <c r="L77" s="1258"/>
      <c r="M77" s="1258"/>
      <c r="N77" s="1258"/>
      <c r="AN77" s="1259" t="s">
        <v>616</v>
      </c>
      <c r="AO77" s="1259"/>
      <c r="AP77" s="1259"/>
      <c r="AQ77" s="1259"/>
      <c r="AR77" s="1259"/>
      <c r="AS77" s="1259"/>
      <c r="AT77" s="1259"/>
      <c r="AU77" s="1259"/>
      <c r="AV77" s="1259"/>
      <c r="AW77" s="1259"/>
      <c r="AX77" s="1259"/>
      <c r="AY77" s="1259"/>
      <c r="AZ77" s="1259"/>
      <c r="BA77" s="1259"/>
      <c r="BB77" s="1257" t="s">
        <v>614</v>
      </c>
      <c r="BC77" s="1257"/>
      <c r="BD77" s="1257"/>
      <c r="BE77" s="1257"/>
      <c r="BF77" s="1257"/>
      <c r="BG77" s="1257"/>
      <c r="BH77" s="1257"/>
      <c r="BI77" s="1257"/>
      <c r="BJ77" s="1257"/>
      <c r="BK77" s="1257"/>
      <c r="BL77" s="1257"/>
      <c r="BM77" s="1257"/>
      <c r="BN77" s="1257"/>
      <c r="BO77" s="1257"/>
      <c r="BP77" s="1254">
        <v>25.4</v>
      </c>
      <c r="BQ77" s="1254"/>
      <c r="BR77" s="1254"/>
      <c r="BS77" s="1254"/>
      <c r="BT77" s="1254"/>
      <c r="BU77" s="1254"/>
      <c r="BV77" s="1254"/>
      <c r="BW77" s="1254"/>
      <c r="BX77" s="1254">
        <v>23</v>
      </c>
      <c r="BY77" s="1254"/>
      <c r="BZ77" s="1254"/>
      <c r="CA77" s="1254"/>
      <c r="CB77" s="1254"/>
      <c r="CC77" s="1254"/>
      <c r="CD77" s="1254"/>
      <c r="CE77" s="1254"/>
      <c r="CF77" s="1254">
        <v>28</v>
      </c>
      <c r="CG77" s="1254"/>
      <c r="CH77" s="1254"/>
      <c r="CI77" s="1254"/>
      <c r="CJ77" s="1254"/>
      <c r="CK77" s="1254"/>
      <c r="CL77" s="1254"/>
      <c r="CM77" s="1254"/>
      <c r="CN77" s="1254">
        <v>19.2</v>
      </c>
      <c r="CO77" s="1254"/>
      <c r="CP77" s="1254"/>
      <c r="CQ77" s="1254"/>
      <c r="CR77" s="1254"/>
      <c r="CS77" s="1254"/>
      <c r="CT77" s="1254"/>
      <c r="CU77" s="1254"/>
      <c r="CV77" s="1254">
        <v>4</v>
      </c>
      <c r="CW77" s="1254"/>
      <c r="CX77" s="1254"/>
      <c r="CY77" s="1254"/>
      <c r="CZ77" s="1254"/>
      <c r="DA77" s="1254"/>
      <c r="DB77" s="1254"/>
      <c r="DC77" s="1254"/>
    </row>
    <row r="78" spans="2:107" x14ac:dyDescent="0.15">
      <c r="B78" s="372"/>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2"/>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619</v>
      </c>
      <c r="BC79" s="1257"/>
      <c r="BD79" s="1257"/>
      <c r="BE79" s="1257"/>
      <c r="BF79" s="1257"/>
      <c r="BG79" s="1257"/>
      <c r="BH79" s="1257"/>
      <c r="BI79" s="1257"/>
      <c r="BJ79" s="1257"/>
      <c r="BK79" s="1257"/>
      <c r="BL79" s="1257"/>
      <c r="BM79" s="1257"/>
      <c r="BN79" s="1257"/>
      <c r="BO79" s="1257"/>
      <c r="BP79" s="1254">
        <v>7.8</v>
      </c>
      <c r="BQ79" s="1254"/>
      <c r="BR79" s="1254"/>
      <c r="BS79" s="1254"/>
      <c r="BT79" s="1254"/>
      <c r="BU79" s="1254"/>
      <c r="BV79" s="1254"/>
      <c r="BW79" s="1254"/>
      <c r="BX79" s="1254">
        <v>7.7</v>
      </c>
      <c r="BY79" s="1254"/>
      <c r="BZ79" s="1254"/>
      <c r="CA79" s="1254"/>
      <c r="CB79" s="1254"/>
      <c r="CC79" s="1254"/>
      <c r="CD79" s="1254"/>
      <c r="CE79" s="1254"/>
      <c r="CF79" s="1254">
        <v>7.5</v>
      </c>
      <c r="CG79" s="1254"/>
      <c r="CH79" s="1254"/>
      <c r="CI79" s="1254"/>
      <c r="CJ79" s="1254"/>
      <c r="CK79" s="1254"/>
      <c r="CL79" s="1254"/>
      <c r="CM79" s="1254"/>
      <c r="CN79" s="1254">
        <v>8</v>
      </c>
      <c r="CO79" s="1254"/>
      <c r="CP79" s="1254"/>
      <c r="CQ79" s="1254"/>
      <c r="CR79" s="1254"/>
      <c r="CS79" s="1254"/>
      <c r="CT79" s="1254"/>
      <c r="CU79" s="1254"/>
      <c r="CV79" s="1254">
        <v>8</v>
      </c>
      <c r="CW79" s="1254"/>
      <c r="CX79" s="1254"/>
      <c r="CY79" s="1254"/>
      <c r="CZ79" s="1254"/>
      <c r="DA79" s="1254"/>
      <c r="DB79" s="1254"/>
      <c r="DC79" s="1254"/>
    </row>
    <row r="80" spans="2:107" x14ac:dyDescent="0.15">
      <c r="B80" s="372"/>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JSgCDHHaXc4JnjlpKii86BBo1tgPmZFTSNlSWW1l7WIFE8odFRgIv7c5BlWFutOX4lRF0v4jLmasBBx0iNh54w==" saltValue="egzZNq8iusS8ySGCZpqj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83B2-4163-4B0C-8B51-FBB7134C53B0}">
  <sheetPr>
    <pageSetUpPr fitToPage="1"/>
  </sheetPr>
  <dimension ref="A1:DR125"/>
  <sheetViews>
    <sheetView showGridLines="0" topLeftCell="M109" zoomScale="60" zoomScaleNormal="60" zoomScaleSheetLayoutView="70" workbookViewId="0">
      <selection activeCell="AK66" sqref="AK6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sheetProtection algorithmName="SHA-512" hashValue="VxfDbAISlfApZIY+WZxgFYdZgrRRfRLTv/is8hf2cyNBaVaTkZPsRunaxNzeA2cxcAfleZlBHaWPIGVZcyMgkA==" saltValue="8XaMGd5baqOMFQpnPf2z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7827-790D-4DE3-BCF3-9D1E9F472428}">
  <sheetPr>
    <pageSetUpPr fitToPage="1"/>
  </sheetPr>
  <dimension ref="A1:DR125"/>
  <sheetViews>
    <sheetView showGridLines="0" topLeftCell="A114" zoomScale="172" zoomScaleNormal="172" zoomScaleSheetLayoutView="55" workbookViewId="0">
      <selection activeCell="AK66" sqref="AK6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sheetProtection algorithmName="SHA-512" hashValue="QpaK88Et62eXyGUTHVVilmjtIkQFrqig6yYcw78NmRQ78cEJ+1ghW3YZrRmeeHudsi8x6JZ+fODimbS/SIAqXA==" saltValue="wcwPv7+ZFXR3RnWsaZBz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566</v>
      </c>
      <c r="G2" s="151"/>
      <c r="H2" s="152"/>
    </row>
    <row r="3" spans="1:8" x14ac:dyDescent="0.15">
      <c r="A3" s="148" t="s">
        <v>559</v>
      </c>
      <c r="B3" s="153"/>
      <c r="C3" s="154"/>
      <c r="D3" s="155">
        <v>75933</v>
      </c>
      <c r="E3" s="156"/>
      <c r="F3" s="157">
        <v>69185</v>
      </c>
      <c r="G3" s="158"/>
      <c r="H3" s="159"/>
    </row>
    <row r="4" spans="1:8" x14ac:dyDescent="0.15">
      <c r="A4" s="160"/>
      <c r="B4" s="161"/>
      <c r="C4" s="162"/>
      <c r="D4" s="163">
        <v>42099</v>
      </c>
      <c r="E4" s="164"/>
      <c r="F4" s="165">
        <v>38519</v>
      </c>
      <c r="G4" s="166"/>
      <c r="H4" s="167"/>
    </row>
    <row r="5" spans="1:8" x14ac:dyDescent="0.15">
      <c r="A5" s="148" t="s">
        <v>561</v>
      </c>
      <c r="B5" s="153"/>
      <c r="C5" s="154"/>
      <c r="D5" s="155">
        <v>67184</v>
      </c>
      <c r="E5" s="156"/>
      <c r="F5" s="157">
        <v>70166</v>
      </c>
      <c r="G5" s="158"/>
      <c r="H5" s="159"/>
    </row>
    <row r="6" spans="1:8" x14ac:dyDescent="0.15">
      <c r="A6" s="160"/>
      <c r="B6" s="161"/>
      <c r="C6" s="162"/>
      <c r="D6" s="163">
        <v>44048</v>
      </c>
      <c r="E6" s="164"/>
      <c r="F6" s="165">
        <v>36115</v>
      </c>
      <c r="G6" s="166"/>
      <c r="H6" s="167"/>
    </row>
    <row r="7" spans="1:8" x14ac:dyDescent="0.15">
      <c r="A7" s="148" t="s">
        <v>562</v>
      </c>
      <c r="B7" s="153"/>
      <c r="C7" s="154"/>
      <c r="D7" s="155">
        <v>92190</v>
      </c>
      <c r="E7" s="156"/>
      <c r="F7" s="157">
        <v>70329</v>
      </c>
      <c r="G7" s="158"/>
      <c r="H7" s="159"/>
    </row>
    <row r="8" spans="1:8" x14ac:dyDescent="0.15">
      <c r="A8" s="160"/>
      <c r="B8" s="161"/>
      <c r="C8" s="162"/>
      <c r="D8" s="163">
        <v>64705</v>
      </c>
      <c r="E8" s="164"/>
      <c r="F8" s="165">
        <v>39403</v>
      </c>
      <c r="G8" s="166"/>
      <c r="H8" s="167"/>
    </row>
    <row r="9" spans="1:8" x14ac:dyDescent="0.15">
      <c r="A9" s="148" t="s">
        <v>563</v>
      </c>
      <c r="B9" s="153"/>
      <c r="C9" s="154"/>
      <c r="D9" s="155">
        <v>123274</v>
      </c>
      <c r="E9" s="156"/>
      <c r="F9" s="157">
        <v>71871</v>
      </c>
      <c r="G9" s="158"/>
      <c r="H9" s="159"/>
    </row>
    <row r="10" spans="1:8" x14ac:dyDescent="0.15">
      <c r="A10" s="160"/>
      <c r="B10" s="161"/>
      <c r="C10" s="162"/>
      <c r="D10" s="163">
        <v>99646</v>
      </c>
      <c r="E10" s="164"/>
      <c r="F10" s="165">
        <v>38232</v>
      </c>
      <c r="G10" s="166"/>
      <c r="H10" s="167"/>
    </row>
    <row r="11" spans="1:8" x14ac:dyDescent="0.15">
      <c r="A11" s="148" t="s">
        <v>564</v>
      </c>
      <c r="B11" s="153"/>
      <c r="C11" s="154"/>
      <c r="D11" s="155">
        <v>62369</v>
      </c>
      <c r="E11" s="156"/>
      <c r="F11" s="157">
        <v>71807</v>
      </c>
      <c r="G11" s="158"/>
      <c r="H11" s="159"/>
    </row>
    <row r="12" spans="1:8" x14ac:dyDescent="0.15">
      <c r="A12" s="160"/>
      <c r="B12" s="161"/>
      <c r="C12" s="168"/>
      <c r="D12" s="163">
        <v>42318</v>
      </c>
      <c r="E12" s="164"/>
      <c r="F12" s="165">
        <v>37333</v>
      </c>
      <c r="G12" s="166"/>
      <c r="H12" s="167"/>
    </row>
    <row r="13" spans="1:8" x14ac:dyDescent="0.15">
      <c r="A13" s="148"/>
      <c r="B13" s="153"/>
      <c r="C13" s="169"/>
      <c r="D13" s="170">
        <v>84190</v>
      </c>
      <c r="E13" s="171"/>
      <c r="F13" s="172">
        <v>70672</v>
      </c>
      <c r="G13" s="173"/>
      <c r="H13" s="159"/>
    </row>
    <row r="14" spans="1:8" x14ac:dyDescent="0.15">
      <c r="A14" s="160"/>
      <c r="B14" s="161"/>
      <c r="C14" s="162"/>
      <c r="D14" s="163">
        <v>58563</v>
      </c>
      <c r="E14" s="164"/>
      <c r="F14" s="165">
        <v>37920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1.1200000000000001</v>
      </c>
      <c r="C19" s="174">
        <f>ROUND(VALUE(SUBSTITUTE(実質収支比率等に係る経年分析!G$48,"▲","-")),2)</f>
        <v>0.52</v>
      </c>
      <c r="D19" s="174">
        <f>ROUND(VALUE(SUBSTITUTE(実質収支比率等に係る経年分析!H$48,"▲","-")),2)</f>
        <v>0.56999999999999995</v>
      </c>
      <c r="E19" s="174">
        <f>ROUND(VALUE(SUBSTITUTE(実質収支比率等に係る経年分析!I$48,"▲","-")),2)</f>
        <v>1.59</v>
      </c>
      <c r="F19" s="174">
        <f>ROUND(VALUE(SUBSTITUTE(実質収支比率等に係る経年分析!J$48,"▲","-")),2)</f>
        <v>1.51</v>
      </c>
    </row>
    <row r="20" spans="1:11" x14ac:dyDescent="0.15">
      <c r="A20" s="174" t="s">
        <v>57</v>
      </c>
      <c r="B20" s="174">
        <f>ROUND(VALUE(SUBSTITUTE(実質収支比率等に係る経年分析!F$47,"▲","-")),2)</f>
        <v>22.24</v>
      </c>
      <c r="C20" s="174">
        <f>ROUND(VALUE(SUBSTITUTE(実質収支比率等に係る経年分析!G$47,"▲","-")),2)</f>
        <v>23.17</v>
      </c>
      <c r="D20" s="174">
        <f>ROUND(VALUE(SUBSTITUTE(実質収支比率等に係る経年分析!H$47,"▲","-")),2)</f>
        <v>21.56</v>
      </c>
      <c r="E20" s="174">
        <f>ROUND(VALUE(SUBSTITUTE(実質収支比率等に係る経年分析!I$47,"▲","-")),2)</f>
        <v>18.350000000000001</v>
      </c>
      <c r="F20" s="174">
        <f>ROUND(VALUE(SUBSTITUTE(実質収支比率等に係る経年分析!J$47,"▲","-")),2)</f>
        <v>18.510000000000002</v>
      </c>
    </row>
    <row r="21" spans="1:11" x14ac:dyDescent="0.15">
      <c r="A21" s="174" t="s">
        <v>58</v>
      </c>
      <c r="B21" s="174">
        <f>IF(ISNUMBER(VALUE(SUBSTITUTE(実質収支比率等に係る経年分析!F$49,"▲","-"))),ROUND(VALUE(SUBSTITUTE(実質収支比率等に係る経年分析!F$49,"▲","-")),2),NA())</f>
        <v>-0.32</v>
      </c>
      <c r="C21" s="174">
        <f>IF(ISNUMBER(VALUE(SUBSTITUTE(実質収支比率等に係る経年分析!G$49,"▲","-"))),ROUND(VALUE(SUBSTITUTE(実質収支比率等に係る経年分析!G$49,"▲","-")),2),NA())</f>
        <v>-0.05</v>
      </c>
      <c r="D21" s="174">
        <f>IF(ISNUMBER(VALUE(SUBSTITUTE(実質収支比率等に係る経年分析!H$49,"▲","-"))),ROUND(VALUE(SUBSTITUTE(実質収支比率等に係る経年分析!H$49,"▲","-")),2),NA())</f>
        <v>-1.34</v>
      </c>
      <c r="E21" s="174">
        <f>IF(ISNUMBER(VALUE(SUBSTITUTE(実質収支比率等に係る経年分析!I$49,"▲","-"))),ROUND(VALUE(SUBSTITUTE(実質収支比率等に係る経年分析!I$49,"▲","-")),2),NA())</f>
        <v>-1.47</v>
      </c>
      <c r="F21" s="174">
        <f>IF(ISNUMBER(VALUE(SUBSTITUTE(実質収支比率等に係る経年分析!J$49,"▲","-"))),ROUND(VALUE(SUBSTITUTE(実質収支比率等に係る経年分析!J$49,"▲","-")),2),NA())</f>
        <v>-0.05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公共用地等造成費会計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企業用地造成費会計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国民健康保険費会計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1.1499999999999999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0.64</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1.1200000000000001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0.56000000000000005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v>
      </c>
    </row>
    <row r="33" spans="1:16" x14ac:dyDescent="0.15">
      <c r="A33" s="175" t="str">
        <f>IF(連結実質赤字比率に係る赤字・黒字の構成分析!C$37="",NA(),連結実質赤字比率に係る赤字・黒字の構成分析!C$37)</f>
        <v>介護保険費会計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2.02</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4.3499999999999996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8.19</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14.48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4762</v>
      </c>
      <c r="E42" s="176"/>
      <c r="F42" s="176"/>
      <c r="G42" s="176">
        <f>'実質公債費比率（分子）の構造'!L$52</f>
        <v>4690</v>
      </c>
      <c r="H42" s="176"/>
      <c r="I42" s="176"/>
      <c r="J42" s="176">
        <f>'実質公債費比率（分子）の構造'!M$52</f>
        <v>4644</v>
      </c>
      <c r="K42" s="176"/>
      <c r="L42" s="176"/>
      <c r="M42" s="176">
        <f>'実質公債費比率（分子）の構造'!N$52</f>
        <v>4659</v>
      </c>
      <c r="N42" s="176"/>
      <c r="O42" s="176"/>
      <c r="P42" s="176">
        <f>'実質公債費比率（分子）の構造'!O$52</f>
        <v>4456</v>
      </c>
    </row>
    <row r="43" spans="1:16" x14ac:dyDescent="0.15">
      <c r="A43" s="176" t="s">
        <v>66</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t="str">
        <f>'実質公債費比率（分子）の構造'!O$51</f>
        <v>-</v>
      </c>
      <c r="O43" s="176"/>
      <c r="P43" s="176"/>
    </row>
    <row r="44" spans="1:16" x14ac:dyDescent="0.15">
      <c r="A44" s="176" t="s">
        <v>67</v>
      </c>
      <c r="B44" s="176">
        <f>'実質公債費比率（分子）の構造'!K$50</f>
        <v>94</v>
      </c>
      <c r="C44" s="176"/>
      <c r="D44" s="176"/>
      <c r="E44" s="176">
        <f>'実質公債費比率（分子）の構造'!L$50</f>
        <v>93</v>
      </c>
      <c r="F44" s="176"/>
      <c r="G44" s="176"/>
      <c r="H44" s="176">
        <f>'実質公債費比率（分子）の構造'!M$50</f>
        <v>91</v>
      </c>
      <c r="I44" s="176"/>
      <c r="J44" s="176"/>
      <c r="K44" s="176">
        <f>'実質公債費比率（分子）の構造'!N$50</f>
        <v>92</v>
      </c>
      <c r="L44" s="176"/>
      <c r="M44" s="176"/>
      <c r="N44" s="176">
        <f>'実質公債費比率（分子）の構造'!O$50</f>
        <v>57</v>
      </c>
      <c r="O44" s="176"/>
      <c r="P44" s="176"/>
    </row>
    <row r="45" spans="1:16" x14ac:dyDescent="0.15">
      <c r="A45" s="176" t="s">
        <v>68</v>
      </c>
      <c r="B45" s="176">
        <f>'実質公債費比率（分子）の構造'!K$49</f>
        <v>59</v>
      </c>
      <c r="C45" s="176"/>
      <c r="D45" s="176"/>
      <c r="E45" s="176">
        <f>'実質公債費比率（分子）の構造'!L$49</f>
        <v>60</v>
      </c>
      <c r="F45" s="176"/>
      <c r="G45" s="176"/>
      <c r="H45" s="176">
        <f>'実質公債費比率（分子）の構造'!M$49</f>
        <v>60</v>
      </c>
      <c r="I45" s="176"/>
      <c r="J45" s="176"/>
      <c r="K45" s="176">
        <f>'実質公債費比率（分子）の構造'!N$49</f>
        <v>77</v>
      </c>
      <c r="L45" s="176"/>
      <c r="M45" s="176"/>
      <c r="N45" s="176">
        <f>'実質公債費比率（分子）の構造'!O$49</f>
        <v>81</v>
      </c>
      <c r="O45" s="176"/>
      <c r="P45" s="176"/>
    </row>
    <row r="46" spans="1:16" x14ac:dyDescent="0.15">
      <c r="A46" s="176" t="s">
        <v>69</v>
      </c>
      <c r="B46" s="176">
        <f>'実質公債費比率（分子）の構造'!K$48</f>
        <v>1084</v>
      </c>
      <c r="C46" s="176"/>
      <c r="D46" s="176"/>
      <c r="E46" s="176">
        <f>'実質公債費比率（分子）の構造'!L$48</f>
        <v>1074</v>
      </c>
      <c r="F46" s="176"/>
      <c r="G46" s="176"/>
      <c r="H46" s="176">
        <f>'実質公債費比率（分子）の構造'!M$48</f>
        <v>1019</v>
      </c>
      <c r="I46" s="176"/>
      <c r="J46" s="176"/>
      <c r="K46" s="176">
        <f>'実質公債費比率（分子）の構造'!N$48</f>
        <v>943</v>
      </c>
      <c r="L46" s="176"/>
      <c r="M46" s="176"/>
      <c r="N46" s="176">
        <f>'実質公債費比率（分子）の構造'!O$48</f>
        <v>896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5049</v>
      </c>
      <c r="C49" s="176"/>
      <c r="D49" s="176"/>
      <c r="E49" s="176">
        <f>'実質公債費比率（分子）の構造'!L$45</f>
        <v>5148</v>
      </c>
      <c r="F49" s="176"/>
      <c r="G49" s="176"/>
      <c r="H49" s="176">
        <f>'実質公債費比率（分子）の構造'!M$45</f>
        <v>5369</v>
      </c>
      <c r="I49" s="176"/>
      <c r="J49" s="176"/>
      <c r="K49" s="176">
        <f>'実質公債費比率（分子）の構造'!N$45</f>
        <v>5734</v>
      </c>
      <c r="L49" s="176"/>
      <c r="M49" s="176"/>
      <c r="N49" s="176">
        <f>'実質公債費比率（分子）の構造'!O$45</f>
        <v>5749</v>
      </c>
      <c r="O49" s="176"/>
      <c r="P49" s="176"/>
    </row>
    <row r="50" spans="1:16" x14ac:dyDescent="0.15">
      <c r="A50" s="176" t="s">
        <v>73</v>
      </c>
      <c r="B50" s="176" t="e">
        <f>NA()</f>
        <v>#N/A</v>
      </c>
      <c r="C50" s="176">
        <f>IF(ISNUMBER('実質公債費比率（分子）の構造'!K$53),'実質公債費比率（分子）の構造'!K$53,NA())</f>
        <v>1524</v>
      </c>
      <c r="D50" s="176" t="e">
        <f>NA()</f>
        <v>#N/A</v>
      </c>
      <c r="E50" s="176" t="e">
        <f>NA()</f>
        <v>#N/A</v>
      </c>
      <c r="F50" s="176">
        <f>IF(ISNUMBER('実質公債費比率（分子）の構造'!L$53),'実質公債費比率（分子）の構造'!L$53,NA())</f>
        <v>1685</v>
      </c>
      <c r="G50" s="176" t="e">
        <f>NA()</f>
        <v>#N/A</v>
      </c>
      <c r="H50" s="176" t="e">
        <f>NA()</f>
        <v>#N/A</v>
      </c>
      <c r="I50" s="176">
        <f>IF(ISNUMBER('実質公債費比率（分子）の構造'!M$53),'実質公債費比率（分子）の構造'!M$53,NA())</f>
        <v>1895</v>
      </c>
      <c r="J50" s="176" t="e">
        <f>NA()</f>
        <v>#N/A</v>
      </c>
      <c r="K50" s="176" t="e">
        <f>NA()</f>
        <v>#N/A</v>
      </c>
      <c r="L50" s="176">
        <f>IF(ISNUMBER('実質公債費比率（分子）の構造'!N$53),'実質公債費比率（分子）の構造'!N$53,NA())</f>
        <v>2188</v>
      </c>
      <c r="M50" s="176" t="e">
        <f>NA()</f>
        <v>#N/A</v>
      </c>
      <c r="N50" s="176" t="e">
        <f>NA()</f>
        <v>#N/A</v>
      </c>
      <c r="O50" s="176">
        <f>IF(ISNUMBER('実質公債費比率（分子）の構造'!O$53),'実質公債費比率（分子）の構造'!O$53,NA())</f>
        <v>2327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42589</v>
      </c>
      <c r="E56" s="175"/>
      <c r="F56" s="175"/>
      <c r="G56" s="175">
        <f>'将来負担比率（分子）の構造'!J$52</f>
        <v>41906</v>
      </c>
      <c r="H56" s="175"/>
      <c r="I56" s="175"/>
      <c r="J56" s="175">
        <f>'将来負担比率（分子）の構造'!K$52</f>
        <v>41884</v>
      </c>
      <c r="K56" s="175"/>
      <c r="L56" s="175"/>
      <c r="M56" s="175">
        <f>'将来負担比率（分子）の構造'!L$52</f>
        <v>42126</v>
      </c>
      <c r="N56" s="175"/>
      <c r="O56" s="175"/>
      <c r="P56" s="175">
        <f>'将来負担比率（分子）の構造'!M$52</f>
        <v>39878</v>
      </c>
    </row>
    <row r="57" spans="1:16" x14ac:dyDescent="0.15">
      <c r="A57" s="175" t="s">
        <v>44</v>
      </c>
      <c r="B57" s="175"/>
      <c r="C57" s="175"/>
      <c r="D57" s="175">
        <f>'将来負担比率（分子）の構造'!I$51</f>
        <v>6279</v>
      </c>
      <c r="E57" s="175"/>
      <c r="F57" s="175"/>
      <c r="G57" s="175">
        <f>'将来負担比率（分子）の構造'!J$51</f>
        <v>5831</v>
      </c>
      <c r="H57" s="175"/>
      <c r="I57" s="175"/>
      <c r="J57" s="175">
        <f>'将来負担比率（分子）の構造'!K$51</f>
        <v>5724</v>
      </c>
      <c r="K57" s="175"/>
      <c r="L57" s="175"/>
      <c r="M57" s="175">
        <f>'将来負担比率（分子）の構造'!L$51</f>
        <v>5542</v>
      </c>
      <c r="N57" s="175"/>
      <c r="O57" s="175"/>
      <c r="P57" s="175">
        <f>'将来負担比率（分子）の構造'!M$51</f>
        <v>5583</v>
      </c>
    </row>
    <row r="58" spans="1:16" x14ac:dyDescent="0.15">
      <c r="A58" s="175" t="s">
        <v>43</v>
      </c>
      <c r="B58" s="175"/>
      <c r="C58" s="175"/>
      <c r="D58" s="175">
        <f>'将来負担比率（分子）の構造'!I$50</f>
        <v>14718</v>
      </c>
      <c r="E58" s="175"/>
      <c r="F58" s="175"/>
      <c r="G58" s="175">
        <f>'将来負担比率（分子）の構造'!J$50</f>
        <v>14156</v>
      </c>
      <c r="H58" s="175"/>
      <c r="I58" s="175"/>
      <c r="J58" s="175">
        <f>'将来負担比率（分子）の構造'!K$50</f>
        <v>13461</v>
      </c>
      <c r="K58" s="175"/>
      <c r="L58" s="175"/>
      <c r="M58" s="175">
        <f>'将来負担比率（分子）の構造'!L$50</f>
        <v>12045</v>
      </c>
      <c r="N58" s="175"/>
      <c r="O58" s="175"/>
      <c r="P58" s="175">
        <f>'将来負担比率（分子）の構造'!M$50</f>
        <v>12262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1407</v>
      </c>
      <c r="C61" s="175"/>
      <c r="D61" s="175"/>
      <c r="E61" s="175">
        <f>'将来負担比率（分子）の構造'!J$46</f>
        <v>1152</v>
      </c>
      <c r="F61" s="175"/>
      <c r="G61" s="175"/>
      <c r="H61" s="175">
        <f>'将来負担比率（分子）の構造'!K$46</f>
        <v>1032</v>
      </c>
      <c r="I61" s="175"/>
      <c r="J61" s="175"/>
      <c r="K61" s="175">
        <f>'将来負担比率（分子）の構造'!L$46</f>
        <v>227</v>
      </c>
      <c r="L61" s="175"/>
      <c r="M61" s="175"/>
      <c r="N61" s="175">
        <f>'将来負担比率（分子）の構造'!M$46</f>
        <v>227</v>
      </c>
      <c r="O61" s="175"/>
      <c r="P61" s="175"/>
    </row>
    <row r="62" spans="1:16" x14ac:dyDescent="0.15">
      <c r="A62" s="175" t="s">
        <v>37</v>
      </c>
      <c r="B62" s="175">
        <f>'将来負担比率（分子）の構造'!I$45</f>
        <v>4804</v>
      </c>
      <c r="C62" s="175"/>
      <c r="D62" s="175"/>
      <c r="E62" s="175">
        <f>'将来負担比率（分子）の構造'!J$45</f>
        <v>4589</v>
      </c>
      <c r="F62" s="175"/>
      <c r="G62" s="175"/>
      <c r="H62" s="175">
        <f>'将来負担比率（分子）の構造'!K$45</f>
        <v>4515</v>
      </c>
      <c r="I62" s="175"/>
      <c r="J62" s="175"/>
      <c r="K62" s="175">
        <f>'将来負担比率（分子）の構造'!L$45</f>
        <v>4498</v>
      </c>
      <c r="L62" s="175"/>
      <c r="M62" s="175"/>
      <c r="N62" s="175">
        <f>'将来負担比率（分子）の構造'!M$45</f>
        <v>4452</v>
      </c>
      <c r="O62" s="175"/>
      <c r="P62" s="175"/>
    </row>
    <row r="63" spans="1:16" x14ac:dyDescent="0.15">
      <c r="A63" s="175" t="s">
        <v>36</v>
      </c>
      <c r="B63" s="175">
        <f>'将来負担比率（分子）の構造'!I$44</f>
        <v>383</v>
      </c>
      <c r="C63" s="175"/>
      <c r="D63" s="175"/>
      <c r="E63" s="175">
        <f>'将来負担比率（分子）の構造'!J$44</f>
        <v>569</v>
      </c>
      <c r="F63" s="175"/>
      <c r="G63" s="175"/>
      <c r="H63" s="175">
        <f>'将来負担比率（分子）の構造'!K$44</f>
        <v>538</v>
      </c>
      <c r="I63" s="175"/>
      <c r="J63" s="175"/>
      <c r="K63" s="175">
        <f>'将来負担比率（分子）の構造'!L$44</f>
        <v>495</v>
      </c>
      <c r="L63" s="175"/>
      <c r="M63" s="175"/>
      <c r="N63" s="175">
        <f>'将来負担比率（分子）の構造'!M$44</f>
        <v>561</v>
      </c>
      <c r="O63" s="175"/>
      <c r="P63" s="175"/>
    </row>
    <row r="64" spans="1:16" x14ac:dyDescent="0.15">
      <c r="A64" s="175" t="s">
        <v>35</v>
      </c>
      <c r="B64" s="175">
        <f>'将来負担比率（分子）の構造'!I$43</f>
        <v>7518</v>
      </c>
      <c r="C64" s="175"/>
      <c r="D64" s="175"/>
      <c r="E64" s="175">
        <f>'将来負担比率（分子）の構造'!J$43</f>
        <v>6780</v>
      </c>
      <c r="F64" s="175"/>
      <c r="G64" s="175"/>
      <c r="H64" s="175">
        <f>'将来負担比率（分子）の構造'!K$43</f>
        <v>6121</v>
      </c>
      <c r="I64" s="175"/>
      <c r="J64" s="175"/>
      <c r="K64" s="175">
        <f>'将来負担比率（分子）の構造'!L$43</f>
        <v>6037</v>
      </c>
      <c r="L64" s="175"/>
      <c r="M64" s="175"/>
      <c r="N64" s="175">
        <f>'将来負担比率（分子）の構造'!M$43</f>
        <v>6035</v>
      </c>
      <c r="O64" s="175"/>
      <c r="P64" s="175"/>
    </row>
    <row r="65" spans="1:16" x14ac:dyDescent="0.15">
      <c r="A65" s="175" t="s">
        <v>34</v>
      </c>
      <c r="B65" s="175">
        <f>'将来負担比率（分子）の構造'!I$42</f>
        <v>456</v>
      </c>
      <c r="C65" s="175"/>
      <c r="D65" s="175"/>
      <c r="E65" s="175">
        <f>'将来負担比率（分子）の構造'!J$42</f>
        <v>363</v>
      </c>
      <c r="F65" s="175"/>
      <c r="G65" s="175"/>
      <c r="H65" s="175">
        <f>'将来負担比率（分子）の構造'!K$42</f>
        <v>439</v>
      </c>
      <c r="I65" s="175"/>
      <c r="J65" s="175"/>
      <c r="K65" s="175">
        <f>'将来負担比率（分子）の構造'!L$42</f>
        <v>348</v>
      </c>
      <c r="L65" s="175"/>
      <c r="M65" s="175"/>
      <c r="N65" s="175">
        <f>'将来負担比率（分子）の構造'!M$42</f>
        <v>291</v>
      </c>
      <c r="O65" s="175"/>
      <c r="P65" s="175"/>
    </row>
    <row r="66" spans="1:16" x14ac:dyDescent="0.15">
      <c r="A66" s="175" t="s">
        <v>33</v>
      </c>
      <c r="B66" s="175">
        <f>'将来負担比率（分子）の構造'!I$41</f>
        <v>61400</v>
      </c>
      <c r="C66" s="175"/>
      <c r="D66" s="175"/>
      <c r="E66" s="175">
        <f>'将来負担比率（分子）の構造'!J$41</f>
        <v>61388</v>
      </c>
      <c r="F66" s="175"/>
      <c r="G66" s="175"/>
      <c r="H66" s="175">
        <f>'将来負担比率（分子）の構造'!K$41</f>
        <v>62736</v>
      </c>
      <c r="I66" s="175"/>
      <c r="J66" s="175"/>
      <c r="K66" s="175">
        <f>'将来負担比率（分子）の構造'!L$41</f>
        <v>63964</v>
      </c>
      <c r="L66" s="175"/>
      <c r="M66" s="175"/>
      <c r="N66" s="175">
        <f>'将来負担比率（分子）の構造'!M$41</f>
        <v>62219</v>
      </c>
      <c r="O66" s="175"/>
      <c r="P66" s="175"/>
    </row>
    <row r="67" spans="1:16" x14ac:dyDescent="0.15">
      <c r="A67" s="175" t="s">
        <v>77</v>
      </c>
      <c r="B67" s="175" t="e">
        <f>NA()</f>
        <v>#N/A</v>
      </c>
      <c r="C67" s="175">
        <f>IF(ISNUMBER('将来負担比率（分子）の構造'!I$53), IF('将来負担比率（分子）の構造'!I$53 &lt; 0, 0, '将来負担比率（分子）の構造'!I$53), NA())</f>
        <v>12382</v>
      </c>
      <c r="D67" s="175" t="e">
        <f>NA()</f>
        <v>#N/A</v>
      </c>
      <c r="E67" s="175" t="e">
        <f>NA()</f>
        <v>#N/A</v>
      </c>
      <c r="F67" s="175">
        <f>IF(ISNUMBER('将来負担比率（分子）の構造'!J$53), IF('将来負担比率（分子）の構造'!J$53 &lt; 0, 0, '将来負担比率（分子）の構造'!J$53), NA())</f>
        <v>12950</v>
      </c>
      <c r="G67" s="175" t="e">
        <f>NA()</f>
        <v>#N/A</v>
      </c>
      <c r="H67" s="175" t="e">
        <f>NA()</f>
        <v>#N/A</v>
      </c>
      <c r="I67" s="175">
        <f>IF(ISNUMBER('将来負担比率（分子）の構造'!K$53), IF('将来負担比率（分子）の構造'!K$53 &lt; 0, 0, '将来負担比率（分子）の構造'!K$53), NA())</f>
        <v>14311</v>
      </c>
      <c r="J67" s="175" t="e">
        <f>NA()</f>
        <v>#N/A</v>
      </c>
      <c r="K67" s="175" t="e">
        <f>NA()</f>
        <v>#N/A</v>
      </c>
      <c r="L67" s="175">
        <f>IF(ISNUMBER('将来負担比率（分子）の構造'!L$53), IF('将来負担比率（分子）の構造'!L$53 &lt; 0, 0, '将来負担比率（分子）の構造'!L$53), NA())</f>
        <v>15856</v>
      </c>
      <c r="M67" s="175" t="e">
        <f>NA()</f>
        <v>#N/A</v>
      </c>
      <c r="N67" s="175" t="e">
        <f>NA()</f>
        <v>#N/A</v>
      </c>
      <c r="O67" s="175">
        <f>IF(ISNUMBER('将来負担比率（分子）の構造'!M$53), IF('将来負担比率（分子）の構造'!M$53 &lt; 0, 0, '将来負担比率（分子）の構造'!M$53), NA())</f>
        <v>16061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5218</v>
      </c>
      <c r="C72" s="179">
        <f>基金残高に係る経年分析!G55</f>
        <v>4586</v>
      </c>
      <c r="D72" s="179">
        <f>基金残高に係る経年分析!H55</f>
        <v>4586</v>
      </c>
    </row>
    <row r="73" spans="1:16" x14ac:dyDescent="0.15">
      <c r="A73" s="178" t="s">
        <v>80</v>
      </c>
      <c r="B73" s="179">
        <f>基金残高に係る経年分析!F56</f>
        <v>469</v>
      </c>
      <c r="C73" s="179">
        <f>基金残高に係る経年分析!G56</f>
        <v>469</v>
      </c>
      <c r="D73" s="179">
        <f>基金残高に係る経年分析!H56</f>
        <v>469</v>
      </c>
    </row>
    <row r="74" spans="1:16" x14ac:dyDescent="0.15">
      <c r="A74" s="178" t="s">
        <v>81</v>
      </c>
      <c r="B74" s="179">
        <f>基金残高に係る経年分析!F57</f>
        <v>7324</v>
      </c>
      <c r="C74" s="179">
        <f>基金残高に係る経年分析!G57</f>
        <v>6762</v>
      </c>
      <c r="D74" s="179">
        <f>基金残高に係る経年分析!H57</f>
        <v>6671</v>
      </c>
    </row>
  </sheetData>
  <sheetProtection algorithmName="SHA-512" hashValue="nMirMgqGpmMGDIuOL1wP+VbmSAZoIAVN75goABXhey662t1DFVGY2UaUdwDRdfhqUA01MdSLguI96wB1q1GARg==" saltValue="MdzblkWd0yRiUI+mSA00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2025-01-31T06:39:55Z</cp:lastPrinted>
  <dcterms:created xsi:type="dcterms:W3CDTF">2024-03-14T00:33:59Z</dcterms:created>
  <dcterms:modified xsi:type="dcterms:W3CDTF">2025-03-06T07:45:05Z</dcterms:modified>
  <cp:category/>
</cp:coreProperties>
</file>