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P23-LGFILESV\zaisei$\02財務\110財政状況関係\11 財政状況資料集関係\R4決算\06　修正（0322）\"/>
    </mc:Choice>
  </mc:AlternateContent>
  <xr:revisionPtr revIDLastSave="0" documentId="13_ncr:1_{F4F754D0-DA0D-4452-9861-91CE1341587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AM37" i="10"/>
  <c r="U37" i="10"/>
  <c r="C37" i="10"/>
  <c r="C36" i="10"/>
  <c r="CO34" i="10"/>
  <c r="CO35" i="10" s="1"/>
  <c r="CO36" i="10" s="1"/>
  <c r="CO37" i="10" s="1"/>
  <c r="BW34" i="10"/>
  <c r="BW35" i="10" s="1"/>
  <c r="BW36" i="10" s="1"/>
  <c r="BW37"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c r="BE35" i="10" s="1"/>
  <c r="BE36" i="10" s="1"/>
  <c r="BE37" i="10" s="1"/>
</calcChain>
</file>

<file path=xl/sharedStrings.xml><?xml version="1.0" encoding="utf-8"?>
<sst xmlns="http://schemas.openxmlformats.org/spreadsheetml/2006/main" count="1058" uniqueCount="609">
  <si>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</si>
  <si>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</si>
  <si>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</si>
  <si>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</si>
  <si>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</si>
  <si>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</si>
  <si>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</si>
  <si>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</si>
  <si>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</si>
  <si>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</si>
  <si>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</si>
  <si>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</si>
  <si>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</si>
  <si>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</si>
  <si>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</si>
  <si>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</si>
  <si>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</si>
  <si>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</si>
  <si>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</si>
  <si>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</si>
  <si>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</si>
  <si>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</si>
  <si>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</si>
  <si>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</si>
  <si>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</si>
  <si>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</si>
  <si>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</si>
  <si>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</si>
  <si>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</si>
  <si>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</si>
  <si>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</si>
  <si>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</si>
  <si>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</si>
  <si>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</si>
  <si>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</si>
  <si>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</si>
  <si>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</si>
  <si>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</si>
  <si>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</si>
  <si>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</si>
  <si>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</si>
  <si>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</si>
  <si>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</si>
  <si>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</si>
  <si>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</si>
  <si>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</si>
  <si>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</si>
  <si>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</si>
  <si>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</si>
  <si>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</si>
  <si>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</si>
  <si>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</si>
  <si>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</si>
  <si>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</si>
  <si>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</si>
  <si>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</si>
  <si>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</si>
  <si>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</si>
  <si>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</si>
  <si>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</si>
  <si>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</si>
  <si>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</si>
  <si>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</si>
  <si>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</si>
  <si>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</si>
  <si>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</si>
  <si>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</si>
  <si>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</si>
  <si>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</si>
  <si>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</si>
  <si>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</si>
  <si>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</si>
  <si>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</si>
  <si>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</si>
  <si>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</si>
  <si>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</si>
  <si>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</si>
  <si>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</si>
  <si>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</si>
  <si>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</si>
  <si>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</si>
  <si>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</si>
  <si>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</si>
  <si>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</si>
  <si>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</si>
  <si>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</si>
  <si>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</si>
  <si>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</si>
  <si>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</si>
  <si>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</si>
  <si>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</si>
  <si>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</si>
  <si>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</si>
  <si>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</si>
  <si>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</si>
  <si>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</si>
  <si>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</si>
  <si>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</si>
  <si>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</si>
  <si>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</si>
  <si>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岩見沢市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</si>
  <si>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</si>
  <si>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</si>
  <si>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</si>
  <si>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</si>
  <si>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</si>
  <si>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</si>
  <si>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</si>
  <si>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</si>
  <si>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</si>
  <si>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</si>
  <si>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</si>
  <si>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</si>
  <si>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</si>
  <si>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</si>
  <si>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</si>
  <si>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</si>
  <si>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</si>
  <si>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</si>
  <si>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</si>
  <si>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</si>
  <si>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</si>
  <si>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</si>
  <si>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</si>
  <si>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</si>
  <si>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</si>
  <si>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</si>
  <si>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</si>
  <si>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</si>
  <si>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</si>
  <si>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</si>
  <si>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</si>
  <si>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</si>
  <si>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</si>
  <si>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</si>
  <si>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</si>
  <si>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</si>
  <si>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</si>
  <si>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</si>
  <si>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</si>
  <si>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</si>
  <si>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</si>
  <si>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</si>
  <si>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</si>
  <si>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</si>
  <si>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</si>
  <si>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</si>
  <si>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</si>
  <si>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</si>
  <si>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</si>
  <si>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</si>
  <si>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</si>
  <si>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</si>
  <si>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</si>
  <si>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</si>
  <si>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</si>
  <si>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</si>
  <si>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</si>
  <si>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</si>
  <si>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</si>
  <si>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</si>
  <si>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</si>
  <si>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</si>
  <si>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</si>
  <si>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</si>
  <si>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</si>
  <si>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</si>
  <si>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</si>
  <si>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</si>
  <si>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</si>
  <si>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</si>
  <si>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</si>
  <si>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</si>
  <si>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</si>
  <si>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</si>
  <si>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</si>
  <si>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</si>
  <si>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</si>
  <si>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</si>
  <si>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</si>
  <si>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</si>
  <si>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</si>
  <si>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</si>
  <si>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</si>
  <si>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</si>
  <si>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</si>
  <si>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</si>
  <si>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</si>
  <si>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</si>
  <si>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</si>
  <si>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</si>
  <si>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</si>
  <si>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</si>
  <si>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</si>
  <si>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</si>
  <si>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</si>
  <si>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</si>
  <si>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</si>
  <si>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</si>
  <si>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</si>
  <si>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</si>
  <si>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</si>
  <si>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</si>
  <si>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</si>
  <si>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</si>
  <si>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</si>
  <si>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</si>
  <si>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</si>
  <si>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</si>
  <si>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</si>
  <si>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</si>
  <si>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</si>
  <si>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</si>
  <si>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</si>
  <si>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</si>
  <si>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</si>
  <si>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</si>
  <si>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北海道岩見沢市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</si>
  <si>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</si>
  <si>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</si>
  <si>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</si>
  <si>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</si>
  <si>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</si>
  <si>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</si>
  <si>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</si>
  <si>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</si>
  <si>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</si>
  <si>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</si>
  <si>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</si>
  <si>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</si>
  <si>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</si>
  <si>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</si>
  <si>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</si>
  <si>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</si>
  <si>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</si>
  <si>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</si>
  <si>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</si>
  <si>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</si>
  <si>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</si>
  <si>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</si>
  <si>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</si>
  <si>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</si>
  <si>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</si>
  <si>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</si>
  <si>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</si>
  <si>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</si>
  <si>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</si>
  <si>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</si>
  <si>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</si>
  <si>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</si>
  <si>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</si>
  <si>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</si>
  <si>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</si>
  <si>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</si>
  <si>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</si>
  <si>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</si>
  <si>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</si>
  <si>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</si>
  <si>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</si>
  <si>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</si>
  <si>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</si>
  <si>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</si>
  <si>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</si>
  <si>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</si>
  <si>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</si>
  <si>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</si>
  <si>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</si>
  <si>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</si>
  <si>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</si>
  <si>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</si>
  <si>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</si>
  <si>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</si>
  <si>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</si>
  <si>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</si>
  <si>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</si>
  <si>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</si>
  <si>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</si>
  <si>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</si>
  <si>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</si>
  <si>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</si>
  <si>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</si>
  <si>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</si>
  <si>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</si>
  <si>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</si>
  <si>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</si>
  <si>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</si>
  <si>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</si>
  <si>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</si>
  <si>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</si>
  <si>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</si>
  <si>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</si>
  <si>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</si>
  <si>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</si>
  <si>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</si>
  <si>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</si>
  <si>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</si>
  <si>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</si>
  <si>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</si>
  <si>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</si>
  <si>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</si>
  <si>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</si>
  <si>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</si>
  <si>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</si>
  <si>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</si>
  <si>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</si>
  <si>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</si>
  <si>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</si>
  <si>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</si>
  <si>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</si>
  <si>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</si>
  <si>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</si>
  <si>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</si>
  <si>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</si>
  <si>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</si>
  <si>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</si>
  <si>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</si>
  <si>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</si>
  <si>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</si>
  <si>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</si>
  <si>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</si>
  <si>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</si>
  <si>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</si>
  <si>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</si>
  <si>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</si>
  <si>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</si>
  <si>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</si>
  <si>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</si>
  <si>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</si>
  <si>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</si>
  <si>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</si>
  <si>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</si>
  <si>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</si>
  <si>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</si>
  <si>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</si>
  <si>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</si>
  <si>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</si>
  <si>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</si>
  <si>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</si>
  <si>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</si>
  <si>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</si>
  <si>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</si>
  <si>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</si>
  <si>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</si>
  <si>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</si>
  <si>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</si>
  <si>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</si>
  <si>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</si>
  <si>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</si>
  <si>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</si>
  <si>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</si>
  <si>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</si>
  <si>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</si>
  <si>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</si>
  <si>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</si>
  <si>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</si>
  <si>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</si>
  <si>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</si>
  <si>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</si>
  <si>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</si>
  <si>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</si>
  <si>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</si>
  <si>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</si>
  <si>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</si>
  <si>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</si>
  <si>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</si>
  <si>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</si>
  <si>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</si>
  <si>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</si>
  <si>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</si>
  <si>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</si>
  <si>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</si>
  <si>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北海道岩見沢市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</si>
  <si>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</si>
  <si>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</si>
  <si>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</si>
  <si>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</si>
  <si>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</si>
  <si>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</si>
  <si>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</si>
  <si>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</si>
  <si>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</si>
  <si>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</si>
  <si>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</si>
  <si>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</si>
  <si>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</si>
  <si>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</si>
  <si>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</si>
  <si>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</si>
  <si>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</si>
  <si>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</si>
  <si>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</si>
  <si>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</si>
  <si>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高等学校費会計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</si>
  <si>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</si>
  <si>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</si>
  <si>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</si>
  <si>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</si>
  <si>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</si>
  <si>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</si>
  <si>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</si>
  <si>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</si>
  <si>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</si>
  <si>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</si>
  <si>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</si>
  <si>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</si>
  <si>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</si>
  <si>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</si>
  <si>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国民健康保険費会計</t>
    <phoneticPr fontId="5"/>
  </si>
  <si>
    <t>介護保険費会計</t>
    <phoneticPr fontId="5"/>
  </si>
  <si>
    <t>後期高齢者医療費会計</t>
    <phoneticPr fontId="5"/>
  </si>
  <si>
    <t>水道事業会計</t>
    <phoneticPr fontId="5"/>
  </si>
  <si>
    <t>病院事業会計</t>
    <phoneticPr fontId="5"/>
  </si>
  <si>
    <t>下水道事業会計</t>
    <phoneticPr fontId="5"/>
  </si>
  <si>
    <t>公設卸売市場費会計</t>
    <phoneticPr fontId="5"/>
  </si>
  <si>
    <t>農業集落排水事業費会計</t>
    <phoneticPr fontId="5"/>
  </si>
  <si>
    <t>公共用地等造成費会計</t>
    <phoneticPr fontId="5"/>
  </si>
  <si>
    <t>企業用地造成費会計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</si>
  <si>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</si>
  <si>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</si>
  <si>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</si>
  <si>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</si>
  <si>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</si>
  <si>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</si>
  <si>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</si>
  <si>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</si>
  <si>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</si>
  <si>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</si>
  <si>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</si>
  <si>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</si>
  <si>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</si>
  <si>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</si>
  <si>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</si>
  <si>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</si>
  <si>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</si>
  <si>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</si>
  <si>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</si>
  <si>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</si>
  <si>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</si>
  <si>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</si>
  <si>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</si>
  <si>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</si>
  <si>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</si>
  <si>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</si>
  <si>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</si>
  <si>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</si>
  <si>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</si>
  <si>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</si>
  <si>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</si>
  <si>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</si>
  <si>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</si>
  <si>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</si>
  <si>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</si>
  <si>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</si>
  <si>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</si>
  <si>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</si>
  <si>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</si>
  <si>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</si>
  <si>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</si>
  <si>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</si>
  <si>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</si>
  <si>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</si>
  <si>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</si>
  <si>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</si>
  <si>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</si>
  <si>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</si>
  <si>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</si>
  <si>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</si>
  <si>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</si>
  <si>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</si>
  <si>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</si>
  <si>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</si>
  <si>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</si>
  <si>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</si>
  <si>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</si>
  <si>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</si>
  <si>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</si>
  <si>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</si>
  <si>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</si>
  <si>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</si>
  <si>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</si>
  <si>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</si>
  <si>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</si>
  <si>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</si>
  <si>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</si>
  <si>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</si>
  <si>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</si>
  <si>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</si>
  <si>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</si>
  <si>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</si>
  <si>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農業集落排水事業費会計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</si>
  <si>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</si>
  <si>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</si>
  <si>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</si>
  <si>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</si>
  <si>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</si>
  <si>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</si>
  <si>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</si>
  <si>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</si>
  <si>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</si>
  <si>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</si>
  <si>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</si>
  <si>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</si>
  <si>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</si>
  <si>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</si>
  <si>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</si>
  <si>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</si>
  <si>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</si>
  <si>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</si>
  <si>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</si>
  <si>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</si>
  <si>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</si>
  <si>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</si>
  <si>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</si>
  <si>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</si>
  <si>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</si>
  <si>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</si>
  <si>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</si>
  <si>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</si>
  <si>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</si>
  <si>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</si>
  <si>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</si>
  <si>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</si>
  <si>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</si>
  <si>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</si>
  <si>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</si>
  <si>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</si>
  <si>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</si>
  <si>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</si>
  <si>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</si>
  <si>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</si>
  <si>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</si>
  <si>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</si>
  <si>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</si>
  <si>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</si>
  <si>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</si>
  <si>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</si>
  <si>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</si>
  <si>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</si>
  <si>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</si>
  <si>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</si>
  <si>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</si>
  <si>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</si>
  <si>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</si>
  <si>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</si>
  <si>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</si>
  <si>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</si>
  <si>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</si>
  <si>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</si>
  <si>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</si>
  <si>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</si>
  <si>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</si>
  <si>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</si>
  <si>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</si>
  <si>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</si>
  <si>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</si>
  <si>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</si>
  <si>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</si>
  <si>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</si>
  <si>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</si>
  <si>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</si>
  <si>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</si>
  <si>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</si>
  <si>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</si>
  <si>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</si>
  <si>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</si>
  <si>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</si>
  <si>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</si>
  <si>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</si>
  <si>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</si>
  <si>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</si>
  <si>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</si>
  <si>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</si>
  <si>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</si>
  <si>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</si>
  <si>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0.32</t>
  </si>
  <si>
    <t>▲ 0.05</t>
  </si>
  <si>
    <t>▲ 1.34</t>
  </si>
  <si>
    <t>▲ 1.47</t>
  </si>
  <si>
    <t>病院事業会計</t>
  </si>
  <si>
    <t>下水道事業会計</t>
  </si>
  <si>
    <t>水道事業会計</t>
  </si>
  <si>
    <t>介護保険費会計</t>
  </si>
  <si>
    <t>一般会計</t>
  </si>
  <si>
    <t>国民健康保険費会計</t>
  </si>
  <si>
    <t>企業用地造成費会計</t>
  </si>
  <si>
    <t>公共用地等造成費会計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</si>
  <si>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</si>
  <si>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</si>
  <si>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</si>
  <si>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</si>
  <si>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</si>
  <si>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</si>
  <si>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</si>
  <si>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</si>
  <si>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</si>
  <si>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</si>
  <si>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空知教育センター組合</t>
  </si>
  <si>
    <t>岩見沢地区消防事務組合</t>
  </si>
  <si>
    <t>南空知ふるさと市町村圏組合</t>
  </si>
  <si>
    <t>桂沢水道企業団</t>
  </si>
  <si>
    <t>(一財)岩見沢振興公社</t>
  </si>
  <si>
    <t>(一財)いわみざわ地域交流センター</t>
    <phoneticPr fontId="2"/>
  </si>
  <si>
    <t>㈱コミュニティエフエムはまなす</t>
    <phoneticPr fontId="2"/>
  </si>
  <si>
    <t>㈱振興いわみざわ</t>
    <phoneticPr fontId="2"/>
  </si>
  <si>
    <t>ふるさとづくり推進基金</t>
  </si>
  <si>
    <t>特定公共施設等整備基金</t>
  </si>
  <si>
    <t>合併まちづくり基金</t>
  </si>
  <si>
    <t>地域福祉基金</t>
  </si>
  <si>
    <t>競馬場等管理基金</t>
    <rPh sb="0" eb="3">
      <t>ケイバジョウ</t>
    </rPh>
    <rPh sb="3" eb="4">
      <t>トウ</t>
    </rPh>
    <rPh sb="4" eb="6">
      <t>カンリ</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</si>
</sst>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wrapText="1"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734E-4CFC-880A-EA894DBC3D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75933</c:v>
                </c:pt>
                <c:pt idx="1">
                  <c:v>67184</c:v>
                </c:pt>
                <c:pt idx="2">
                  <c:v>92190</c:v>
                </c:pt>
                <c:pt idx="3">
                  <c:v>123274</c:v>
                </c:pt>
                <c:pt idx="4">
                  <c:v>62369</c:v>
                </c:pt>
              </c:numCache>
            </c:numRef>
          </c:val>
          <c:smooth val="0"/>
          <c:extLst>
            <c:ext xmlns:c16="http://schemas.microsoft.com/office/drawing/2014/chart" uri="{C3380CC4-5D6E-409C-BE32-E72D297353CC}">
              <c16:uniqueId val="{00000001-734E-4CFC-880A-EA894DBC3D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1.1200000000000001</c:v>
                </c:pt>
                <c:pt idx="1">
                  <c:v>0.52</c:v>
                </c:pt>
                <c:pt idx="2">
                  <c:v>0.56999999999999995</c:v>
                </c:pt>
                <c:pt idx="3">
                  <c:v>1.59</c:v>
                </c:pt>
                <c:pt idx="4">
                  <c:v>1.51</c:v>
                </c:pt>
              </c:numCache>
            </c:numRef>
          </c:val>
          <c:extLst>
            <c:ext xmlns:c16="http://schemas.microsoft.com/office/drawing/2014/chart" uri="{C3380CC4-5D6E-409C-BE32-E72D297353CC}">
              <c16:uniqueId val="{00000000-9DC9-495E-9406-BB3C8BAB19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22.24</c:v>
                </c:pt>
                <c:pt idx="1">
                  <c:v>23.17</c:v>
                </c:pt>
                <c:pt idx="2">
                  <c:v>21.56</c:v>
                </c:pt>
                <c:pt idx="3">
                  <c:v>18.350000000000001</c:v>
                </c:pt>
                <c:pt idx="4">
                  <c:v>18.510000000000002</c:v>
                </c:pt>
              </c:numCache>
            </c:numRef>
          </c:val>
          <c:extLst>
            <c:ext xmlns:c16="http://schemas.microsoft.com/office/drawing/2014/chart" uri="{C3380CC4-5D6E-409C-BE32-E72D297353CC}">
              <c16:uniqueId val="{00000001-9DC9-495E-9406-BB3C8BAB19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-0.32</c:v>
                </c:pt>
                <c:pt idx="1">
                  <c:v>-0.05</c:v>
                </c:pt>
                <c:pt idx="2">
                  <c:v>-1.34</c:v>
                </c:pt>
                <c:pt idx="3">
                  <c:v>-1.47</c:v>
                </c:pt>
                <c:pt idx="4">
                  <c:v>-0.05</c:v>
                </c:pt>
              </c:numCache>
            </c:numRef>
          </c:val>
          <c:smooth val="0"/>
          <c:extLst>
            <c:ext xmlns:c16="http://schemas.microsoft.com/office/drawing/2014/chart" uri="{C3380CC4-5D6E-409C-BE32-E72D297353CC}">
              <c16:uniqueId val="{00000002-9DC9-495E-9406-BB3C8BAB19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14C2-4396-8BDE-EA33ABC99C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C2-4396-8BDE-EA33ABC99C9D}"/>
            </c:ext>
          </c:extLst>
        </c:ser>
        <c:ser>
          <c:idx val="2"/>
          <c:order val="2"/>
          <c:tx>
            <c:strRef>
              <c:f>データシート!$A$29</c:f>
              <c:strCache>
                <c:ptCount val="1"/>
                <c:pt idx="0">
                  <c:v>公共用地等造成費会計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0.08</c:v>
                </c:pt>
                <c:pt idx="6">
                  <c:v>#N/A</c:v>
                </c:pt>
                <c:pt idx="7">
                  <c:v>0.08</c:v>
                </c:pt>
                <c:pt idx="8">
                  <c:v>#N/A</c:v>
                </c:pt>
                <c:pt idx="9">
                  <c:v>0.05</c:v>
                </c:pt>
              </c:numCache>
            </c:numRef>
          </c:val>
          <c:extLst>
            <c:ext xmlns:c16="http://schemas.microsoft.com/office/drawing/2014/chart" uri="{C3380CC4-5D6E-409C-BE32-E72D297353CC}">
              <c16:uniqueId val="{00000002-14C2-4396-8BDE-EA33ABC99C9D}"/>
            </c:ext>
          </c:extLst>
        </c:ser>
        <c:ser>
          <c:idx val="3"/>
          <c:order val="3"/>
          <c:tx>
            <c:strRef>
              <c:f>データシート!$A$30</c:f>
              <c:strCache>
                <c:ptCount val="1"/>
                <c:pt idx="0">
                  <c:v>企業用地造成費会計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0.14000000000000001</c:v>
                </c:pt>
                <c:pt idx="8">
                  <c:v>#N/A</c:v>
                </c:pt>
                <c:pt idx="9">
                  <c:v>0.13</c:v>
                </c:pt>
              </c:numCache>
            </c:numRef>
          </c:val>
          <c:extLst>
            <c:ext xmlns:c16="http://schemas.microsoft.com/office/drawing/2014/chart" uri="{C3380CC4-5D6E-409C-BE32-E72D297353CC}">
              <c16:uniqueId val="{00000003-14C2-4396-8BDE-EA33ABC99C9D}"/>
            </c:ext>
          </c:extLst>
        </c:ser>
        <c:ser>
          <c:idx val="4"/>
          <c:order val="4"/>
          <c:tx>
            <c:strRef>
              <c:f>データシート!$A$31</c:f>
              <c:strCache>
                <c:ptCount val="1"/>
                <c:pt idx="0">
                  <c:v>国民健康保険費会計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0.94</c:v>
                </c:pt>
                <c:pt idx="4">
                  <c:v>#N/A</c:v>
                </c:pt>
                <c:pt idx="5">
                  <c:v>1.53</c:v>
                </c:pt>
                <c:pt idx="6">
                  <c:v>#N/A</c:v>
                </c:pt>
                <c:pt idx="7">
                  <c:v>1.1499999999999999</c:v>
                </c:pt>
                <c:pt idx="8">
                  <c:v>#N/A</c:v>
                </c:pt>
                <c:pt idx="9">
                  <c:v>0.64</c:v>
                </c:pt>
              </c:numCache>
            </c:numRef>
          </c:val>
          <c:extLst>
            <c:ext xmlns:c16="http://schemas.microsoft.com/office/drawing/2014/chart" uri="{C3380CC4-5D6E-409C-BE32-E72D297353CC}">
              <c16:uniqueId val="{00000004-14C2-4396-8BDE-EA33ABC99C9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1.1200000000000001</c:v>
                </c:pt>
                <c:pt idx="2">
                  <c:v>#N/A</c:v>
                </c:pt>
                <c:pt idx="3">
                  <c:v>0.51</c:v>
                </c:pt>
                <c:pt idx="4">
                  <c:v>#N/A</c:v>
                </c:pt>
                <c:pt idx="5">
                  <c:v>0.56000000000000005</c:v>
                </c:pt>
                <c:pt idx="6">
                  <c:v>#N/A</c:v>
                </c:pt>
                <c:pt idx="7">
                  <c:v>1.59</c:v>
                </c:pt>
                <c:pt idx="8">
                  <c:v>#N/A</c:v>
                </c:pt>
                <c:pt idx="9">
                  <c:v>1.5</c:v>
                </c:pt>
              </c:numCache>
            </c:numRef>
          </c:val>
          <c:extLst>
            <c:ext xmlns:c16="http://schemas.microsoft.com/office/drawing/2014/chart" uri="{C3380CC4-5D6E-409C-BE32-E72D297353CC}">
              <c16:uniqueId val="{00000005-14C2-4396-8BDE-EA33ABC99C9D}"/>
            </c:ext>
          </c:extLst>
        </c:ser>
        <c:ser>
          <c:idx val="6"/>
          <c:order val="6"/>
          <c:tx>
            <c:strRef>
              <c:f>データシート!$A$33</c:f>
              <c:strCache>
                <c:ptCount val="1"/>
                <c:pt idx="0">
                  <c:v>介護保険費会計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1.52</c:v>
                </c:pt>
                <c:pt idx="2">
                  <c:v>#N/A</c:v>
                </c:pt>
                <c:pt idx="3">
                  <c:v>1.43</c:v>
                </c:pt>
                <c:pt idx="4">
                  <c:v>#N/A</c:v>
                </c:pt>
                <c:pt idx="5">
                  <c:v>1.89</c:v>
                </c:pt>
                <c:pt idx="6">
                  <c:v>#N/A</c:v>
                </c:pt>
                <c:pt idx="7">
                  <c:v>1.89</c:v>
                </c:pt>
                <c:pt idx="8">
                  <c:v>#N/A</c:v>
                </c:pt>
                <c:pt idx="9">
                  <c:v>2.02</c:v>
                </c:pt>
              </c:numCache>
            </c:numRef>
          </c:val>
          <c:extLst>
            <c:ext xmlns:c16="http://schemas.microsoft.com/office/drawing/2014/chart" uri="{C3380CC4-5D6E-409C-BE32-E72D297353CC}">
              <c16:uniqueId val="{00000006-14C2-4396-8BDE-EA33ABC99C9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4.3499999999999996</c:v>
                </c:pt>
                <c:pt idx="2">
                  <c:v>#N/A</c:v>
                </c:pt>
                <c:pt idx="3">
                  <c:v>4.17</c:v>
                </c:pt>
                <c:pt idx="4">
                  <c:v>#N/A</c:v>
                </c:pt>
                <c:pt idx="5">
                  <c:v>3.91</c:v>
                </c:pt>
                <c:pt idx="6">
                  <c:v>#N/A</c:v>
                </c:pt>
                <c:pt idx="7">
                  <c:v>3.04</c:v>
                </c:pt>
                <c:pt idx="8">
                  <c:v>#N/A</c:v>
                </c:pt>
                <c:pt idx="9">
                  <c:v>3.75</c:v>
                </c:pt>
              </c:numCache>
            </c:numRef>
          </c:val>
          <c:extLst>
            <c:ext xmlns:c16="http://schemas.microsoft.com/office/drawing/2014/chart" uri="{C3380CC4-5D6E-409C-BE32-E72D297353CC}">
              <c16:uniqueId val="{00000007-14C2-4396-8BDE-EA33ABC99C9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c:v>
                </c:pt>
                <c:pt idx="2">
                  <c:v>#N/A</c:v>
                </c:pt>
                <c:pt idx="3">
                  <c:v>5.72</c:v>
                </c:pt>
                <c:pt idx="4">
                  <c:v>#N/A</c:v>
                </c:pt>
                <c:pt idx="5">
                  <c:v>6.42</c:v>
                </c:pt>
                <c:pt idx="6">
                  <c:v>#N/A</c:v>
                </c:pt>
                <c:pt idx="7">
                  <c:v>7.39</c:v>
                </c:pt>
                <c:pt idx="8">
                  <c:v>#N/A</c:v>
                </c:pt>
                <c:pt idx="9">
                  <c:v>8.19</c:v>
                </c:pt>
              </c:numCache>
            </c:numRef>
          </c:val>
          <c:extLst>
            <c:ext xmlns:c16="http://schemas.microsoft.com/office/drawing/2014/chart" uri="{C3380CC4-5D6E-409C-BE32-E72D297353CC}">
              <c16:uniqueId val="{00000008-14C2-4396-8BDE-EA33ABC99C9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12.66</c:v>
                </c:pt>
                <c:pt idx="2">
                  <c:v>#N/A</c:v>
                </c:pt>
                <c:pt idx="3">
                  <c:v>12.47</c:v>
                </c:pt>
                <c:pt idx="4">
                  <c:v>#N/A</c:v>
                </c:pt>
                <c:pt idx="5">
                  <c:v>13.54</c:v>
                </c:pt>
                <c:pt idx="6">
                  <c:v>#N/A</c:v>
                </c:pt>
                <c:pt idx="7">
                  <c:v>14.92</c:v>
                </c:pt>
                <c:pt idx="8">
                  <c:v>#N/A</c:v>
                </c:pt>
                <c:pt idx="9">
                  <c:v>14.48</c:v>
                </c:pt>
              </c:numCache>
            </c:numRef>
          </c:val>
          <c:extLst>
            <c:ext xmlns:c16="http://schemas.microsoft.com/office/drawing/2014/chart" uri="{C3380CC4-5D6E-409C-BE32-E72D297353CC}">
              <c16:uniqueId val="{00000009-14C2-4396-8BDE-EA33ABC99C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4762</c:v>
                </c:pt>
                <c:pt idx="5">
                  <c:v>4690</c:v>
                </c:pt>
                <c:pt idx="8">
                  <c:v>4644</c:v>
                </c:pt>
                <c:pt idx="11">
                  <c:v>4659</c:v>
                </c:pt>
                <c:pt idx="14">
                  <c:v>4456</c:v>
                </c:pt>
              </c:numCache>
            </c:numRef>
          </c:val>
          <c:extLst>
            <c:ext xmlns:c16="http://schemas.microsoft.com/office/drawing/2014/chart" uri="{C3380CC4-5D6E-409C-BE32-E72D297353CC}">
              <c16:uniqueId val="{00000000-80A3-4FED-94C4-1682134452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80A3-4FED-94C4-1682134452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94</c:v>
                </c:pt>
                <c:pt idx="3">
                  <c:v>93</c:v>
                </c:pt>
                <c:pt idx="6">
                  <c:v>91</c:v>
                </c:pt>
                <c:pt idx="9">
                  <c:v>92</c:v>
                </c:pt>
                <c:pt idx="12">
                  <c:v>57</c:v>
                </c:pt>
              </c:numCache>
            </c:numRef>
          </c:val>
          <c:extLst>
            <c:ext xmlns:c16="http://schemas.microsoft.com/office/drawing/2014/chart" uri="{C3380CC4-5D6E-409C-BE32-E72D297353CC}">
              <c16:uniqueId val="{00000002-80A3-4FED-94C4-1682134452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59</c:v>
                </c:pt>
                <c:pt idx="3">
                  <c:v>60</c:v>
                </c:pt>
                <c:pt idx="6">
                  <c:v>60</c:v>
                </c:pt>
                <c:pt idx="9">
                  <c:v>77</c:v>
                </c:pt>
                <c:pt idx="12">
                  <c:v>81</c:v>
                </c:pt>
              </c:numCache>
            </c:numRef>
          </c:val>
          <c:extLst>
            <c:ext xmlns:c16="http://schemas.microsoft.com/office/drawing/2014/chart" uri="{C3380CC4-5D6E-409C-BE32-E72D297353CC}">
              <c16:uniqueId val="{00000003-80A3-4FED-94C4-1682134452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1084</c:v>
                </c:pt>
                <c:pt idx="3">
                  <c:v>1074</c:v>
                </c:pt>
                <c:pt idx="6">
                  <c:v>1019</c:v>
                </c:pt>
                <c:pt idx="9">
                  <c:v>943</c:v>
                </c:pt>
                <c:pt idx="12">
                  <c:v>896</c:v>
                </c:pt>
              </c:numCache>
            </c:numRef>
          </c:val>
          <c:extLst>
            <c:ext xmlns:c16="http://schemas.microsoft.com/office/drawing/2014/chart" uri="{C3380CC4-5D6E-409C-BE32-E72D297353CC}">
              <c16:uniqueId val="{00000004-80A3-4FED-94C4-1682134452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A3-4FED-94C4-1682134452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A3-4FED-94C4-1682134452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5049</c:v>
                </c:pt>
                <c:pt idx="3">
                  <c:v>5148</c:v>
                </c:pt>
                <c:pt idx="6">
                  <c:v>5369</c:v>
                </c:pt>
                <c:pt idx="9">
                  <c:v>5734</c:v>
                </c:pt>
                <c:pt idx="12">
                  <c:v>5749</c:v>
                </c:pt>
              </c:numCache>
            </c:numRef>
          </c:val>
          <c:extLst>
            <c:ext xmlns:c16="http://schemas.microsoft.com/office/drawing/2014/chart" uri="{C3380CC4-5D6E-409C-BE32-E72D297353CC}">
              <c16:uniqueId val="{00000007-80A3-4FED-94C4-1682134452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1524</c:v>
                </c:pt>
                <c:pt idx="2">
                  <c:v>#N/A</c:v>
                </c:pt>
                <c:pt idx="3">
                  <c:v>#N/A</c:v>
                </c:pt>
                <c:pt idx="4">
                  <c:v>1685</c:v>
                </c:pt>
                <c:pt idx="5">
                  <c:v>#N/A</c:v>
                </c:pt>
                <c:pt idx="6">
                  <c:v>#N/A</c:v>
                </c:pt>
                <c:pt idx="7">
                  <c:v>1895</c:v>
                </c:pt>
                <c:pt idx="8">
                  <c:v>#N/A</c:v>
                </c:pt>
                <c:pt idx="9">
                  <c:v>#N/A</c:v>
                </c:pt>
                <c:pt idx="10">
                  <c:v>2188</c:v>
                </c:pt>
                <c:pt idx="11">
                  <c:v>#N/A</c:v>
                </c:pt>
                <c:pt idx="12">
                  <c:v>#N/A</c:v>
                </c:pt>
                <c:pt idx="13">
                  <c:v>2327</c:v>
                </c:pt>
                <c:pt idx="14">
                  <c:v>#N/A</c:v>
                </c:pt>
              </c:numCache>
            </c:numRef>
          </c:val>
          <c:smooth val="0"/>
          <c:extLst>
            <c:ext xmlns:c16="http://schemas.microsoft.com/office/drawing/2014/chart" uri="{C3380CC4-5D6E-409C-BE32-E72D297353CC}">
              <c16:uniqueId val="{00000008-80A3-4FED-94C4-1682134452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42589</c:v>
                </c:pt>
                <c:pt idx="5">
                  <c:v>41906</c:v>
                </c:pt>
                <c:pt idx="8">
                  <c:v>41884</c:v>
                </c:pt>
                <c:pt idx="11">
                  <c:v>42126</c:v>
                </c:pt>
                <c:pt idx="14">
                  <c:v>39878</c:v>
                </c:pt>
              </c:numCache>
            </c:numRef>
          </c:val>
          <c:extLst>
            <c:ext xmlns:c16="http://schemas.microsoft.com/office/drawing/2014/chart" uri="{C3380CC4-5D6E-409C-BE32-E72D297353CC}">
              <c16:uniqueId val="{00000000-C873-4619-8F4B-48418E069F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6279</c:v>
                </c:pt>
                <c:pt idx="5">
                  <c:v>5831</c:v>
                </c:pt>
                <c:pt idx="8">
                  <c:v>5724</c:v>
                </c:pt>
                <c:pt idx="11">
                  <c:v>5542</c:v>
                </c:pt>
                <c:pt idx="14">
                  <c:v>5583</c:v>
                </c:pt>
              </c:numCache>
            </c:numRef>
          </c:val>
          <c:extLst>
            <c:ext xmlns:c16="http://schemas.microsoft.com/office/drawing/2014/chart" uri="{C3380CC4-5D6E-409C-BE32-E72D297353CC}">
              <c16:uniqueId val="{00000001-C873-4619-8F4B-48418E069F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14718</c:v>
                </c:pt>
                <c:pt idx="5">
                  <c:v>14156</c:v>
                </c:pt>
                <c:pt idx="8">
                  <c:v>13461</c:v>
                </c:pt>
                <c:pt idx="11">
                  <c:v>12045</c:v>
                </c:pt>
                <c:pt idx="14">
                  <c:v>12262</c:v>
                </c:pt>
              </c:numCache>
            </c:numRef>
          </c:val>
          <c:extLst>
            <c:ext xmlns:c16="http://schemas.microsoft.com/office/drawing/2014/chart" uri="{C3380CC4-5D6E-409C-BE32-E72D297353CC}">
              <c16:uniqueId val="{00000002-C873-4619-8F4B-48418E069F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73-4619-8F4B-48418E069F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73-4619-8F4B-48418E069F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1407</c:v>
                </c:pt>
                <c:pt idx="3">
                  <c:v>1152</c:v>
                </c:pt>
                <c:pt idx="6">
                  <c:v>1032</c:v>
                </c:pt>
                <c:pt idx="9">
                  <c:v>227</c:v>
                </c:pt>
                <c:pt idx="12">
                  <c:v>227</c:v>
                </c:pt>
              </c:numCache>
            </c:numRef>
          </c:val>
          <c:extLst>
            <c:ext xmlns:c16="http://schemas.microsoft.com/office/drawing/2014/chart" uri="{C3380CC4-5D6E-409C-BE32-E72D297353CC}">
              <c16:uniqueId val="{00000005-C873-4619-8F4B-48418E069F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4804</c:v>
                </c:pt>
                <c:pt idx="3">
                  <c:v>4589</c:v>
                </c:pt>
                <c:pt idx="6">
                  <c:v>4515</c:v>
                </c:pt>
                <c:pt idx="9">
                  <c:v>4498</c:v>
                </c:pt>
                <c:pt idx="12">
                  <c:v>4452</c:v>
                </c:pt>
              </c:numCache>
            </c:numRef>
          </c:val>
          <c:extLst>
            <c:ext xmlns:c16="http://schemas.microsoft.com/office/drawing/2014/chart" uri="{C3380CC4-5D6E-409C-BE32-E72D297353CC}">
              <c16:uniqueId val="{00000006-C873-4619-8F4B-48418E069F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383</c:v>
                </c:pt>
                <c:pt idx="3">
                  <c:v>569</c:v>
                </c:pt>
                <c:pt idx="6">
                  <c:v>538</c:v>
                </c:pt>
                <c:pt idx="9">
                  <c:v>495</c:v>
                </c:pt>
                <c:pt idx="12">
                  <c:v>561</c:v>
                </c:pt>
              </c:numCache>
            </c:numRef>
          </c:val>
          <c:extLst>
            <c:ext xmlns:c16="http://schemas.microsoft.com/office/drawing/2014/chart" uri="{C3380CC4-5D6E-409C-BE32-E72D297353CC}">
              <c16:uniqueId val="{00000007-C873-4619-8F4B-48418E069F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7518</c:v>
                </c:pt>
                <c:pt idx="3">
                  <c:v>6780</c:v>
                </c:pt>
                <c:pt idx="6">
                  <c:v>6121</c:v>
                </c:pt>
                <c:pt idx="9">
                  <c:v>6037</c:v>
                </c:pt>
                <c:pt idx="12">
                  <c:v>6035</c:v>
                </c:pt>
              </c:numCache>
            </c:numRef>
          </c:val>
          <c:extLst>
            <c:ext xmlns:c16="http://schemas.microsoft.com/office/drawing/2014/chart" uri="{C3380CC4-5D6E-409C-BE32-E72D297353CC}">
              <c16:uniqueId val="{00000008-C873-4619-8F4B-48418E069F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456</c:v>
                </c:pt>
                <c:pt idx="3">
                  <c:v>363</c:v>
                </c:pt>
                <c:pt idx="6">
                  <c:v>439</c:v>
                </c:pt>
                <c:pt idx="9">
                  <c:v>348</c:v>
                </c:pt>
                <c:pt idx="12">
                  <c:v>291</c:v>
                </c:pt>
              </c:numCache>
            </c:numRef>
          </c:val>
          <c:extLst>
            <c:ext xmlns:c16="http://schemas.microsoft.com/office/drawing/2014/chart" uri="{C3380CC4-5D6E-409C-BE32-E72D297353CC}">
              <c16:uniqueId val="{00000009-C873-4619-8F4B-48418E069F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61400</c:v>
                </c:pt>
                <c:pt idx="3">
                  <c:v>61388</c:v>
                </c:pt>
                <c:pt idx="6">
                  <c:v>62736</c:v>
                </c:pt>
                <c:pt idx="9">
                  <c:v>63964</c:v>
                </c:pt>
                <c:pt idx="12">
                  <c:v>62219</c:v>
                </c:pt>
              </c:numCache>
            </c:numRef>
          </c:val>
          <c:extLst>
            <c:ext xmlns:c16="http://schemas.microsoft.com/office/drawing/2014/chart" uri="{C3380CC4-5D6E-409C-BE32-E72D297353CC}">
              <c16:uniqueId val="{0000000A-C873-4619-8F4B-48418E069F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12382</c:v>
                </c:pt>
                <c:pt idx="2">
                  <c:v>#N/A</c:v>
                </c:pt>
                <c:pt idx="3">
                  <c:v>#N/A</c:v>
                </c:pt>
                <c:pt idx="4">
                  <c:v>12950</c:v>
                </c:pt>
                <c:pt idx="5">
                  <c:v>#N/A</c:v>
                </c:pt>
                <c:pt idx="6">
                  <c:v>#N/A</c:v>
                </c:pt>
                <c:pt idx="7">
                  <c:v>14311</c:v>
                </c:pt>
                <c:pt idx="8">
                  <c:v>#N/A</c:v>
                </c:pt>
                <c:pt idx="9">
                  <c:v>#N/A</c:v>
                </c:pt>
                <c:pt idx="10">
                  <c:v>15856</c:v>
                </c:pt>
                <c:pt idx="11">
                  <c:v>#N/A</c:v>
                </c:pt>
                <c:pt idx="12">
                  <c:v>#N/A</c:v>
                </c:pt>
                <c:pt idx="13">
                  <c:v>16061</c:v>
                </c:pt>
                <c:pt idx="14">
                  <c:v>#N/A</c:v>
                </c:pt>
              </c:numCache>
            </c:numRef>
          </c:val>
          <c:smooth val="0"/>
          <c:extLst>
            <c:ext xmlns:c16="http://schemas.microsoft.com/office/drawing/2014/chart" uri="{C3380CC4-5D6E-409C-BE32-E72D297353CC}">
              <c16:uniqueId val="{0000000B-C873-4619-8F4B-48418E069F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5218</c:v>
                </c:pt>
                <c:pt idx="1">
                  <c:v>4586</c:v>
                </c:pt>
                <c:pt idx="2">
                  <c:v>4586</c:v>
                </c:pt>
              </c:numCache>
            </c:numRef>
          </c:val>
          <c:extLst>
            <c:ext xmlns:c16="http://schemas.microsoft.com/office/drawing/2014/chart" uri="{C3380CC4-5D6E-409C-BE32-E72D297353CC}">
              <c16:uniqueId val="{00000000-6AD4-4F64-B5D4-ADFF499E9D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469</c:v>
                </c:pt>
                <c:pt idx="1">
                  <c:v>469</c:v>
                </c:pt>
                <c:pt idx="2">
                  <c:v>469</c:v>
                </c:pt>
              </c:numCache>
            </c:numRef>
          </c:val>
          <c:extLst>
            <c:ext xmlns:c16="http://schemas.microsoft.com/office/drawing/2014/chart" uri="{C3380CC4-5D6E-409C-BE32-E72D297353CC}">
              <c16:uniqueId val="{00000001-6AD4-4F64-B5D4-ADFF499E9D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7324</c:v>
                </c:pt>
                <c:pt idx="1">
                  <c:v>6762</c:v>
                </c:pt>
                <c:pt idx="2">
                  <c:v>6671</c:v>
                </c:pt>
              </c:numCache>
            </c:numRef>
          </c:val>
          <c:extLst>
            <c:ext xmlns:c16="http://schemas.microsoft.com/office/drawing/2014/chart" uri="{C3380CC4-5D6E-409C-BE32-E72D297353CC}">
              <c16:uniqueId val="{00000002-6AD4-4F64-B5D4-ADFF499E9D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に係る年度末地方債残高の減少に伴う、基準財政需要額算入見込額の減少により増加傾向となっている。今後も庁舎建設など建設改良事業の財源として発行した地方債の元利償還金が増加することを十分に考慮し、引き続き許可制移行基準である１８％を超えることのないよ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将来負担比率については、地方債現在高が令和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年度をピークに減少傾向となるため、早期健全化基準を下回り、良好な状態である。</a:t>
          </a:r>
        </a:p>
        <a:p>
          <a:r>
            <a:rPr kumimoji="1" lang="ja-JP" altLang="en-US" sz="1400">
              <a:latin typeface="ＭＳ ゴシック" pitchFamily="49" charset="-128"/>
              <a:ea typeface="ＭＳ ゴシック" pitchFamily="49" charset="-128"/>
            </a:rPr>
            <a:t>　将来負担比率が低く抑えられている要因としては、充当可能財源等が多いことが挙げられる。</a:t>
          </a:r>
        </a:p>
        <a:p>
          <a:r>
            <a:rPr kumimoji="1" lang="ja-JP" altLang="en-US" sz="1400">
              <a:latin typeface="ＭＳ ゴシック" pitchFamily="49" charset="-128"/>
              <a:ea typeface="ＭＳ ゴシック" pitchFamily="49" charset="-128"/>
            </a:rPr>
            <a:t>　充当可能基金が財政調整基金を始めとして、約</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億円あること、交付税措置のある起債を活用していることから、基準財政需要額算入見込額が約</a:t>
          </a:r>
          <a:r>
            <a:rPr kumimoji="1" lang="en-US" altLang="ja-JP" sz="1400">
              <a:latin typeface="ＭＳ ゴシック" pitchFamily="49" charset="-128"/>
              <a:ea typeface="ＭＳ ゴシック" pitchFamily="49" charset="-128"/>
            </a:rPr>
            <a:t>399</a:t>
          </a:r>
          <a:r>
            <a:rPr kumimoji="1" lang="ja-JP" altLang="en-US" sz="1400">
              <a:latin typeface="ＭＳ ゴシック" pitchFamily="49" charset="-128"/>
              <a:ea typeface="ＭＳ ゴシック" pitchFamily="49" charset="-128"/>
            </a:rPr>
            <a:t>億円あることによる。</a:t>
          </a:r>
        </a:p>
        <a:p>
          <a:r>
            <a:rPr kumimoji="1" lang="ja-JP" altLang="en-US" sz="1400">
              <a:latin typeface="ＭＳ ゴシック" pitchFamily="49" charset="-128"/>
              <a:ea typeface="ＭＳ ゴシック" pitchFamily="49" charset="-128"/>
            </a:rPr>
            <a:t>　今後、中長期財政計画（</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R14</a:t>
          </a:r>
          <a:r>
            <a:rPr kumimoji="1" lang="ja-JP" altLang="en-US" sz="1400">
              <a:latin typeface="ＭＳ ゴシック" pitchFamily="49" charset="-128"/>
              <a:ea typeface="ＭＳ ゴシック" pitchFamily="49" charset="-128"/>
            </a:rPr>
            <a:t>）における収支改善に取り組み、地方債残高は減少する見込みだが、新病院建設に伴う繰出金といった、将来負担の増が見込まれることから、今後も良質な起債を活用し、将来にわたって安定した財政運営が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北海道岩見沢市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財源不足が生じたため財政調整基金を２億円取り崩したが、同時に積立も実施したため、財政調整基金の残高に増減はなかったものの、ふるさとづくり推進基金や合併まちづくり推進基金等の取り崩しにより、基金全体の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ると考えており、特定の使途のために基金を蓄えているということではなく、自然災害への対応や年度間収支の調整など、必要やむを得ない場合にのみ、基金を取り崩すことになる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　～　岩見沢市の特色を活かした個性豊かな新しいふるさとづくりを推進し、地域の振興を図る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特定公共施設等整備基金　～　岩見沢市の総合計画に基づく特定公共施設等整備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合併まちづくり基金　～　市町村の合併に伴う市民の連帯の強化及び地域の振興に資する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　地域福祉づくりの推進及び交通遺児の福祉増進を図る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競馬場等管理基金　～　岩見沢競馬場及びハロンズ岩見沢の施設管理並びに競馬事業の清算の財源に充てる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ふるさと応援寄附金を財源としているふるさとづくり推進基金については、寄附の目的に応じて積立を行っているが、令和４年度においては、積立より取崩が多かったため、基金残高は減少している。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特定公共施設等整備基金については、令和４年度は取崩しておらず、ほぼ横ばいとなっている。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合併まちづくり基金については、各年度の起債償還額の範囲内での取崩しをしているため、減少している。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地域福祉基金については、財源不足が生じたため、地域福祉づくりの推進等に係る財源として取り崩したため基金残高は減少している。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競馬場等管理基金については、令和４年度中の土地売払収入の積立により、基金残高が増加した。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将来に向けて持続可能な健全財政を維持していくためには、一定程度の基金残高を確保しておくことが必要であると考えており、必要やむを得ない場合にのみ、基金を取り崩すことになると思われる。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財源不足が生じたため財政調整基金を２億円取り崩したが、同時に積立も実施したため、財政調整基金の残高に増減はなかった。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ると考えており、特定の使途のために基金を蓄えているということではなく、自然災害への対応や年度間収支の調整など、必要やむを得ない場合にのみ、基金を取り崩すことになると思わ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将来に向けて持続可能な健全財政を維持していくためには、一定程度の基金残高を確保しておくことが必要であると考えており、必要やむを得ない場合にのみ、基金を取り崩すことになると思われる。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76,753
76,487
481.02
49,897,096
49,378,412
373,559
24,770,614
62,218,609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課税客体に占める高齢者人口の割合や中小企業の割合が大きい影響で、税基盤が脆弱となっており、歳入全体のうち市税を占める割合が</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％と低く、財政力指数が類似団体平均を下回っている状況にある。定員管理の適正化等の推進、施設の適正配置や計画的な改修・修繕を行う等、歳出削減を実施し、財政基盤の強化に努める。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令和４年度は、扶助費、補助費等の減に伴う歳出一財の減により、数値は昨年度より改善したが、依然として高い比率となっている。</a:t>
          </a:r>
        </a:p>
        <a:p>
          <a:r>
            <a:rPr kumimoji="1" lang="ja-JP" altLang="en-US" sz="1300">
              <a:latin typeface="ＭＳ Ｐゴシック" panose="020B0600070205080204" pitchFamily="50" charset="-128"/>
              <a:ea typeface="ＭＳ Ｐゴシック" panose="020B0600070205080204" pitchFamily="50" charset="-128"/>
            </a:rPr>
            <a:t>　今後とも自主財源である市税の徴収率の向上による増収、定員管理の適正化等の義務的経費の削減や物件費及び維持補修費の抑制に努め、改善を図る。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114723</xdr:rowOff>
    </xdr:from>
    <xdr:to>
      <xdr:col>23</xdr:col>
      <xdr:colOff>133350</xdr:colOff>
      <xdr:row>66</xdr:row>
      <xdr:rowOff>138854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4304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66</xdr:row>
      <xdr:rowOff>138854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4223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66</xdr:row>
      <xdr:rowOff>162983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4223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106680</xdr:rowOff>
    </xdr:from>
    <xdr:to>
      <xdr:col>11</xdr:col>
      <xdr:colOff>31750</xdr:colOff>
      <xdr:row>66</xdr:row>
      <xdr:rowOff>162983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4223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63923</xdr:rowOff>
    </xdr:from>
    <xdr:to>
      <xdr:col>23</xdr:col>
      <xdr:colOff>184150</xdr:colOff>
      <xdr:row>66</xdr:row>
      <xdr:rowOff>165523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131250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2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88054</xdr:rowOff>
    </xdr:from>
    <xdr:to>
      <xdr:col>19</xdr:col>
      <xdr:colOff>184150</xdr:colOff>
      <xdr:row>67</xdr:row>
      <xdr:rowOff>18204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112183</xdr:rowOff>
    </xdr:from>
    <xdr:to>
      <xdr:col>11</xdr:col>
      <xdr:colOff>82550</xdr:colOff>
      <xdr:row>67</xdr:row>
      <xdr:rowOff>42333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27110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類似団体と比較して、維持補修費等に起因し高くなっている。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豪雪地帯であることから除排雪経費の占める割合が大きく、類似団体よりも大きい金額になっている。また、施設の老朽化による修繕費用の負担も大きく、施設の適正配置や計画的な改修・修繕を行い抑制に努める。</a:t>
          </a:r>
        </a:p>
        <a:p>
          <a:r>
            <a:rPr kumimoji="1" lang="ja-JP" altLang="en-US" sz="1300">
              <a:latin typeface="ＭＳ Ｐゴシック" panose="020B0600070205080204" pitchFamily="50" charset="-128"/>
              <a:ea typeface="ＭＳ Ｐゴシック" panose="020B0600070205080204" pitchFamily="50" charset="-128"/>
            </a:rPr>
            <a:t>　今後は経常経費の抑制に努め、より一層、住民ニーズに応えるサービス向上と業務の効率化を図る。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151369</xdr:rowOff>
    </xdr:from>
    <xdr:to>
      <xdr:col>23</xdr:col>
      <xdr:colOff>133350</xdr:colOff>
      <xdr:row>85</xdr:row>
      <xdr:rowOff>6696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553169"/>
          <a:ext cx="838200" cy="2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122388</xdr:rowOff>
    </xdr:from>
    <xdr:to>
      <xdr:col>19</xdr:col>
      <xdr:colOff>133350</xdr:colOff>
      <xdr:row>85</xdr:row>
      <xdr:rowOff>6696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24188"/>
          <a:ext cx="889000" cy="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100758</xdr:rowOff>
    </xdr:from>
    <xdr:to>
      <xdr:col>15</xdr:col>
      <xdr:colOff>82550</xdr:colOff>
      <xdr:row>84</xdr:row>
      <xdr:rowOff>122388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31108"/>
          <a:ext cx="889000" cy="19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100758</xdr:rowOff>
    </xdr:from>
    <xdr:to>
      <xdr:col>11</xdr:col>
      <xdr:colOff>31750</xdr:colOff>
      <xdr:row>83</xdr:row>
      <xdr:rowOff>149420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31108"/>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100569</xdr:rowOff>
    </xdr:from>
    <xdr:to>
      <xdr:col>23</xdr:col>
      <xdr:colOff>184150</xdr:colOff>
      <xdr:row>85</xdr:row>
      <xdr:rowOff>30719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0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72646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7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127346</xdr:rowOff>
    </xdr:from>
    <xdr:to>
      <xdr:col>19</xdr:col>
      <xdr:colOff>184150</xdr:colOff>
      <xdr:row>85</xdr:row>
      <xdr:rowOff>57496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42273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15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71588</xdr:rowOff>
    </xdr:from>
    <xdr:to>
      <xdr:col>15</xdr:col>
      <xdr:colOff>133350</xdr:colOff>
      <xdr:row>85</xdr:row>
      <xdr:rowOff>1738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157965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5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49958</xdr:rowOff>
    </xdr:from>
    <xdr:to>
      <xdr:col>11</xdr:col>
      <xdr:colOff>82550</xdr:colOff>
      <xdr:row>83</xdr:row>
      <xdr:rowOff>151558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136335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6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98620</xdr:rowOff>
    </xdr:from>
    <xdr:to>
      <xdr:col>7</xdr:col>
      <xdr:colOff>31750</xdr:colOff>
      <xdr:row>84</xdr:row>
      <xdr:rowOff>28770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13547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国家公務員に準拠した給与改定を実施するなど、今後も引き続き給与水準の適正化に努めることにより、同程度の水準を維持する見込み。</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531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119743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3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新規採用職員の抑制などにより、類似団体平均を下回っている。平成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年度に策定した定員管理計画を着実に実行し、職員数の適正化を目指す。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64467</xdr:rowOff>
    </xdr:from>
    <xdr:to>
      <xdr:col>81</xdr:col>
      <xdr:colOff>44450</xdr:colOff>
      <xdr:row>60</xdr:row>
      <xdr:rowOff>67914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5146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52977</xdr:rowOff>
    </xdr:from>
    <xdr:to>
      <xdr:col>77</xdr:col>
      <xdr:colOff>44450</xdr:colOff>
      <xdr:row>60</xdr:row>
      <xdr:rowOff>64467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3997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52977</xdr:rowOff>
    </xdr:from>
    <xdr:to>
      <xdr:col>72</xdr:col>
      <xdr:colOff>203200</xdr:colOff>
      <xdr:row>60</xdr:row>
      <xdr:rowOff>54126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3997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47232</xdr:rowOff>
    </xdr:from>
    <xdr:to>
      <xdr:col>68</xdr:col>
      <xdr:colOff>152400</xdr:colOff>
      <xdr:row>60</xdr:row>
      <xdr:rowOff>54126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3423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17114</xdr:rowOff>
    </xdr:from>
    <xdr:to>
      <xdr:col>81</xdr:col>
      <xdr:colOff>95250</xdr:colOff>
      <xdr:row>60</xdr:row>
      <xdr:rowOff>118714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33641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4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13667</xdr:rowOff>
    </xdr:from>
    <xdr:to>
      <xdr:col>77</xdr:col>
      <xdr:colOff>95250</xdr:colOff>
      <xdr:row>60</xdr:row>
      <xdr:rowOff>115267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125444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69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2177</xdr:rowOff>
    </xdr:from>
    <xdr:to>
      <xdr:col>73</xdr:col>
      <xdr:colOff>44450</xdr:colOff>
      <xdr:row>60</xdr:row>
      <xdr:rowOff>103777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113954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3326</xdr:rowOff>
    </xdr:from>
    <xdr:to>
      <xdr:col>68</xdr:col>
      <xdr:colOff>203200</xdr:colOff>
      <xdr:row>60</xdr:row>
      <xdr:rowOff>104926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115103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167882</xdr:rowOff>
    </xdr:from>
    <xdr:to>
      <xdr:col>64</xdr:col>
      <xdr:colOff>152400</xdr:colOff>
      <xdr:row>60</xdr:row>
      <xdr:rowOff>98032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108209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緊急防災・減災事業等に係る基準財政需要額の減少に伴い、実質公債費比率が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今後は近年の大型事業の地方債の元利償還が開始されることで一時的に増加する見込みであり、引き続き緊急度・住民ニーズを的確に把握した事業選択により、地方債の新規発行の抑制を図る。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94343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203319"/>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42</xdr:row>
      <xdr:rowOff>2419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884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41</xdr:row>
      <xdr:rowOff>58965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9735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12095</xdr:rowOff>
    </xdr:from>
    <xdr:to>
      <xdr:col>68</xdr:col>
      <xdr:colOff>152400</xdr:colOff>
      <xdr:row>40</xdr:row>
      <xdr:rowOff>115509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8700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43543</xdr:rowOff>
    </xdr:from>
    <xdr:to>
      <xdr:col>81</xdr:col>
      <xdr:colOff>95250</xdr:colOff>
      <xdr:row>42</xdr:row>
      <xdr:rowOff>145143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15620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123069</xdr:rowOff>
    </xdr:from>
    <xdr:to>
      <xdr:col>77</xdr:col>
      <xdr:colOff>95250</xdr:colOff>
      <xdr:row>42</xdr:row>
      <xdr:rowOff>53219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37996</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臨時財政対策債に係る年度末地方債残高の減少に伴う、基準財政需要額算入見込額の減少に伴い、将来負担比率が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しかし、地方債の発行にあたっては、交付税措置のある良質な起債を活用することとしており、将来負担比率については、悪化傾向となっているが、早期健全化基準は下回っており、良好な状態である。今後も良質な起債を活用し、将来にわたって安定した財政運営が継続できるよう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123896</xdr:rowOff>
    </xdr:from>
    <xdr:to>
      <xdr:col>81</xdr:col>
      <xdr:colOff>44450</xdr:colOff>
      <xdr:row>19</xdr:row>
      <xdr:rowOff>137301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3381446"/>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60889</xdr:rowOff>
    </xdr:from>
    <xdr:to>
      <xdr:col>77</xdr:col>
      <xdr:colOff>44450</xdr:colOff>
      <xdr:row>19</xdr:row>
      <xdr:rowOff>123896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3318439"/>
          <a:ext cx="8890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154587</xdr:rowOff>
    </xdr:from>
    <xdr:to>
      <xdr:col>72</xdr:col>
      <xdr:colOff>203200</xdr:colOff>
      <xdr:row>19</xdr:row>
      <xdr:rowOff>60889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3240687"/>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107668</xdr:rowOff>
    </xdr:from>
    <xdr:to>
      <xdr:col>68</xdr:col>
      <xdr:colOff>152400</xdr:colOff>
      <xdr:row>18</xdr:row>
      <xdr:rowOff>154587</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3193768"/>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86501</xdr:rowOff>
    </xdr:from>
    <xdr:to>
      <xdr:col>81</xdr:col>
      <xdr:colOff>95250</xdr:colOff>
      <xdr:row>20</xdr:row>
      <xdr:rowOff>16651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34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58578</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31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73096</xdr:rowOff>
    </xdr:from>
    <xdr:to>
      <xdr:col>77</xdr:col>
      <xdr:colOff>95250</xdr:colOff>
      <xdr:row>20</xdr:row>
      <xdr:rowOff>3246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3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159473</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417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10089</xdr:rowOff>
    </xdr:from>
    <xdr:to>
      <xdr:col>73</xdr:col>
      <xdr:colOff>44450</xdr:colOff>
      <xdr:row>19</xdr:row>
      <xdr:rowOff>111689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96466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3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103787</xdr:rowOff>
    </xdr:from>
    <xdr:to>
      <xdr:col>68</xdr:col>
      <xdr:colOff>203200</xdr:colOff>
      <xdr:row>19</xdr:row>
      <xdr:rowOff>33937</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1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18714</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2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56868</xdr:rowOff>
    </xdr:from>
    <xdr:to>
      <xdr:col>64</xdr:col>
      <xdr:colOff>152400</xdr:colOff>
      <xdr:row>18</xdr:row>
      <xdr:rowOff>158468</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143245</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22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76,753
76,487
481.02
49,897,096
49,378,412
373,559
24,770,614
62,218,609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が、要因として消防業務を一部事務組合で行っていることが挙げられる。今後も引き続き定員の適正化等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57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5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1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類似平均団体を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対前年度で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ポイント悪化している。これは各施設の燃料費や光熱水費が上がったことが挙げられる。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今後は、経常経費の抑制に努め、より一層、住民ニーズに応えるサービス向上と業務の効率化を図る。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20</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52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8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19050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7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19050</xdr:rowOff>
    </xdr:from>
    <xdr:to>
      <xdr:col>69</xdr:col>
      <xdr:colOff>92075</xdr:colOff>
      <xdr:row>19</xdr:row>
      <xdr:rowOff>19050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7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12700</xdr:rowOff>
    </xdr:from>
    <xdr:to>
      <xdr:col>82</xdr:col>
      <xdr:colOff>158750</xdr:colOff>
      <xdr:row>20</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また、前年と比較して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ポイント改善している。これは、障害者福祉関連事業に係る経費の増よりも児童手当等給付事業や生活保護費給付事業等に係る経費の減が多いことが主な要因となっている。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21844</xdr:rowOff>
    </xdr:from>
    <xdr:to>
      <xdr:col>24</xdr:col>
      <xdr:colOff>25400</xdr:colOff>
      <xdr:row>56</xdr:row>
      <xdr:rowOff>67564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230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67564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59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49276</xdr:rowOff>
    </xdr:from>
    <xdr:to>
      <xdr:col>11</xdr:col>
      <xdr:colOff>9525</xdr:colOff>
      <xdr:row>56</xdr:row>
      <xdr:rowOff>149860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0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142494</xdr:rowOff>
    </xdr:from>
    <xdr:to>
      <xdr:col>24</xdr:col>
      <xdr:colOff>76200</xdr:colOff>
      <xdr:row>56</xdr:row>
      <xdr:rowOff>72644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114571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4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xdr:rowOff>
    </xdr:from>
    <xdr:to>
      <xdr:col>20</xdr:col>
      <xdr:colOff>38100</xdr:colOff>
      <xdr:row>56</xdr:row>
      <xdr:rowOff>118364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ポイント改善している。要因としては、用排水施設の修繕経費が減少したことにより、維持補修費が減少していることが挙げられる。今後も施設の適正配置や計画的な改修・修繕を行い抑制に努める。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29028</xdr:rowOff>
    </xdr:from>
    <xdr:to>
      <xdr:col>82</xdr:col>
      <xdr:colOff>107950</xdr:colOff>
      <xdr:row>60</xdr:row>
      <xdr:rowOff>143328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3160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99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61</xdr:row>
      <xdr:rowOff>86178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997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149678</xdr:rowOff>
    </xdr:from>
    <xdr:to>
      <xdr:col>82</xdr:col>
      <xdr:colOff>158750</xdr:colOff>
      <xdr:row>60</xdr:row>
      <xdr:rowOff>79828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121755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92528</xdr:rowOff>
    </xdr:from>
    <xdr:to>
      <xdr:col>78</xdr:col>
      <xdr:colOff>120650</xdr:colOff>
      <xdr:row>61</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7455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35378</xdr:rowOff>
    </xdr:from>
    <xdr:to>
      <xdr:col>65</xdr:col>
      <xdr:colOff>53975</xdr:colOff>
      <xdr:row>61</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121755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ポイント上回っている。この要因として消防業務を一部事務組合で行っていることが挙げられる。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引き続き行政として対応すべき必要性、費用対効果、目的の達成度などを精査し、さらに受益者負担のあり方や経費の負担のあり方について検証し、合理化を図る。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29845</xdr:rowOff>
    </xdr:from>
    <xdr:to>
      <xdr:col>82</xdr:col>
      <xdr:colOff>107950</xdr:colOff>
      <xdr:row>38</xdr:row>
      <xdr:rowOff>109855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54494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109855</xdr:rowOff>
    </xdr:from>
    <xdr:to>
      <xdr:col>78</xdr:col>
      <xdr:colOff>69850</xdr:colOff>
      <xdr:row>38</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249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115570</xdr:rowOff>
    </xdr:from>
    <xdr:to>
      <xdr:col>73</xdr:col>
      <xdr:colOff>180975</xdr:colOff>
      <xdr:row>38</xdr:row>
      <xdr:rowOff>121285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306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109855</xdr:rowOff>
    </xdr:from>
    <xdr:to>
      <xdr:col>69</xdr:col>
      <xdr:colOff>92075</xdr:colOff>
      <xdr:row>38</xdr:row>
      <xdr:rowOff>121285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249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150495</xdr:rowOff>
    </xdr:from>
    <xdr:to>
      <xdr:col>82</xdr:col>
      <xdr:colOff>158750</xdr:colOff>
      <xdr:row>38</xdr:row>
      <xdr:rowOff>80645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122572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59055</xdr:rowOff>
    </xdr:from>
    <xdr:to>
      <xdr:col>78</xdr:col>
      <xdr:colOff>120650</xdr:colOff>
      <xdr:row>38</xdr:row>
      <xdr:rowOff>160655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145432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6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64770</xdr:rowOff>
    </xdr:from>
    <xdr:to>
      <xdr:col>74</xdr:col>
      <xdr:colOff>31750</xdr:colOff>
      <xdr:row>38</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151147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70485</xdr:rowOff>
    </xdr:from>
    <xdr:to>
      <xdr:col>69</xdr:col>
      <xdr:colOff>142875</xdr:colOff>
      <xdr:row>39</xdr:row>
      <xdr:rowOff>635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156862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59055</xdr:rowOff>
    </xdr:from>
    <xdr:to>
      <xdr:col>65</xdr:col>
      <xdr:colOff>53975</xdr:colOff>
      <xdr:row>38</xdr:row>
      <xdr:rowOff>160655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145432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近年実施している大型事業で活用した地方債の元利償還が開始されたことに伴い、増加傾向にある。</a:t>
          </a:r>
        </a:p>
        <a:p>
          <a:r>
            <a:rPr kumimoji="1" lang="ja-JP" altLang="en-US" sz="1300">
              <a:latin typeface="ＭＳ Ｐゴシック" panose="020B0600070205080204" pitchFamily="50" charset="-128"/>
              <a:ea typeface="ＭＳ Ｐゴシック" panose="020B0600070205080204" pitchFamily="50" charset="-128"/>
            </a:rPr>
            <a:t>　今後も公債費負担の増加が見込まれるため、緊急度・住民ニーズを的確に把握し、地方債の新規発行の抑制を図る。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137886</xdr:rowOff>
    </xdr:from>
    <xdr:to>
      <xdr:col>24</xdr:col>
      <xdr:colOff>25400</xdr:colOff>
      <xdr:row>79</xdr:row>
      <xdr:rowOff>9979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510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83457</xdr:rowOff>
    </xdr:from>
    <xdr:to>
      <xdr:col>19</xdr:col>
      <xdr:colOff>187325</xdr:colOff>
      <xdr:row>78</xdr:row>
      <xdr:rowOff>137886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56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18143</xdr:rowOff>
    </xdr:from>
    <xdr:to>
      <xdr:col>15</xdr:col>
      <xdr:colOff>98425</xdr:colOff>
      <xdr:row>78</xdr:row>
      <xdr:rowOff>83457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9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78</xdr:row>
      <xdr:rowOff>18143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0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130629</xdr:rowOff>
    </xdr:from>
    <xdr:to>
      <xdr:col>24</xdr:col>
      <xdr:colOff>76200</xdr:colOff>
      <xdr:row>79</xdr:row>
      <xdr:rowOff>60779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102706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7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87086</xdr:rowOff>
    </xdr:from>
    <xdr:to>
      <xdr:col>20</xdr:col>
      <xdr:colOff>38100</xdr:colOff>
      <xdr:row>79</xdr:row>
      <xdr:rowOff>17236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2013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32657</xdr:rowOff>
    </xdr:from>
    <xdr:to>
      <xdr:col>15</xdr:col>
      <xdr:colOff>149225</xdr:colOff>
      <xdr:row>78</xdr:row>
      <xdr:rowOff>134257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53720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138084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今後も定員管理の適正化、施設の適正配置や計画的な改修・修繕を行う等、経常経費の削減に努める。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78</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324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20320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8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119380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93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119380</xdr:rowOff>
    </xdr:from>
    <xdr:to>
      <xdr:col>69</xdr:col>
      <xdr:colOff>92075</xdr:colOff>
      <xdr:row>78</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9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86340</xdr:rowOff>
    </xdr:from>
    <xdr:to>
      <xdr:col>29</xdr:col>
      <xdr:colOff>127000</xdr:colOff>
      <xdr:row>17</xdr:row>
      <xdr:rowOff>93121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48615"/>
          <a:ext cx="647700" cy="6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93121</xdr:rowOff>
    </xdr:from>
    <xdr:to>
      <xdr:col>26</xdr:col>
      <xdr:colOff>50800</xdr:colOff>
      <xdr:row>17</xdr:row>
      <xdr:rowOff>131542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55396"/>
          <a:ext cx="698500" cy="3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131542</xdr:rowOff>
    </xdr:from>
    <xdr:to>
      <xdr:col>22</xdr:col>
      <xdr:colOff>114300</xdr:colOff>
      <xdr:row>17</xdr:row>
      <xdr:rowOff>136830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93817"/>
          <a:ext cx="698500" cy="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136830</xdr:rowOff>
    </xdr:from>
    <xdr:to>
      <xdr:col>18</xdr:col>
      <xdr:colOff>177800</xdr:colOff>
      <xdr:row>17</xdr:row>
      <xdr:rowOff>159263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99105"/>
          <a:ext cx="698500" cy="2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35540</xdr:rowOff>
    </xdr:from>
    <xdr:to>
      <xdr:col>29</xdr:col>
      <xdr:colOff>177800</xdr:colOff>
      <xdr:row>17</xdr:row>
      <xdr:rowOff>137140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7617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6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42321</xdr:rowOff>
    </xdr:from>
    <xdr:to>
      <xdr:col>26</xdr:col>
      <xdr:colOff>101600</xdr:colOff>
      <xdr:row>17</xdr:row>
      <xdr:rowOff>143921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04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128698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9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80742</xdr:rowOff>
    </xdr:from>
    <xdr:to>
      <xdr:col>22</xdr:col>
      <xdr:colOff>165100</xdr:colOff>
      <xdr:row>18</xdr:row>
      <xdr:rowOff>10892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167119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86030</xdr:rowOff>
    </xdr:from>
    <xdr:to>
      <xdr:col>19</xdr:col>
      <xdr:colOff>38100</xdr:colOff>
      <xdr:row>18</xdr:row>
      <xdr:rowOff>16180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26357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108463</xdr:rowOff>
    </xdr:from>
    <xdr:to>
      <xdr:col>15</xdr:col>
      <xdr:colOff>101600</xdr:colOff>
      <xdr:row>18</xdr:row>
      <xdr:rowOff>38613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70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48790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3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10414</xdr:rowOff>
    </xdr:from>
    <xdr:to>
      <xdr:col>29</xdr:col>
      <xdr:colOff>127000</xdr:colOff>
      <xdr:row>35</xdr:row>
      <xdr:rowOff>86178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20764"/>
          <a:ext cx="647700" cy="75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86178</xdr:rowOff>
    </xdr:from>
    <xdr:to>
      <xdr:col>26</xdr:col>
      <xdr:colOff>50800</xdr:colOff>
      <xdr:row>35</xdr:row>
      <xdr:rowOff>220856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96528"/>
          <a:ext cx="698500" cy="134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220856</xdr:rowOff>
    </xdr:from>
    <xdr:to>
      <xdr:col>22</xdr:col>
      <xdr:colOff>114300</xdr:colOff>
      <xdr:row>35</xdr:row>
      <xdr:rowOff>316183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31206"/>
          <a:ext cx="698500" cy="9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316183</xdr:rowOff>
    </xdr:from>
    <xdr:to>
      <xdr:col>18</xdr:col>
      <xdr:colOff>177800</xdr:colOff>
      <xdr:row>36</xdr:row>
      <xdr:rowOff>49047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26533"/>
          <a:ext cx="698500" cy="75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302514</xdr:rowOff>
    </xdr:from>
    <xdr:to>
      <xdr:col>29</xdr:col>
      <xdr:colOff>177800</xdr:colOff>
      <xdr:row>35</xdr:row>
      <xdr:rowOff>61214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69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147591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1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35378</xdr:rowOff>
    </xdr:from>
    <xdr:to>
      <xdr:col>26</xdr:col>
      <xdr:colOff>101600</xdr:colOff>
      <xdr:row>35</xdr:row>
      <xdr:rowOff>136978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4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147155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1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170056</xdr:rowOff>
    </xdr:from>
    <xdr:to>
      <xdr:col>22</xdr:col>
      <xdr:colOff>165100</xdr:colOff>
      <xdr:row>35</xdr:row>
      <xdr:rowOff>271656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281833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4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265383</xdr:rowOff>
    </xdr:from>
    <xdr:to>
      <xdr:col>19</xdr:col>
      <xdr:colOff>38100</xdr:colOff>
      <xdr:row>36</xdr:row>
      <xdr:rowOff>24083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5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34260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341147</xdr:rowOff>
    </xdr:from>
    <xdr:to>
      <xdr:col>15</xdr:col>
      <xdr:colOff>101600</xdr:colOff>
      <xdr:row>36</xdr:row>
      <xdr:rowOff>99847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5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110024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76,753
76,487
481.02
49,897,096
49,378,412
373,559
24,770,614
62,218,609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77876</xdr:rowOff>
    </xdr:from>
    <xdr:to>
      <xdr:col>24</xdr:col>
      <xdr:colOff>63500</xdr:colOff>
      <xdr:row>36</xdr:row>
      <xdr:rowOff>95644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0076"/>
          <a:ext cx="8382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95644</xdr:rowOff>
    </xdr:from>
    <xdr:to>
      <xdr:col>19</xdr:col>
      <xdr:colOff>177800</xdr:colOff>
      <xdr:row>36</xdr:row>
      <xdr:rowOff>110871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7844"/>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93167</xdr:rowOff>
    </xdr:from>
    <xdr:to>
      <xdr:col>15</xdr:col>
      <xdr:colOff>50800</xdr:colOff>
      <xdr:row>36</xdr:row>
      <xdr:rowOff>110871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65367"/>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93167</xdr:rowOff>
    </xdr:from>
    <xdr:to>
      <xdr:col>10</xdr:col>
      <xdr:colOff>114300</xdr:colOff>
      <xdr:row>36</xdr:row>
      <xdr:rowOff>108839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5367"/>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27076</xdr:rowOff>
    </xdr:from>
    <xdr:to>
      <xdr:col>24</xdr:col>
      <xdr:colOff>114300</xdr:colOff>
      <xdr:row>36</xdr:row>
      <xdr:rowOff>128676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5503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44844</xdr:rowOff>
    </xdr:from>
    <xdr:to>
      <xdr:col>20</xdr:col>
      <xdr:colOff>38100</xdr:colOff>
      <xdr:row>36</xdr:row>
      <xdr:rowOff>146444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137571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60071</xdr:rowOff>
    </xdr:from>
    <xdr:to>
      <xdr:col>15</xdr:col>
      <xdr:colOff>101600</xdr:colOff>
      <xdr:row>36</xdr:row>
      <xdr:rowOff>161671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152798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42367</xdr:rowOff>
    </xdr:from>
    <xdr:to>
      <xdr:col>10</xdr:col>
      <xdr:colOff>165100</xdr:colOff>
      <xdr:row>36</xdr:row>
      <xdr:rowOff>143967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135094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58039</xdr:rowOff>
    </xdr:from>
    <xdr:to>
      <xdr:col>6</xdr:col>
      <xdr:colOff>38100</xdr:colOff>
      <xdr:row>36</xdr:row>
      <xdr:rowOff>159639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150766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111534</xdr:rowOff>
    </xdr:from>
    <xdr:to>
      <xdr:col>24</xdr:col>
      <xdr:colOff>63500</xdr:colOff>
      <xdr:row>53</xdr:row>
      <xdr:rowOff>151767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198384"/>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111534</xdr:rowOff>
    </xdr:from>
    <xdr:to>
      <xdr:col>19</xdr:col>
      <xdr:colOff>177800</xdr:colOff>
      <xdr:row>54</xdr:row>
      <xdr:rowOff>164193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98384"/>
          <a:ext cx="889000" cy="2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164193</xdr:rowOff>
    </xdr:from>
    <xdr:to>
      <xdr:col>15</xdr:col>
      <xdr:colOff>50800</xdr:colOff>
      <xdr:row>55</xdr:row>
      <xdr:rowOff>15277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22493"/>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15277</xdr:rowOff>
    </xdr:from>
    <xdr:to>
      <xdr:col>10</xdr:col>
      <xdr:colOff>114300</xdr:colOff>
      <xdr:row>55</xdr:row>
      <xdr:rowOff>44390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45027"/>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100967</xdr:rowOff>
    </xdr:from>
    <xdr:to>
      <xdr:col>24</xdr:col>
      <xdr:colOff>114300</xdr:colOff>
      <xdr:row>54</xdr:row>
      <xdr:rowOff>31117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123844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3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60734</xdr:rowOff>
    </xdr:from>
    <xdr:to>
      <xdr:col>20</xdr:col>
      <xdr:colOff>38100</xdr:colOff>
      <xdr:row>53</xdr:row>
      <xdr:rowOff>162334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7411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92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113393</xdr:rowOff>
    </xdr:from>
    <xdr:to>
      <xdr:col>15</xdr:col>
      <xdr:colOff>101600</xdr:colOff>
      <xdr:row>55</xdr:row>
      <xdr:rowOff>43543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60070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135927</xdr:rowOff>
    </xdr:from>
    <xdr:to>
      <xdr:col>10</xdr:col>
      <xdr:colOff>165100</xdr:colOff>
      <xdr:row>55</xdr:row>
      <xdr:rowOff>66077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82604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165040</xdr:rowOff>
    </xdr:from>
    <xdr:to>
      <xdr:col>6</xdr:col>
      <xdr:colOff>38100</xdr:colOff>
      <xdr:row>55</xdr:row>
      <xdr:rowOff>95190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111717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19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168084</xdr:rowOff>
    </xdr:from>
    <xdr:to>
      <xdr:col>24</xdr:col>
      <xdr:colOff>62865</xdr:colOff>
      <xdr:row>79</xdr:row>
      <xdr:rowOff>1702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41034"/>
          <a:ext cx="1270" cy="120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5529</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1702</xdr:rowOff>
    </xdr:from>
    <xdr:to>
      <xdr:col>24</xdr:col>
      <xdr:colOff>152400</xdr:colOff>
      <xdr:row>79</xdr:row>
      <xdr:rowOff>1702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114761</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168084</xdr:rowOff>
    </xdr:from>
    <xdr:to>
      <xdr:col>24</xdr:col>
      <xdr:colOff>152400</xdr:colOff>
      <xdr:row>71</xdr:row>
      <xdr:rowOff>168084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4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53327</xdr:rowOff>
    </xdr:from>
    <xdr:to>
      <xdr:col>24</xdr:col>
      <xdr:colOff>63500</xdr:colOff>
      <xdr:row>72</xdr:row>
      <xdr:rowOff>80531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397727"/>
          <a:ext cx="8382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144060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74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165633</xdr:rowOff>
    </xdr:from>
    <xdr:to>
      <xdr:col>24</xdr:col>
      <xdr:colOff>114300</xdr:colOff>
      <xdr:row>77</xdr:row>
      <xdr:rowOff>95783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9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60604</xdr:rowOff>
    </xdr:from>
    <xdr:to>
      <xdr:col>19</xdr:col>
      <xdr:colOff>177800</xdr:colOff>
      <xdr:row>72</xdr:row>
      <xdr:rowOff>53327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062104"/>
          <a:ext cx="889000" cy="3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156108</xdr:rowOff>
    </xdr:from>
    <xdr:to>
      <xdr:col>20</xdr:col>
      <xdr:colOff>38100</xdr:colOff>
      <xdr:row>77</xdr:row>
      <xdr:rowOff>86258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77385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7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60604</xdr:rowOff>
    </xdr:from>
    <xdr:to>
      <xdr:col>15</xdr:col>
      <xdr:colOff>50800</xdr:colOff>
      <xdr:row>75</xdr:row>
      <xdr:rowOff>483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062104"/>
          <a:ext cx="889000" cy="79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125734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27343</xdr:rowOff>
    </xdr:from>
    <xdr:to>
      <xdr:col>10</xdr:col>
      <xdr:colOff>114300</xdr:colOff>
      <xdr:row>75</xdr:row>
      <xdr:rowOff>483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543193"/>
          <a:ext cx="889000" cy="3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29075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163186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29731</xdr:rowOff>
    </xdr:from>
    <xdr:to>
      <xdr:col>24</xdr:col>
      <xdr:colOff>114300</xdr:colOff>
      <xdr:row>72</xdr:row>
      <xdr:rowOff>131331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3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116108</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2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2527</xdr:rowOff>
    </xdr:from>
    <xdr:to>
      <xdr:col>20</xdr:col>
      <xdr:colOff>38100</xdr:colOff>
      <xdr:row>72</xdr:row>
      <xdr:rowOff>104127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3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120654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1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9804</xdr:rowOff>
    </xdr:from>
    <xdr:to>
      <xdr:col>15</xdr:col>
      <xdr:colOff>101600</xdr:colOff>
      <xdr:row>70</xdr:row>
      <xdr:rowOff>111404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0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127931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178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121133</xdr:rowOff>
    </xdr:from>
    <xdr:to>
      <xdr:col>10</xdr:col>
      <xdr:colOff>165100</xdr:colOff>
      <xdr:row>75</xdr:row>
      <xdr:rowOff>51283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67810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5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147993</xdr:rowOff>
    </xdr:from>
    <xdr:to>
      <xdr:col>6</xdr:col>
      <xdr:colOff>38100</xdr:colOff>
      <xdr:row>73</xdr:row>
      <xdr:rowOff>78143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4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94670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2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38506</xdr:rowOff>
    </xdr:from>
    <xdr:to>
      <xdr:col>24</xdr:col>
      <xdr:colOff>63500</xdr:colOff>
      <xdr:row>94</xdr:row>
      <xdr:rowOff>57066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983356"/>
          <a:ext cx="838200" cy="19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38506</xdr:rowOff>
    </xdr:from>
    <xdr:to>
      <xdr:col>19</xdr:col>
      <xdr:colOff>177800</xdr:colOff>
      <xdr:row>95</xdr:row>
      <xdr:rowOff>23582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983356"/>
          <a:ext cx="889000" cy="3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23582</xdr:rowOff>
    </xdr:from>
    <xdr:to>
      <xdr:col>15</xdr:col>
      <xdr:colOff>50800</xdr:colOff>
      <xdr:row>95</xdr:row>
      <xdr:rowOff>74113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11332"/>
          <a:ext cx="889000" cy="5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74113</xdr:rowOff>
    </xdr:from>
    <xdr:to>
      <xdr:col>10</xdr:col>
      <xdr:colOff>114300</xdr:colOff>
      <xdr:row>95</xdr:row>
      <xdr:rowOff>136358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61863"/>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6266</xdr:rowOff>
    </xdr:from>
    <xdr:to>
      <xdr:col>24</xdr:col>
      <xdr:colOff>114300</xdr:colOff>
      <xdr:row>94</xdr:row>
      <xdr:rowOff>107866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2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29143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7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159156</xdr:rowOff>
    </xdr:from>
    <xdr:to>
      <xdr:col>20</xdr:col>
      <xdr:colOff>38100</xdr:colOff>
      <xdr:row>93</xdr:row>
      <xdr:rowOff>89306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105833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0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144232</xdr:rowOff>
    </xdr:from>
    <xdr:to>
      <xdr:col>15</xdr:col>
      <xdr:colOff>101600</xdr:colOff>
      <xdr:row>95</xdr:row>
      <xdr:rowOff>74382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90909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3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23313</xdr:rowOff>
    </xdr:from>
    <xdr:to>
      <xdr:col>10</xdr:col>
      <xdr:colOff>165100</xdr:colOff>
      <xdr:row>95</xdr:row>
      <xdr:rowOff>124913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141440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8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85558</xdr:rowOff>
    </xdr:from>
    <xdr:to>
      <xdr:col>6</xdr:col>
      <xdr:colOff>38100</xdr:colOff>
      <xdr:row>96</xdr:row>
      <xdr:rowOff>15708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32235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4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68590</xdr:rowOff>
    </xdr:from>
    <xdr:to>
      <xdr:col>55</xdr:col>
      <xdr:colOff>0</xdr:colOff>
      <xdr:row>35</xdr:row>
      <xdr:rowOff>124391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69340"/>
          <a:ext cx="8382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13825</xdr:rowOff>
    </xdr:from>
    <xdr:to>
      <xdr:col>50</xdr:col>
      <xdr:colOff>114300</xdr:colOff>
      <xdr:row>35</xdr:row>
      <xdr:rowOff>124391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28775"/>
          <a:ext cx="889000" cy="79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13825</xdr:rowOff>
    </xdr:from>
    <xdr:to>
      <xdr:col>45</xdr:col>
      <xdr:colOff>177800</xdr:colOff>
      <xdr:row>36</xdr:row>
      <xdr:rowOff>38270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28775"/>
          <a:ext cx="889000" cy="88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38270</xdr:rowOff>
    </xdr:from>
    <xdr:to>
      <xdr:col>41</xdr:col>
      <xdr:colOff>50800</xdr:colOff>
      <xdr:row>36</xdr:row>
      <xdr:rowOff>72728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10470"/>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13309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17790</xdr:rowOff>
    </xdr:from>
    <xdr:to>
      <xdr:col>55</xdr:col>
      <xdr:colOff>50800</xdr:colOff>
      <xdr:row>35</xdr:row>
      <xdr:rowOff>119390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40667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73591</xdr:rowOff>
    </xdr:from>
    <xdr:to>
      <xdr:col>50</xdr:col>
      <xdr:colOff>165100</xdr:colOff>
      <xdr:row>36</xdr:row>
      <xdr:rowOff>3741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20268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134475</xdr:rowOff>
    </xdr:from>
    <xdr:to>
      <xdr:col>46</xdr:col>
      <xdr:colOff>38100</xdr:colOff>
      <xdr:row>31</xdr:row>
      <xdr:rowOff>64625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7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81152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5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158920</xdr:rowOff>
    </xdr:from>
    <xdr:to>
      <xdr:col>41</xdr:col>
      <xdr:colOff>101600</xdr:colOff>
      <xdr:row>36</xdr:row>
      <xdr:rowOff>89070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105597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3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21928</xdr:rowOff>
    </xdr:from>
    <xdr:to>
      <xdr:col>36</xdr:col>
      <xdr:colOff>165100</xdr:colOff>
      <xdr:row>36</xdr:row>
      <xdr:rowOff>123528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140055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6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60020</xdr:rowOff>
    </xdr:from>
    <xdr:to>
      <xdr:col>55</xdr:col>
      <xdr:colOff>0</xdr:colOff>
      <xdr:row>56</xdr:row>
      <xdr:rowOff>147713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8975420"/>
          <a:ext cx="838200" cy="77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60020</xdr:rowOff>
    </xdr:from>
    <xdr:to>
      <xdr:col>50</xdr:col>
      <xdr:colOff>114300</xdr:colOff>
      <xdr:row>54</xdr:row>
      <xdr:rowOff>111887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8975420"/>
          <a:ext cx="889000" cy="3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111887</xdr:rowOff>
    </xdr:from>
    <xdr:to>
      <xdr:col>45</xdr:col>
      <xdr:colOff>177800</xdr:colOff>
      <xdr:row>56</xdr:row>
      <xdr:rowOff>86563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370187"/>
          <a:ext cx="889000" cy="3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146901</xdr:rowOff>
    </xdr:from>
    <xdr:to>
      <xdr:col>41</xdr:col>
      <xdr:colOff>50800</xdr:colOff>
      <xdr:row>56</xdr:row>
      <xdr:rowOff>86563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76651"/>
          <a:ext cx="889000" cy="1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96913</xdr:rowOff>
    </xdr:from>
    <xdr:to>
      <xdr:col>55</xdr:col>
      <xdr:colOff>50800</xdr:colOff>
      <xdr:row>57</xdr:row>
      <xdr:rowOff>27063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75340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9220</xdr:rowOff>
    </xdr:from>
    <xdr:to>
      <xdr:col>50</xdr:col>
      <xdr:colOff>165100</xdr:colOff>
      <xdr:row>52</xdr:row>
      <xdr:rowOff>110820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9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127347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69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61087</xdr:rowOff>
    </xdr:from>
    <xdr:to>
      <xdr:col>46</xdr:col>
      <xdr:colOff>38100</xdr:colOff>
      <xdr:row>54</xdr:row>
      <xdr:rowOff>162687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09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35763</xdr:rowOff>
    </xdr:from>
    <xdr:to>
      <xdr:col>41</xdr:col>
      <xdr:colOff>101600</xdr:colOff>
      <xdr:row>56</xdr:row>
      <xdr:rowOff>137363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128490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96101</xdr:rowOff>
    </xdr:from>
    <xdr:to>
      <xdr:col>36</xdr:col>
      <xdr:colOff>165100</xdr:colOff>
      <xdr:row>56</xdr:row>
      <xdr:rowOff>26251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42778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152159</xdr:rowOff>
    </xdr:from>
    <xdr:to>
      <xdr:col>55</xdr:col>
      <xdr:colOff>0</xdr:colOff>
      <xdr:row>78</xdr:row>
      <xdr:rowOff>55893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839459"/>
          <a:ext cx="838200" cy="5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152159</xdr:rowOff>
    </xdr:from>
    <xdr:to>
      <xdr:col>50</xdr:col>
      <xdr:colOff>114300</xdr:colOff>
      <xdr:row>78</xdr:row>
      <xdr:rowOff>112192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839459"/>
          <a:ext cx="889000" cy="6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112192</xdr:rowOff>
    </xdr:from>
    <xdr:to>
      <xdr:col>45</xdr:col>
      <xdr:colOff>177800</xdr:colOff>
      <xdr:row>79</xdr:row>
      <xdr:rowOff>4190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485292"/>
          <a:ext cx="889000" cy="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164655</xdr:rowOff>
    </xdr:from>
    <xdr:to>
      <xdr:col>41</xdr:col>
      <xdr:colOff>50800</xdr:colOff>
      <xdr:row>79</xdr:row>
      <xdr:rowOff>4190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37755"/>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5093</xdr:rowOff>
    </xdr:from>
    <xdr:to>
      <xdr:col>55</xdr:col>
      <xdr:colOff>50800</xdr:colOff>
      <xdr:row>78</xdr:row>
      <xdr:rowOff>106693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154970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5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101359</xdr:rowOff>
    </xdr:from>
    <xdr:to>
      <xdr:col>50</xdr:col>
      <xdr:colOff>165100</xdr:colOff>
      <xdr:row>75</xdr:row>
      <xdr:rowOff>31509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7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48036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5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61392</xdr:rowOff>
    </xdr:from>
    <xdr:to>
      <xdr:col>46</xdr:col>
      <xdr:colOff>38100</xdr:colOff>
      <xdr:row>78</xdr:row>
      <xdr:rowOff>162992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154119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124840</xdr:rowOff>
    </xdr:from>
    <xdr:to>
      <xdr:col>41</xdr:col>
      <xdr:colOff>101600</xdr:colOff>
      <xdr:row>79</xdr:row>
      <xdr:rowOff>54990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46117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9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113855</xdr:rowOff>
    </xdr:from>
    <xdr:to>
      <xdr:col>36</xdr:col>
      <xdr:colOff>165100</xdr:colOff>
      <xdr:row>79</xdr:row>
      <xdr:rowOff>44005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35132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7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102406</xdr:rowOff>
    </xdr:from>
    <xdr:to>
      <xdr:col>55</xdr:col>
      <xdr:colOff>0</xdr:colOff>
      <xdr:row>95</xdr:row>
      <xdr:rowOff>57257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218706"/>
          <a:ext cx="838200" cy="1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727</xdr:rowOff>
    </xdr:from>
    <xdr:to>
      <xdr:col>50</xdr:col>
      <xdr:colOff>114300</xdr:colOff>
      <xdr:row>94</xdr:row>
      <xdr:rowOff>102406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5774127"/>
          <a:ext cx="889000" cy="44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727</xdr:rowOff>
    </xdr:from>
    <xdr:to>
      <xdr:col>45</xdr:col>
      <xdr:colOff>177800</xdr:colOff>
      <xdr:row>94</xdr:row>
      <xdr:rowOff>32307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5774127"/>
          <a:ext cx="889000" cy="37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8680</xdr:rowOff>
    </xdr:from>
    <xdr:to>
      <xdr:col>41</xdr:col>
      <xdr:colOff>50800</xdr:colOff>
      <xdr:row>94</xdr:row>
      <xdr:rowOff>32307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5953530"/>
          <a:ext cx="889000" cy="19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6457</xdr:rowOff>
    </xdr:from>
    <xdr:to>
      <xdr:col>55</xdr:col>
      <xdr:colOff>50800</xdr:colOff>
      <xdr:row>95</xdr:row>
      <xdr:rowOff>108057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29334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14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51606</xdr:rowOff>
    </xdr:from>
    <xdr:to>
      <xdr:col>50</xdr:col>
      <xdr:colOff>165100</xdr:colOff>
      <xdr:row>94</xdr:row>
      <xdr:rowOff>153206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1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169733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9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121377</xdr:rowOff>
    </xdr:from>
    <xdr:to>
      <xdr:col>46</xdr:col>
      <xdr:colOff>38100</xdr:colOff>
      <xdr:row>92</xdr:row>
      <xdr:rowOff>51527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57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68054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4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152957</xdr:rowOff>
    </xdr:from>
    <xdr:to>
      <xdr:col>41</xdr:col>
      <xdr:colOff>101600</xdr:colOff>
      <xdr:row>94</xdr:row>
      <xdr:rowOff>83107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0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99634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8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129330</xdr:rowOff>
    </xdr:from>
    <xdr:to>
      <xdr:col>36</xdr:col>
      <xdr:colOff>165100</xdr:colOff>
      <xdr:row>93</xdr:row>
      <xdr:rowOff>59480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59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76007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5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44069</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3493</xdr:rowOff>
    </xdr:from>
    <xdr:to>
      <xdr:col>71</xdr:col>
      <xdr:colOff>177800</xdr:colOff>
      <xdr:row>39</xdr:row>
      <xdr:rowOff>44069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90043"/>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164719</xdr:rowOff>
    </xdr:from>
    <xdr:to>
      <xdr:col>72</xdr:col>
      <xdr:colOff>38100</xdr:colOff>
      <xdr:row>39</xdr:row>
      <xdr:rowOff>94869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85996</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124143</xdr:rowOff>
    </xdr:from>
    <xdr:to>
      <xdr:col>67</xdr:col>
      <xdr:colOff>101600</xdr:colOff>
      <xdr:row>39</xdr:row>
      <xdr:rowOff>54293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45420</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57028</xdr:rowOff>
    </xdr:from>
    <xdr:to>
      <xdr:col>85</xdr:col>
      <xdr:colOff>127000</xdr:colOff>
      <xdr:row>74</xdr:row>
      <xdr:rowOff>83497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744328"/>
          <a:ext cx="838200" cy="2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83497</xdr:rowOff>
    </xdr:from>
    <xdr:to>
      <xdr:col>81</xdr:col>
      <xdr:colOff>50800</xdr:colOff>
      <xdr:row>75</xdr:row>
      <xdr:rowOff>6345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770797"/>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6345</xdr:rowOff>
    </xdr:from>
    <xdr:to>
      <xdr:col>76</xdr:col>
      <xdr:colOff>114300</xdr:colOff>
      <xdr:row>75</xdr:row>
      <xdr:rowOff>65683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865095"/>
          <a:ext cx="889000" cy="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65683</xdr:rowOff>
    </xdr:from>
    <xdr:to>
      <xdr:col>71</xdr:col>
      <xdr:colOff>177800</xdr:colOff>
      <xdr:row>75</xdr:row>
      <xdr:rowOff>103140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924433"/>
          <a:ext cx="889000" cy="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6228</xdr:rowOff>
    </xdr:from>
    <xdr:to>
      <xdr:col>85</xdr:col>
      <xdr:colOff>177800</xdr:colOff>
      <xdr:row>74</xdr:row>
      <xdr:rowOff>107828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6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29105</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5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32697</xdr:rowOff>
    </xdr:from>
    <xdr:to>
      <xdr:col>81</xdr:col>
      <xdr:colOff>101600</xdr:colOff>
      <xdr:row>74</xdr:row>
      <xdr:rowOff>134297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7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150824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4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126995</xdr:rowOff>
    </xdr:from>
    <xdr:to>
      <xdr:col>76</xdr:col>
      <xdr:colOff>165100</xdr:colOff>
      <xdr:row>75</xdr:row>
      <xdr:rowOff>57145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8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73672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5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14883</xdr:rowOff>
    </xdr:from>
    <xdr:to>
      <xdr:col>72</xdr:col>
      <xdr:colOff>38100</xdr:colOff>
      <xdr:row>75</xdr:row>
      <xdr:rowOff>116483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8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133010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6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52340</xdr:rowOff>
    </xdr:from>
    <xdr:to>
      <xdr:col>67</xdr:col>
      <xdr:colOff>101600</xdr:colOff>
      <xdr:row>75</xdr:row>
      <xdr:rowOff>153941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11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170467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6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82893</xdr:rowOff>
    </xdr:from>
    <xdr:to>
      <xdr:col>85</xdr:col>
      <xdr:colOff>127000</xdr:colOff>
      <xdr:row>98</xdr:row>
      <xdr:rowOff>137604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884993"/>
          <a:ext cx="8382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137604</xdr:rowOff>
    </xdr:from>
    <xdr:to>
      <xdr:col>81</xdr:col>
      <xdr:colOff>50800</xdr:colOff>
      <xdr:row>98</xdr:row>
      <xdr:rowOff>142081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939704"/>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112001</xdr:rowOff>
    </xdr:from>
    <xdr:to>
      <xdr:col>76</xdr:col>
      <xdr:colOff>114300</xdr:colOff>
      <xdr:row>98</xdr:row>
      <xdr:rowOff>142081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914101"/>
          <a:ext cx="8890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112001</xdr:rowOff>
    </xdr:from>
    <xdr:to>
      <xdr:col>71</xdr:col>
      <xdr:colOff>177800</xdr:colOff>
      <xdr:row>98</xdr:row>
      <xdr:rowOff>142996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14101"/>
          <a:ext cx="889000" cy="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32093</xdr:rowOff>
    </xdr:from>
    <xdr:to>
      <xdr:col>85</xdr:col>
      <xdr:colOff>177800</xdr:colOff>
      <xdr:row>98</xdr:row>
      <xdr:rowOff>133693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8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118470</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4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86804</xdr:rowOff>
    </xdr:from>
    <xdr:to>
      <xdr:col>81</xdr:col>
      <xdr:colOff>101600</xdr:colOff>
      <xdr:row>99</xdr:row>
      <xdr:rowOff>16954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8081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9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91281</xdr:rowOff>
    </xdr:from>
    <xdr:to>
      <xdr:col>76</xdr:col>
      <xdr:colOff>165100</xdr:colOff>
      <xdr:row>99</xdr:row>
      <xdr:rowOff>21431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12558</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8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61201</xdr:rowOff>
    </xdr:from>
    <xdr:to>
      <xdr:col>72</xdr:col>
      <xdr:colOff>38100</xdr:colOff>
      <xdr:row>98</xdr:row>
      <xdr:rowOff>162801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153928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92196</xdr:rowOff>
    </xdr:from>
    <xdr:to>
      <xdr:col>67</xdr:col>
      <xdr:colOff>101600</xdr:colOff>
      <xdr:row>99</xdr:row>
      <xdr:rowOff>22346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13473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8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78664</xdr:rowOff>
    </xdr:from>
    <xdr:to>
      <xdr:col>111</xdr:col>
      <xdr:colOff>177800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422314"/>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79692</xdr:rowOff>
    </xdr:from>
    <xdr:to>
      <xdr:col>107</xdr:col>
      <xdr:colOff>50800</xdr:colOff>
      <xdr:row>37</xdr:row>
      <xdr:rowOff>78664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080442"/>
          <a:ext cx="889000" cy="3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79692</xdr:rowOff>
    </xdr:from>
    <xdr:to>
      <xdr:col>102</xdr:col>
      <xdr:colOff>114300</xdr:colOff>
      <xdr:row>36</xdr:row>
      <xdr:rowOff>99295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080442"/>
          <a:ext cx="889000" cy="19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27864</xdr:rowOff>
    </xdr:from>
    <xdr:to>
      <xdr:col>107</xdr:col>
      <xdr:colOff>101600</xdr:colOff>
      <xdr:row>37</xdr:row>
      <xdr:rowOff>129464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120591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4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28892</xdr:rowOff>
    </xdr:from>
    <xdr:to>
      <xdr:col>102</xdr:col>
      <xdr:colOff>165100</xdr:colOff>
      <xdr:row>35</xdr:row>
      <xdr:rowOff>130492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0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147019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580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48495</xdr:rowOff>
    </xdr:from>
    <xdr:to>
      <xdr:col>98</xdr:col>
      <xdr:colOff>38100</xdr:colOff>
      <xdr:row>36</xdr:row>
      <xdr:rowOff>150095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2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166622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599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102857</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9189707"/>
          <a:ext cx="1269" cy="97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49534</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96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102857</xdr:rowOff>
    </xdr:from>
    <xdr:to>
      <xdr:col>116</xdr:col>
      <xdr:colOff>152400</xdr:colOff>
      <xdr:row>53</xdr:row>
      <xdr:rowOff>102857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918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56985</xdr:rowOff>
    </xdr:from>
    <xdr:to>
      <xdr:col>116</xdr:col>
      <xdr:colOff>63500</xdr:colOff>
      <xdr:row>54</xdr:row>
      <xdr:rowOff>67920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8972385"/>
          <a:ext cx="838200" cy="3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61231</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33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82804</xdr:rowOff>
    </xdr:from>
    <xdr:to>
      <xdr:col>116</xdr:col>
      <xdr:colOff>114300</xdr:colOff>
      <xdr:row>58</xdr:row>
      <xdr:rowOff>12954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113182</xdr:rowOff>
    </xdr:from>
    <xdr:to>
      <xdr:col>111</xdr:col>
      <xdr:colOff>177800</xdr:colOff>
      <xdr:row>52</xdr:row>
      <xdr:rowOff>56985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8857132"/>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66269</xdr:rowOff>
    </xdr:from>
    <xdr:to>
      <xdr:col>112</xdr:col>
      <xdr:colOff>38100</xdr:colOff>
      <xdr:row>57</xdr:row>
      <xdr:rowOff>167869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158996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3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31191</xdr:rowOff>
    </xdr:from>
    <xdr:to>
      <xdr:col>107</xdr:col>
      <xdr:colOff>50800</xdr:colOff>
      <xdr:row>51</xdr:row>
      <xdr:rowOff>113182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8775141"/>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46448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9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117069</xdr:rowOff>
    </xdr:from>
    <xdr:to>
      <xdr:col>102</xdr:col>
      <xdr:colOff>114300</xdr:colOff>
      <xdr:row>51</xdr:row>
      <xdr:rowOff>31191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8689569"/>
          <a:ext cx="889000" cy="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55325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50220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17120</xdr:rowOff>
    </xdr:from>
    <xdr:to>
      <xdr:col>116</xdr:col>
      <xdr:colOff>114300</xdr:colOff>
      <xdr:row>54</xdr:row>
      <xdr:rowOff>118720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2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39997</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1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6185</xdr:rowOff>
    </xdr:from>
    <xdr:to>
      <xdr:col>112</xdr:col>
      <xdr:colOff>38100</xdr:colOff>
      <xdr:row>52</xdr:row>
      <xdr:rowOff>107785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89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124312</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86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62382</xdr:rowOff>
    </xdr:from>
    <xdr:to>
      <xdr:col>107</xdr:col>
      <xdr:colOff>101600</xdr:colOff>
      <xdr:row>51</xdr:row>
      <xdr:rowOff>163982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880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9059</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858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151841</xdr:rowOff>
    </xdr:from>
    <xdr:to>
      <xdr:col>102</xdr:col>
      <xdr:colOff>165100</xdr:colOff>
      <xdr:row>51</xdr:row>
      <xdr:rowOff>81991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87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98518</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84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66269</xdr:rowOff>
    </xdr:from>
    <xdr:to>
      <xdr:col>98</xdr:col>
      <xdr:colOff>38100</xdr:colOff>
      <xdr:row>50</xdr:row>
      <xdr:rowOff>167869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86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12946</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84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161074</xdr:rowOff>
    </xdr:from>
    <xdr:to>
      <xdr:col>116</xdr:col>
      <xdr:colOff>63500</xdr:colOff>
      <xdr:row>75</xdr:row>
      <xdr:rowOff>38088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48374"/>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38088</xdr:rowOff>
    </xdr:from>
    <xdr:to>
      <xdr:col>111</xdr:col>
      <xdr:colOff>177800</xdr:colOff>
      <xdr:row>75</xdr:row>
      <xdr:rowOff>75844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896838"/>
          <a:ext cx="889000" cy="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75844</xdr:rowOff>
    </xdr:from>
    <xdr:to>
      <xdr:col>107</xdr:col>
      <xdr:colOff>50800</xdr:colOff>
      <xdr:row>75</xdr:row>
      <xdr:rowOff>126860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934594"/>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126860</xdr:rowOff>
    </xdr:from>
    <xdr:to>
      <xdr:col>102</xdr:col>
      <xdr:colOff>114300</xdr:colOff>
      <xdr:row>76</xdr:row>
      <xdr:rowOff>55766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985610"/>
          <a:ext cx="889000" cy="1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110274</xdr:rowOff>
    </xdr:from>
    <xdr:to>
      <xdr:col>116</xdr:col>
      <xdr:colOff>114300</xdr:colOff>
      <xdr:row>75</xdr:row>
      <xdr:rowOff>40424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7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133151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158738</xdr:rowOff>
    </xdr:from>
    <xdr:to>
      <xdr:col>112</xdr:col>
      <xdr:colOff>38100</xdr:colOff>
      <xdr:row>75</xdr:row>
      <xdr:rowOff>88888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105415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25044</xdr:rowOff>
    </xdr:from>
    <xdr:to>
      <xdr:col>107</xdr:col>
      <xdr:colOff>101600</xdr:colOff>
      <xdr:row>75</xdr:row>
      <xdr:rowOff>126644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143171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6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76060</xdr:rowOff>
    </xdr:from>
    <xdr:to>
      <xdr:col>102</xdr:col>
      <xdr:colOff>165100</xdr:colOff>
      <xdr:row>76</xdr:row>
      <xdr:rowOff>6210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168787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0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4966</xdr:rowOff>
    </xdr:from>
    <xdr:to>
      <xdr:col>98</xdr:col>
      <xdr:colOff>38100</xdr:colOff>
      <xdr:row>76</xdr:row>
      <xdr:rowOff>106566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97693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　～　人口１人当たり</a:t>
          </a:r>
          <a:r>
            <a:rPr kumimoji="1" lang="en-US" altLang="ja-JP" sz="1300">
              <a:latin typeface="ＭＳ Ｐゴシック" panose="020B0600070205080204" pitchFamily="50" charset="-128"/>
              <a:ea typeface="ＭＳ Ｐゴシック" panose="020B0600070205080204" pitchFamily="50" charset="-128"/>
            </a:rPr>
            <a:t>30,553</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21,567</a:t>
          </a:r>
          <a:r>
            <a:rPr kumimoji="1" lang="ja-JP" altLang="en-US" sz="1300">
              <a:latin typeface="ＭＳ Ｐゴシック" panose="020B0600070205080204" pitchFamily="50" charset="-128"/>
              <a:ea typeface="ＭＳ Ｐゴシック" panose="020B0600070205080204" pitchFamily="50" charset="-128"/>
            </a:rPr>
            <a:t>円上回っている。豪雪地帯であることから、除排雪経費の占める割合が大きい。前年度比で</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円減少した主な要因は、昨年よりも用排水施設維持管理事業の事業費が減少したことによる。</a:t>
          </a:r>
        </a:p>
        <a:p>
          <a:r>
            <a:rPr kumimoji="1" lang="ja-JP" altLang="en-US" sz="1300">
              <a:latin typeface="ＭＳ Ｐゴシック" panose="020B0600070205080204" pitchFamily="50" charset="-128"/>
              <a:ea typeface="ＭＳ Ｐゴシック" panose="020B0600070205080204" pitchFamily="50" charset="-128"/>
            </a:rPr>
            <a:t>扶助費　　　　～　人口１人当たり</a:t>
          </a:r>
          <a:r>
            <a:rPr kumimoji="1" lang="en-US" altLang="ja-JP" sz="1300">
              <a:latin typeface="ＭＳ Ｐゴシック" panose="020B0600070205080204" pitchFamily="50" charset="-128"/>
              <a:ea typeface="ＭＳ Ｐゴシック" panose="020B0600070205080204" pitchFamily="50" charset="-128"/>
            </a:rPr>
            <a:t>142,591</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31,711</a:t>
          </a:r>
          <a:r>
            <a:rPr kumimoji="1" lang="ja-JP" altLang="en-US" sz="1300">
              <a:latin typeface="ＭＳ Ｐゴシック" panose="020B0600070205080204" pitchFamily="50" charset="-128"/>
              <a:ea typeface="ＭＳ Ｐゴシック" panose="020B0600070205080204" pitchFamily="50" charset="-128"/>
            </a:rPr>
            <a:t>円上回っている。前年度比で</a:t>
          </a:r>
          <a:r>
            <a:rPr kumimoji="1" lang="en-US" altLang="ja-JP" sz="1300">
              <a:latin typeface="ＭＳ Ｐゴシック" panose="020B0600070205080204" pitchFamily="50" charset="-128"/>
              <a:ea typeface="ＭＳ Ｐゴシック" panose="020B0600070205080204" pitchFamily="50" charset="-128"/>
            </a:rPr>
            <a:t>17,455</a:t>
          </a:r>
          <a:r>
            <a:rPr kumimoji="1" lang="ja-JP" altLang="en-US" sz="1300">
              <a:latin typeface="ＭＳ Ｐゴシック" panose="020B0600070205080204" pitchFamily="50" charset="-128"/>
              <a:ea typeface="ＭＳ Ｐゴシック" panose="020B0600070205080204" pitchFamily="50" charset="-128"/>
            </a:rPr>
            <a:t>円減少した主な要因は、コロナ交付金を活用した給付金事業費が減少したことによる。</a:t>
          </a:r>
        </a:p>
        <a:p>
          <a:r>
            <a:rPr kumimoji="1" lang="ja-JP" altLang="en-US" sz="1300">
              <a:latin typeface="ＭＳ Ｐゴシック" panose="020B0600070205080204" pitchFamily="50" charset="-128"/>
              <a:ea typeface="ＭＳ Ｐゴシック" panose="020B0600070205080204" pitchFamily="50" charset="-128"/>
            </a:rPr>
            <a:t>普通建設事業費　　 ～　人口１人当たり</a:t>
          </a:r>
          <a:r>
            <a:rPr kumimoji="1" lang="en-US" altLang="ja-JP" sz="1300">
              <a:latin typeface="ＭＳ Ｐゴシック" panose="020B0600070205080204" pitchFamily="50" charset="-128"/>
              <a:ea typeface="ＭＳ Ｐゴシック" panose="020B0600070205080204" pitchFamily="50" charset="-128"/>
            </a:rPr>
            <a:t>62,369</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9,438</a:t>
          </a:r>
          <a:r>
            <a:rPr kumimoji="1" lang="ja-JP" altLang="en-US" sz="1300">
              <a:latin typeface="ＭＳ Ｐゴシック" panose="020B0600070205080204" pitchFamily="50" charset="-128"/>
              <a:ea typeface="ＭＳ Ｐゴシック" panose="020B0600070205080204" pitchFamily="50" charset="-128"/>
            </a:rPr>
            <a:t>円下回っている。前年度比で</a:t>
          </a:r>
          <a:r>
            <a:rPr kumimoji="1" lang="en-US" altLang="ja-JP" sz="1300">
              <a:latin typeface="ＭＳ Ｐゴシック" panose="020B0600070205080204" pitchFamily="50" charset="-128"/>
              <a:ea typeface="ＭＳ Ｐゴシック" panose="020B0600070205080204" pitchFamily="50" charset="-128"/>
            </a:rPr>
            <a:t>60,905</a:t>
          </a:r>
          <a:r>
            <a:rPr kumimoji="1" lang="ja-JP" altLang="en-US" sz="1300">
              <a:latin typeface="ＭＳ Ｐゴシック" panose="020B0600070205080204" pitchFamily="50" charset="-128"/>
              <a:ea typeface="ＭＳ Ｐゴシック" panose="020B0600070205080204" pitchFamily="50" charset="-128"/>
            </a:rPr>
            <a:t>円減少した主な要因は、新市庁舎建設に伴う工事費等が減少したことによる。</a:t>
          </a:r>
        </a:p>
        <a:p>
          <a:r>
            <a:rPr kumimoji="1" lang="ja-JP" altLang="en-US" sz="1300">
              <a:latin typeface="ＭＳ Ｐゴシック" panose="020B0600070205080204" pitchFamily="50" charset="-128"/>
              <a:ea typeface="ＭＳ Ｐゴシック" panose="020B0600070205080204" pitchFamily="50" charset="-128"/>
            </a:rPr>
            <a:t>貸付金　　　　～　人口１人当たり</a:t>
          </a:r>
          <a:r>
            <a:rPr kumimoji="1" lang="en-US" altLang="ja-JP" sz="1300">
              <a:latin typeface="ＭＳ Ｐゴシック" panose="020B0600070205080204" pitchFamily="50" charset="-128"/>
              <a:ea typeface="ＭＳ Ｐゴシック" panose="020B0600070205080204" pitchFamily="50" charset="-128"/>
            </a:rPr>
            <a:t>21,884</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15,224</a:t>
          </a:r>
          <a:r>
            <a:rPr kumimoji="1" lang="ja-JP" altLang="en-US" sz="1300">
              <a:latin typeface="ＭＳ Ｐゴシック" panose="020B0600070205080204" pitchFamily="50" charset="-128"/>
              <a:ea typeface="ＭＳ Ｐゴシック" panose="020B0600070205080204" pitchFamily="50" charset="-128"/>
            </a:rPr>
            <a:t>円上回っている。前年度比で</a:t>
          </a:r>
          <a:r>
            <a:rPr kumimoji="1" lang="en-US" altLang="ja-JP" sz="1300">
              <a:latin typeface="ＭＳ Ｐゴシック" panose="020B0600070205080204" pitchFamily="50" charset="-128"/>
              <a:ea typeface="ＭＳ Ｐゴシック" panose="020B0600070205080204" pitchFamily="50" charset="-128"/>
            </a:rPr>
            <a:t>9,287</a:t>
          </a:r>
          <a:r>
            <a:rPr kumimoji="1" lang="ja-JP" altLang="en-US" sz="1300">
              <a:latin typeface="ＭＳ Ｐゴシック" panose="020B0600070205080204" pitchFamily="50" charset="-128"/>
              <a:ea typeface="ＭＳ Ｐゴシック" panose="020B0600070205080204" pitchFamily="50" charset="-128"/>
            </a:rPr>
            <a:t>円減少した主な要因は、土地開発公社等への貸付金が減少したことによる。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76,753
76,487
481.02
49,897,096
49,378,412
373,559
24,770,614
62,218,609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45212</xdr:rowOff>
    </xdr:from>
    <xdr:to>
      <xdr:col>24</xdr:col>
      <xdr:colOff>63500</xdr:colOff>
      <xdr:row>36</xdr:row>
      <xdr:rowOff>104648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74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104648</xdr:rowOff>
    </xdr:from>
    <xdr:to>
      <xdr:col>19</xdr:col>
      <xdr:colOff>177800</xdr:colOff>
      <xdr:row>36</xdr:row>
      <xdr:rowOff>128651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684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128651</xdr:rowOff>
    </xdr:from>
    <xdr:to>
      <xdr:col>15</xdr:col>
      <xdr:colOff>50800</xdr:colOff>
      <xdr:row>36</xdr:row>
      <xdr:rowOff>164846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0085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164846</xdr:rowOff>
    </xdr:from>
    <xdr:to>
      <xdr:col>10</xdr:col>
      <xdr:colOff>114300</xdr:colOff>
      <xdr:row>37</xdr:row>
      <xdr:rowOff>5969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704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165862</xdr:rowOff>
    </xdr:from>
    <xdr:to>
      <xdr:col>24</xdr:col>
      <xdr:colOff>114300</xdr:colOff>
      <xdr:row>36</xdr:row>
      <xdr:rowOff>96012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144289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53848</xdr:rowOff>
    </xdr:from>
    <xdr:to>
      <xdr:col>20</xdr:col>
      <xdr:colOff>38100</xdr:colOff>
      <xdr:row>36</xdr:row>
      <xdr:rowOff>155448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146575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77851</xdr:rowOff>
    </xdr:from>
    <xdr:to>
      <xdr:col>15</xdr:col>
      <xdr:colOff>101600</xdr:colOff>
      <xdr:row>37</xdr:row>
      <xdr:rowOff>8001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170578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114046</xdr:rowOff>
    </xdr:from>
    <xdr:to>
      <xdr:col>10</xdr:col>
      <xdr:colOff>165100</xdr:colOff>
      <xdr:row>37</xdr:row>
      <xdr:rowOff>44196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35323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126619</xdr:rowOff>
    </xdr:from>
    <xdr:to>
      <xdr:col>6</xdr:col>
      <xdr:colOff>38100</xdr:colOff>
      <xdr:row>37</xdr:row>
      <xdr:rowOff>56769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47896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110454</xdr:rowOff>
    </xdr:from>
    <xdr:to>
      <xdr:col>24</xdr:col>
      <xdr:colOff>63500</xdr:colOff>
      <xdr:row>56</xdr:row>
      <xdr:rowOff>59271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197304"/>
          <a:ext cx="838200" cy="46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149454</xdr:rowOff>
    </xdr:from>
    <xdr:to>
      <xdr:col>19</xdr:col>
      <xdr:colOff>177800</xdr:colOff>
      <xdr:row>53</xdr:row>
      <xdr:rowOff>110454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21954"/>
          <a:ext cx="889000" cy="47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149454</xdr:rowOff>
    </xdr:from>
    <xdr:to>
      <xdr:col>15</xdr:col>
      <xdr:colOff>50800</xdr:colOff>
      <xdr:row>56</xdr:row>
      <xdr:rowOff>46286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21954"/>
          <a:ext cx="889000" cy="92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46286</xdr:rowOff>
    </xdr:from>
    <xdr:to>
      <xdr:col>10</xdr:col>
      <xdr:colOff>114300</xdr:colOff>
      <xdr:row>56</xdr:row>
      <xdr:rowOff>113868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47486"/>
          <a:ext cx="889000" cy="6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8471</xdr:rowOff>
    </xdr:from>
    <xdr:to>
      <xdr:col>24</xdr:col>
      <xdr:colOff>114300</xdr:colOff>
      <xdr:row>56</xdr:row>
      <xdr:rowOff>110071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158348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59654</xdr:rowOff>
    </xdr:from>
    <xdr:to>
      <xdr:col>20</xdr:col>
      <xdr:colOff>38100</xdr:colOff>
      <xdr:row>53</xdr:row>
      <xdr:rowOff>161254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6331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2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98654</xdr:rowOff>
    </xdr:from>
    <xdr:to>
      <xdr:col>15</xdr:col>
      <xdr:colOff>101600</xdr:colOff>
      <xdr:row>51</xdr:row>
      <xdr:rowOff>28804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45331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44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166936</xdr:rowOff>
    </xdr:from>
    <xdr:to>
      <xdr:col>10</xdr:col>
      <xdr:colOff>165100</xdr:colOff>
      <xdr:row>56</xdr:row>
      <xdr:rowOff>97086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88213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63068</xdr:rowOff>
    </xdr:from>
    <xdr:to>
      <xdr:col>6</xdr:col>
      <xdr:colOff>38100</xdr:colOff>
      <xdr:row>56</xdr:row>
      <xdr:rowOff>164668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155795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168249</xdr:rowOff>
    </xdr:from>
    <xdr:to>
      <xdr:col>24</xdr:col>
      <xdr:colOff>63500</xdr:colOff>
      <xdr:row>74</xdr:row>
      <xdr:rowOff>169952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84099"/>
          <a:ext cx="838200" cy="1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168249</xdr:rowOff>
    </xdr:from>
    <xdr:to>
      <xdr:col>19</xdr:col>
      <xdr:colOff>177800</xdr:colOff>
      <xdr:row>76</xdr:row>
      <xdr:rowOff>66421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84099"/>
          <a:ext cx="889000" cy="4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66421</xdr:rowOff>
    </xdr:from>
    <xdr:to>
      <xdr:col>15</xdr:col>
      <xdr:colOff>50800</xdr:colOff>
      <xdr:row>76</xdr:row>
      <xdr:rowOff>110756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6621"/>
          <a:ext cx="889000" cy="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110756</xdr:rowOff>
    </xdr:from>
    <xdr:to>
      <xdr:col>10</xdr:col>
      <xdr:colOff>114300</xdr:colOff>
      <xdr:row>77</xdr:row>
      <xdr:rowOff>37795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0956"/>
          <a:ext cx="8890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119152</xdr:rowOff>
    </xdr:from>
    <xdr:to>
      <xdr:col>24</xdr:col>
      <xdr:colOff>114300</xdr:colOff>
      <xdr:row>75</xdr:row>
      <xdr:rowOff>49302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142029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117449</xdr:rowOff>
    </xdr:from>
    <xdr:to>
      <xdr:col>20</xdr:col>
      <xdr:colOff>38100</xdr:colOff>
      <xdr:row>74</xdr:row>
      <xdr:rowOff>47599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64126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0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15621</xdr:rowOff>
    </xdr:from>
    <xdr:to>
      <xdr:col>15</xdr:col>
      <xdr:colOff>101600</xdr:colOff>
      <xdr:row>76</xdr:row>
      <xdr:rowOff>117221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133748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2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59956</xdr:rowOff>
    </xdr:from>
    <xdr:to>
      <xdr:col>10</xdr:col>
      <xdr:colOff>165100</xdr:colOff>
      <xdr:row>76</xdr:row>
      <xdr:rowOff>161556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158445</xdr:rowOff>
    </xdr:from>
    <xdr:to>
      <xdr:col>6</xdr:col>
      <xdr:colOff>38100</xdr:colOff>
      <xdr:row>77</xdr:row>
      <xdr:rowOff>88595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105122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6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167456</xdr:rowOff>
    </xdr:from>
    <xdr:to>
      <xdr:col>24</xdr:col>
      <xdr:colOff>63500</xdr:colOff>
      <xdr:row>95</xdr:row>
      <xdr:rowOff>87637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83756"/>
          <a:ext cx="8382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87637</xdr:rowOff>
    </xdr:from>
    <xdr:to>
      <xdr:col>19</xdr:col>
      <xdr:colOff>177800</xdr:colOff>
      <xdr:row>96</xdr:row>
      <xdr:rowOff>92170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75387"/>
          <a:ext cx="889000" cy="1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7931</xdr:rowOff>
    </xdr:from>
    <xdr:to>
      <xdr:col>15</xdr:col>
      <xdr:colOff>50800</xdr:colOff>
      <xdr:row>96</xdr:row>
      <xdr:rowOff>92170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67131"/>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7931</xdr:rowOff>
    </xdr:from>
    <xdr:to>
      <xdr:col>10</xdr:col>
      <xdr:colOff>114300</xdr:colOff>
      <xdr:row>96</xdr:row>
      <xdr:rowOff>31877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67131"/>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116656</xdr:rowOff>
    </xdr:from>
    <xdr:to>
      <xdr:col>24</xdr:col>
      <xdr:colOff>114300</xdr:colOff>
      <xdr:row>95</xdr:row>
      <xdr:rowOff>46806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139533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36837</xdr:rowOff>
    </xdr:from>
    <xdr:to>
      <xdr:col>20</xdr:col>
      <xdr:colOff>38100</xdr:colOff>
      <xdr:row>95</xdr:row>
      <xdr:rowOff>138437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154964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0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41370</xdr:rowOff>
    </xdr:from>
    <xdr:to>
      <xdr:col>15</xdr:col>
      <xdr:colOff>101600</xdr:colOff>
      <xdr:row>96</xdr:row>
      <xdr:rowOff>142970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134097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128581</xdr:rowOff>
    </xdr:from>
    <xdr:to>
      <xdr:col>10</xdr:col>
      <xdr:colOff>165100</xdr:colOff>
      <xdr:row>96</xdr:row>
      <xdr:rowOff>58731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1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75258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152527</xdr:rowOff>
    </xdr:from>
    <xdr:to>
      <xdr:col>6</xdr:col>
      <xdr:colOff>38100</xdr:colOff>
      <xdr:row>96</xdr:row>
      <xdr:rowOff>82677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99204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10160</xdr:rowOff>
    </xdr:from>
    <xdr:to>
      <xdr:col>55</xdr:col>
      <xdr:colOff>0</xdr:colOff>
      <xdr:row>39</xdr:row>
      <xdr:rowOff>10313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96710"/>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10160</xdr:rowOff>
    </xdr:from>
    <xdr:to>
      <xdr:col>50</xdr:col>
      <xdr:colOff>114300</xdr:colOff>
      <xdr:row>39</xdr:row>
      <xdr:rowOff>12217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9671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11761</xdr:rowOff>
    </xdr:from>
    <xdr:to>
      <xdr:col>45</xdr:col>
      <xdr:colOff>177800</xdr:colOff>
      <xdr:row>39</xdr:row>
      <xdr:rowOff>12217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9831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11761</xdr:rowOff>
    </xdr:from>
    <xdr:to>
      <xdr:col>41</xdr:col>
      <xdr:colOff>50800</xdr:colOff>
      <xdr:row>39</xdr:row>
      <xdr:rowOff>16332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983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130963</xdr:rowOff>
    </xdr:from>
    <xdr:to>
      <xdr:col>55</xdr:col>
      <xdr:colOff>50800</xdr:colOff>
      <xdr:row>39</xdr:row>
      <xdr:rowOff>61113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130810</xdr:rowOff>
    </xdr:from>
    <xdr:to>
      <xdr:col>50</xdr:col>
      <xdr:colOff>165100</xdr:colOff>
      <xdr:row>39</xdr:row>
      <xdr:rowOff>60960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52087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132867</xdr:rowOff>
    </xdr:from>
    <xdr:to>
      <xdr:col>46</xdr:col>
      <xdr:colOff>38100</xdr:colOff>
      <xdr:row>39</xdr:row>
      <xdr:rowOff>63017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54144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40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132411</xdr:rowOff>
    </xdr:from>
    <xdr:to>
      <xdr:col>41</xdr:col>
      <xdr:colOff>101600</xdr:colOff>
      <xdr:row>39</xdr:row>
      <xdr:rowOff>62561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53688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136982</xdr:rowOff>
    </xdr:from>
    <xdr:to>
      <xdr:col>36</xdr:col>
      <xdr:colOff>165100</xdr:colOff>
      <xdr:row>39</xdr:row>
      <xdr:rowOff>67132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58259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44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48260</xdr:rowOff>
    </xdr:from>
    <xdr:to>
      <xdr:col>55</xdr:col>
      <xdr:colOff>0</xdr:colOff>
      <xdr:row>56</xdr:row>
      <xdr:rowOff>5969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478010"/>
          <a:ext cx="8382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5969</xdr:rowOff>
    </xdr:from>
    <xdr:to>
      <xdr:col>50</xdr:col>
      <xdr:colOff>114300</xdr:colOff>
      <xdr:row>56</xdr:row>
      <xdr:rowOff>12141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0716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12141</xdr:rowOff>
    </xdr:from>
    <xdr:to>
      <xdr:col>45</xdr:col>
      <xdr:colOff>177800</xdr:colOff>
      <xdr:row>56</xdr:row>
      <xdr:rowOff>77330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13341"/>
          <a:ext cx="889000" cy="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77330</xdr:rowOff>
    </xdr:from>
    <xdr:to>
      <xdr:col>41</xdr:col>
      <xdr:colOff>50800</xdr:colOff>
      <xdr:row>56</xdr:row>
      <xdr:rowOff>78035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7853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168910</xdr:rowOff>
    </xdr:from>
    <xdr:to>
      <xdr:col>55</xdr:col>
      <xdr:colOff>50800</xdr:colOff>
      <xdr:row>55</xdr:row>
      <xdr:rowOff>99060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20337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2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126619</xdr:rowOff>
    </xdr:from>
    <xdr:to>
      <xdr:col>50</xdr:col>
      <xdr:colOff>165100</xdr:colOff>
      <xdr:row>56</xdr:row>
      <xdr:rowOff>56769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73296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132791</xdr:rowOff>
    </xdr:from>
    <xdr:to>
      <xdr:col>46</xdr:col>
      <xdr:colOff>38100</xdr:colOff>
      <xdr:row>56</xdr:row>
      <xdr:rowOff>62941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79468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26530</xdr:rowOff>
    </xdr:from>
    <xdr:to>
      <xdr:col>41</xdr:col>
      <xdr:colOff>101600</xdr:colOff>
      <xdr:row>56</xdr:row>
      <xdr:rowOff>128130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144657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27235</xdr:rowOff>
    </xdr:from>
    <xdr:to>
      <xdr:col>36</xdr:col>
      <xdr:colOff>165100</xdr:colOff>
      <xdr:row>56</xdr:row>
      <xdr:rowOff>128835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145362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67622</xdr:rowOff>
    </xdr:from>
    <xdr:to>
      <xdr:col>55</xdr:col>
      <xdr:colOff>0</xdr:colOff>
      <xdr:row>74</xdr:row>
      <xdr:rowOff>83236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754922"/>
          <a:ext cx="8382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76606</xdr:rowOff>
    </xdr:from>
    <xdr:to>
      <xdr:col>50</xdr:col>
      <xdr:colOff>114300</xdr:colOff>
      <xdr:row>74</xdr:row>
      <xdr:rowOff>83236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421006"/>
          <a:ext cx="889000" cy="3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76606</xdr:rowOff>
    </xdr:from>
    <xdr:to>
      <xdr:col>45</xdr:col>
      <xdr:colOff>177800</xdr:colOff>
      <xdr:row>74</xdr:row>
      <xdr:rowOff>131676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421006"/>
          <a:ext cx="889000" cy="3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131676</xdr:rowOff>
    </xdr:from>
    <xdr:to>
      <xdr:col>41</xdr:col>
      <xdr:colOff>50800</xdr:colOff>
      <xdr:row>75</xdr:row>
      <xdr:rowOff>3523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818976"/>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16822</xdr:rowOff>
    </xdr:from>
    <xdr:to>
      <xdr:col>55</xdr:col>
      <xdr:colOff>50800</xdr:colOff>
      <xdr:row>74</xdr:row>
      <xdr:rowOff>118422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70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39699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55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32436</xdr:rowOff>
    </xdr:from>
    <xdr:to>
      <xdr:col>50</xdr:col>
      <xdr:colOff>165100</xdr:colOff>
      <xdr:row>74</xdr:row>
      <xdr:rowOff>134036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7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150563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4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25806</xdr:rowOff>
    </xdr:from>
    <xdr:to>
      <xdr:col>46</xdr:col>
      <xdr:colOff>38100</xdr:colOff>
      <xdr:row>72</xdr:row>
      <xdr:rowOff>127406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3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143933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1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80876</xdr:rowOff>
    </xdr:from>
    <xdr:to>
      <xdr:col>41</xdr:col>
      <xdr:colOff>101600</xdr:colOff>
      <xdr:row>75</xdr:row>
      <xdr:rowOff>11026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7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27553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5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124173</xdr:rowOff>
    </xdr:from>
    <xdr:to>
      <xdr:col>36</xdr:col>
      <xdr:colOff>165100</xdr:colOff>
      <xdr:row>75</xdr:row>
      <xdr:rowOff>54323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8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70850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5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16587</xdr:rowOff>
    </xdr:from>
    <xdr:to>
      <xdr:col>55</xdr:col>
      <xdr:colOff>0</xdr:colOff>
      <xdr:row>92</xdr:row>
      <xdr:rowOff>71362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5789987"/>
          <a:ext cx="8382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14312</xdr:rowOff>
    </xdr:from>
    <xdr:to>
      <xdr:col>50</xdr:col>
      <xdr:colOff>114300</xdr:colOff>
      <xdr:row>92</xdr:row>
      <xdr:rowOff>16587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616262"/>
          <a:ext cx="889000" cy="17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14312</xdr:rowOff>
    </xdr:from>
    <xdr:to>
      <xdr:col>45</xdr:col>
      <xdr:colOff>177800</xdr:colOff>
      <xdr:row>92</xdr:row>
      <xdr:rowOff>109779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616262"/>
          <a:ext cx="889000" cy="26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140919</xdr:rowOff>
    </xdr:from>
    <xdr:to>
      <xdr:col>41</xdr:col>
      <xdr:colOff>50800</xdr:colOff>
      <xdr:row>92</xdr:row>
      <xdr:rowOff>109779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742869"/>
          <a:ext cx="889000" cy="1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20562</xdr:rowOff>
    </xdr:from>
    <xdr:to>
      <xdr:col>55</xdr:col>
      <xdr:colOff>50800</xdr:colOff>
      <xdr:row>92</xdr:row>
      <xdr:rowOff>122162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7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43439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6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137237</xdr:rowOff>
    </xdr:from>
    <xdr:to>
      <xdr:col>50</xdr:col>
      <xdr:colOff>165100</xdr:colOff>
      <xdr:row>92</xdr:row>
      <xdr:rowOff>67387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7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83914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51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134962</xdr:rowOff>
    </xdr:from>
    <xdr:to>
      <xdr:col>46</xdr:col>
      <xdr:colOff>38100</xdr:colOff>
      <xdr:row>91</xdr:row>
      <xdr:rowOff>65112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5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81639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58979</xdr:rowOff>
    </xdr:from>
    <xdr:to>
      <xdr:col>41</xdr:col>
      <xdr:colOff>101600</xdr:colOff>
      <xdr:row>92</xdr:row>
      <xdr:rowOff>160579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8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5656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60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90119</xdr:rowOff>
    </xdr:from>
    <xdr:to>
      <xdr:col>36</xdr:col>
      <xdr:colOff>165100</xdr:colOff>
      <xdr:row>92</xdr:row>
      <xdr:rowOff>20269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6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36796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546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167680</xdr:rowOff>
    </xdr:from>
    <xdr:to>
      <xdr:col>85</xdr:col>
      <xdr:colOff>127000</xdr:colOff>
      <xdr:row>37</xdr:row>
      <xdr:rowOff>31435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39880"/>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31435</xdr:rowOff>
    </xdr:from>
    <xdr:to>
      <xdr:col>81</xdr:col>
      <xdr:colOff>50800</xdr:colOff>
      <xdr:row>37</xdr:row>
      <xdr:rowOff>41128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75085"/>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160823</xdr:rowOff>
    </xdr:from>
    <xdr:to>
      <xdr:col>76</xdr:col>
      <xdr:colOff>114300</xdr:colOff>
      <xdr:row>37</xdr:row>
      <xdr:rowOff>41128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33023"/>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160823</xdr:rowOff>
    </xdr:from>
    <xdr:to>
      <xdr:col>71</xdr:col>
      <xdr:colOff>177800</xdr:colOff>
      <xdr:row>37</xdr:row>
      <xdr:rowOff>22245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33023"/>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116880</xdr:rowOff>
    </xdr:from>
    <xdr:to>
      <xdr:col>85</xdr:col>
      <xdr:colOff>177800</xdr:colOff>
      <xdr:row>37</xdr:row>
      <xdr:rowOff>47030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8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95307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152085</xdr:rowOff>
    </xdr:from>
    <xdr:to>
      <xdr:col>81</xdr:col>
      <xdr:colOff>101600</xdr:colOff>
      <xdr:row>37</xdr:row>
      <xdr:rowOff>82235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2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73362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1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161778</xdr:rowOff>
    </xdr:from>
    <xdr:to>
      <xdr:col>76</xdr:col>
      <xdr:colOff>165100</xdr:colOff>
      <xdr:row>37</xdr:row>
      <xdr:rowOff>91928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83055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110023</xdr:rowOff>
    </xdr:from>
    <xdr:to>
      <xdr:col>72</xdr:col>
      <xdr:colOff>38100</xdr:colOff>
      <xdr:row>37</xdr:row>
      <xdr:rowOff>40173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31300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37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142895</xdr:rowOff>
    </xdr:from>
    <xdr:to>
      <xdr:col>67</xdr:col>
      <xdr:colOff>101600</xdr:colOff>
      <xdr:row>37</xdr:row>
      <xdr:rowOff>73045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64172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152750</xdr:rowOff>
    </xdr:from>
    <xdr:to>
      <xdr:col>85</xdr:col>
      <xdr:colOff>127000</xdr:colOff>
      <xdr:row>55</xdr:row>
      <xdr:rowOff>72187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11050"/>
          <a:ext cx="838200" cy="9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152750</xdr:rowOff>
    </xdr:from>
    <xdr:to>
      <xdr:col>81</xdr:col>
      <xdr:colOff>50800</xdr:colOff>
      <xdr:row>54</xdr:row>
      <xdr:rowOff>158445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11050"/>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125241</xdr:rowOff>
    </xdr:from>
    <xdr:to>
      <xdr:col>76</xdr:col>
      <xdr:colOff>114300</xdr:colOff>
      <xdr:row>54</xdr:row>
      <xdr:rowOff>158445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383541"/>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122021</xdr:rowOff>
    </xdr:from>
    <xdr:to>
      <xdr:col>71</xdr:col>
      <xdr:colOff>177800</xdr:colOff>
      <xdr:row>54</xdr:row>
      <xdr:rowOff>125241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208871"/>
          <a:ext cx="889000" cy="17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21387</xdr:rowOff>
    </xdr:from>
    <xdr:to>
      <xdr:col>85</xdr:col>
      <xdr:colOff>177800</xdr:colOff>
      <xdr:row>55</xdr:row>
      <xdr:rowOff>122987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171264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101950</xdr:rowOff>
    </xdr:from>
    <xdr:to>
      <xdr:col>81</xdr:col>
      <xdr:colOff>101600</xdr:colOff>
      <xdr:row>55</xdr:row>
      <xdr:rowOff>32100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36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48627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13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107645</xdr:rowOff>
    </xdr:from>
    <xdr:to>
      <xdr:col>76</xdr:col>
      <xdr:colOff>165100</xdr:colOff>
      <xdr:row>55</xdr:row>
      <xdr:rowOff>37795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3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54322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74441</xdr:rowOff>
    </xdr:from>
    <xdr:to>
      <xdr:col>72</xdr:col>
      <xdr:colOff>38100</xdr:colOff>
      <xdr:row>55</xdr:row>
      <xdr:rowOff>4591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21118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71221</xdr:rowOff>
    </xdr:from>
    <xdr:to>
      <xdr:col>67</xdr:col>
      <xdr:colOff>101600</xdr:colOff>
      <xdr:row>54</xdr:row>
      <xdr:rowOff>1371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1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17898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89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44069</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3493</xdr:rowOff>
    </xdr:from>
    <xdr:to>
      <xdr:col>71</xdr:col>
      <xdr:colOff>177800</xdr:colOff>
      <xdr:row>79</xdr:row>
      <xdr:rowOff>44069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48043"/>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164719</xdr:rowOff>
    </xdr:from>
    <xdr:to>
      <xdr:col>72</xdr:col>
      <xdr:colOff>38100</xdr:colOff>
      <xdr:row>79</xdr:row>
      <xdr:rowOff>94869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85996</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46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124143</xdr:rowOff>
    </xdr:from>
    <xdr:to>
      <xdr:col>67</xdr:col>
      <xdr:colOff>101600</xdr:colOff>
      <xdr:row>79</xdr:row>
      <xdr:rowOff>54293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45420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8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57029</xdr:rowOff>
    </xdr:from>
    <xdr:to>
      <xdr:col>85</xdr:col>
      <xdr:colOff>127000</xdr:colOff>
      <xdr:row>94</xdr:row>
      <xdr:rowOff>83497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173329"/>
          <a:ext cx="8382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83497</xdr:rowOff>
    </xdr:from>
    <xdr:to>
      <xdr:col>81</xdr:col>
      <xdr:colOff>50800</xdr:colOff>
      <xdr:row>95</xdr:row>
      <xdr:rowOff>6344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199797"/>
          <a:ext cx="8890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6344</xdr:rowOff>
    </xdr:from>
    <xdr:to>
      <xdr:col>76</xdr:col>
      <xdr:colOff>114300</xdr:colOff>
      <xdr:row>95</xdr:row>
      <xdr:rowOff>65683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294094"/>
          <a:ext cx="8890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65683</xdr:rowOff>
    </xdr:from>
    <xdr:to>
      <xdr:col>71</xdr:col>
      <xdr:colOff>177800</xdr:colOff>
      <xdr:row>95</xdr:row>
      <xdr:rowOff>103141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353433"/>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6229</xdr:rowOff>
    </xdr:from>
    <xdr:to>
      <xdr:col>85</xdr:col>
      <xdr:colOff>177800</xdr:colOff>
      <xdr:row>94</xdr:row>
      <xdr:rowOff>107829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29106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7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32697</xdr:rowOff>
    </xdr:from>
    <xdr:to>
      <xdr:col>81</xdr:col>
      <xdr:colOff>101600</xdr:colOff>
      <xdr:row>94</xdr:row>
      <xdr:rowOff>134297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14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150824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126994</xdr:rowOff>
    </xdr:from>
    <xdr:to>
      <xdr:col>76</xdr:col>
      <xdr:colOff>165100</xdr:colOff>
      <xdr:row>95</xdr:row>
      <xdr:rowOff>57144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73671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1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14883</xdr:rowOff>
    </xdr:from>
    <xdr:to>
      <xdr:col>72</xdr:col>
      <xdr:colOff>38100</xdr:colOff>
      <xdr:row>95</xdr:row>
      <xdr:rowOff>116483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133010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52341</xdr:rowOff>
    </xdr:from>
    <xdr:to>
      <xdr:col>67</xdr:col>
      <xdr:colOff>101600</xdr:colOff>
      <xdr:row>95</xdr:row>
      <xdr:rowOff>153941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170468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1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132522</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304722"/>
          <a:ext cx="838200" cy="3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132522</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0434300" y="6304722"/>
          <a:ext cx="889000" cy="3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159864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67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62022</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77122"/>
          <a:ext cx="8890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62022</xdr:rowOff>
    </xdr:from>
    <xdr:to>
      <xdr:col>102</xdr:col>
      <xdr:colOff>114300</xdr:colOff>
      <xdr:row>38</xdr:row>
      <xdr:rowOff>115194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577122"/>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5651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692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81722</xdr:rowOff>
    </xdr:from>
    <xdr:to>
      <xdr:col>112</xdr:col>
      <xdr:colOff>38100</xdr:colOff>
      <xdr:row>37</xdr:row>
      <xdr:rowOff>11872</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28399</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088428" y="602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11222</xdr:rowOff>
    </xdr:from>
    <xdr:to>
      <xdr:col>102</xdr:col>
      <xdr:colOff>165100</xdr:colOff>
      <xdr:row>38</xdr:row>
      <xdr:rowOff>112822</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52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129349</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10428" y="630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64394</xdr:rowOff>
    </xdr:from>
    <xdr:to>
      <xdr:col>98</xdr:col>
      <xdr:colOff>38100</xdr:colOff>
      <xdr:row>38</xdr:row>
      <xdr:rowOff>165994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5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11071</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17" y="6354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　　 ～　人口１人当たり</a:t>
          </a:r>
          <a:r>
            <a:rPr kumimoji="1" lang="en-US" altLang="ja-JP" sz="1300">
              <a:latin typeface="ＭＳ Ｐゴシック" panose="020B0600070205080204" pitchFamily="50" charset="-128"/>
              <a:ea typeface="ＭＳ Ｐゴシック" panose="020B0600070205080204" pitchFamily="50" charset="-128"/>
            </a:rPr>
            <a:t>65,555</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27,441</a:t>
          </a:r>
          <a:r>
            <a:rPr kumimoji="1" lang="ja-JP" altLang="en-US" sz="1300">
              <a:latin typeface="ＭＳ Ｐゴシック" panose="020B0600070205080204" pitchFamily="50" charset="-128"/>
              <a:ea typeface="ＭＳ Ｐゴシック" panose="020B0600070205080204" pitchFamily="50" charset="-128"/>
            </a:rPr>
            <a:t>円下回っている。これは、市庁舎建設事業の減に起因する。</a:t>
          </a:r>
        </a:p>
        <a:p>
          <a:r>
            <a:rPr kumimoji="1" lang="ja-JP" altLang="en-US" sz="1300">
              <a:latin typeface="ＭＳ Ｐゴシック" panose="020B0600070205080204" pitchFamily="50" charset="-128"/>
              <a:ea typeface="ＭＳ Ｐゴシック" panose="020B0600070205080204" pitchFamily="50" charset="-128"/>
            </a:rPr>
            <a:t>土木費　　 ～　人口１人当たり</a:t>
          </a:r>
          <a:r>
            <a:rPr kumimoji="1" lang="en-US" altLang="ja-JP" sz="1300">
              <a:latin typeface="ＭＳ Ｐゴシック" panose="020B0600070205080204" pitchFamily="50" charset="-128"/>
              <a:ea typeface="ＭＳ Ｐゴシック" panose="020B0600070205080204" pitchFamily="50" charset="-128"/>
            </a:rPr>
            <a:t>92,381</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36,818</a:t>
          </a:r>
          <a:r>
            <a:rPr kumimoji="1" lang="ja-JP" altLang="en-US" sz="1300">
              <a:latin typeface="ＭＳ Ｐゴシック" panose="020B0600070205080204" pitchFamily="50" charset="-128"/>
              <a:ea typeface="ＭＳ Ｐゴシック" panose="020B0600070205080204" pitchFamily="50" charset="-128"/>
            </a:rPr>
            <a:t>円上回っている。これは、豪雪地帯であることから必要となる除排雪経費に起因する。</a:t>
          </a:r>
        </a:p>
        <a:p>
          <a:r>
            <a:rPr kumimoji="1" lang="ja-JP" altLang="en-US" sz="1300">
              <a:latin typeface="ＭＳ Ｐゴシック" panose="020B0600070205080204" pitchFamily="50" charset="-128"/>
              <a:ea typeface="ＭＳ Ｐゴシック" panose="020B0600070205080204" pitchFamily="50" charset="-128"/>
            </a:rPr>
            <a:t>　　　　　 　　　　令和４年度は昨年と比較し、降雪量が少なく、除排雪経費が減少したため、前年度比で</a:t>
          </a:r>
          <a:r>
            <a:rPr kumimoji="1" lang="en-US" altLang="ja-JP" sz="1300">
              <a:latin typeface="ＭＳ Ｐゴシック" panose="020B0600070205080204" pitchFamily="50" charset="-128"/>
              <a:ea typeface="ＭＳ Ｐゴシック" panose="020B0600070205080204" pitchFamily="50" charset="-128"/>
            </a:rPr>
            <a:t>4,313</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教育費　　 ～　人口１人当たり</a:t>
          </a:r>
          <a:r>
            <a:rPr kumimoji="1" lang="en-US" altLang="ja-JP" sz="1300">
              <a:latin typeface="ＭＳ Ｐゴシック" panose="020B0600070205080204" pitchFamily="50" charset="-128"/>
              <a:ea typeface="ＭＳ Ｐゴシック" panose="020B0600070205080204" pitchFamily="50" charset="-128"/>
            </a:rPr>
            <a:t>54,544</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4,641</a:t>
          </a:r>
          <a:r>
            <a:rPr kumimoji="1" lang="ja-JP" altLang="en-US" sz="1300">
              <a:latin typeface="ＭＳ Ｐゴシック" panose="020B0600070205080204" pitchFamily="50" charset="-128"/>
              <a:ea typeface="ＭＳ Ｐゴシック" panose="020B0600070205080204" pitchFamily="50" charset="-128"/>
            </a:rPr>
            <a:t>円下回っている。これは、市野球場整備に係る工事費の減に起因する。</a:t>
          </a:r>
        </a:p>
        <a:p>
          <a:r>
            <a:rPr kumimoji="1" lang="ja-JP" altLang="en-US" sz="1300">
              <a:latin typeface="ＭＳ Ｐゴシック" panose="020B0600070205080204" pitchFamily="50" charset="-128"/>
              <a:ea typeface="ＭＳ Ｐゴシック" panose="020B0600070205080204" pitchFamily="50" charset="-128"/>
            </a:rPr>
            <a:t>　　　　　 　　　　令和４年度は昨年と比較し、幼稚園費に係る委託料等が減少したため、前年度比で</a:t>
          </a:r>
          <a:r>
            <a:rPr kumimoji="1" lang="en-US" altLang="ja-JP" sz="1300">
              <a:latin typeface="ＭＳ Ｐゴシック" panose="020B0600070205080204" pitchFamily="50" charset="-128"/>
              <a:ea typeface="ＭＳ Ｐゴシック" panose="020B0600070205080204" pitchFamily="50" charset="-128"/>
            </a:rPr>
            <a:t>4,771</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ついて、財政調整基金残高に大きな変動はないものの、標準財政規模が下がっていることにより比率が増加している。不測の歳出増も想定し、基金残高について注視し、経常経費の削減に努める。</a:t>
          </a:r>
        </a:p>
        <a:p>
          <a:r>
            <a:rPr kumimoji="1" lang="ja-JP" altLang="en-US" sz="1400">
              <a:latin typeface="ＭＳ ゴシック" pitchFamily="49" charset="-128"/>
              <a:ea typeface="ＭＳ ゴシック" pitchFamily="49" charset="-128"/>
            </a:rPr>
            <a:t>　実質収支額は対前年比で減少している。これは、翌年度に繰り越すべき財源が増加したことに起因する。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連結実質赤字比率は発生していない。</a:t>
          </a:r>
        </a:p>
        <a:p>
          <a:r>
            <a:rPr kumimoji="1" lang="ja-JP" altLang="en-US" sz="1400">
              <a:latin typeface="ＭＳ ゴシック" pitchFamily="49" charset="-128"/>
              <a:ea typeface="ＭＳ ゴシック" pitchFamily="49" charset="-128"/>
            </a:rPr>
            <a:t>　今後も引き続きこの状況を維持していくことが出来るよう、一般会計だけではなく特別会計・企業会計の経営状況にも注視しながら財政運営を行う。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49897096</v>
      </c>
      <c r="BO4" s="371"/>
      <c r="BP4" s="371"/>
      <c r="BQ4" s="371"/>
      <c r="BR4" s="371"/>
      <c r="BS4" s="371"/>
      <c r="BT4" s="371"/>
      <c r="BU4" s="372"/>
      <c r="BV4" s="370">
        <v>56692520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v>
      </c>
      <c r="CU4" s="377"/>
      <c r="CV4" s="377"/>
      <c r="CW4" s="377"/>
      <c r="CX4" s="377"/>
      <c r="CY4" s="377"/>
      <c r="CZ4" s="377"/>
      <c r="DA4" s="378"/>
      <c r="DB4" s="376">
        <v>1.6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49378412</v>
      </c>
      <c r="BO5" s="439"/>
      <c r="BP5" s="439"/>
      <c r="BQ5" s="439"/>
      <c r="BR5" s="439"/>
      <c r="BS5" s="439"/>
      <c r="BT5" s="439"/>
      <c r="BU5" s="440"/>
      <c r="BV5" s="438">
        <v>56215712</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97.9</v>
      </c>
      <c r="CU5" s="405"/>
      <c r="CV5" s="405"/>
      <c r="CW5" s="405"/>
      <c r="CX5" s="405"/>
      <c r="CY5" s="405"/>
      <c r="CZ5" s="405"/>
      <c r="DA5" s="406"/>
      <c r="DB5" s="404">
        <v>98.2</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518684</v>
      </c>
      <c r="BO6" s="439"/>
      <c r="BP6" s="439"/>
      <c r="BQ6" s="439"/>
      <c r="BR6" s="439"/>
      <c r="BS6" s="439"/>
      <c r="BT6" s="439"/>
      <c r="BU6" s="440"/>
      <c r="BV6" s="438">
        <v>476808</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99.1</v>
      </c>
      <c r="CU6" s="445"/>
      <c r="CV6" s="445"/>
      <c r="CW6" s="445"/>
      <c r="CX6" s="445"/>
      <c r="CY6" s="445"/>
      <c r="CZ6" s="445"/>
      <c r="DA6" s="446"/>
      <c r="DB6" s="444">
        <v>101.4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145125</v>
      </c>
      <c r="BO7" s="439"/>
      <c r="BP7" s="439"/>
      <c r="BQ7" s="439"/>
      <c r="BR7" s="439"/>
      <c r="BS7" s="439"/>
      <c r="BT7" s="439"/>
      <c r="BU7" s="440"/>
      <c r="BV7" s="438">
        <v>78328</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24770614</v>
      </c>
      <c r="CU7" s="439"/>
      <c r="CV7" s="439"/>
      <c r="CW7" s="439"/>
      <c r="CX7" s="439"/>
      <c r="CY7" s="439"/>
      <c r="CZ7" s="439"/>
      <c r="DA7" s="440"/>
      <c r="DB7" s="438">
        <v>24991914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107</v>
      </c>
      <c r="AV8" s="434"/>
      <c r="AW8" s="434"/>
      <c r="AX8" s="434"/>
      <c r="AY8" s="435" t="s">
        <v>111</v>
      </c>
      <c r="AZ8" s="436"/>
      <c r="BA8" s="436"/>
      <c r="BB8" s="436"/>
      <c r="BC8" s="436"/>
      <c r="BD8" s="436"/>
      <c r="BE8" s="436"/>
      <c r="BF8" s="436"/>
      <c r="BG8" s="436"/>
      <c r="BH8" s="436"/>
      <c r="BI8" s="436"/>
      <c r="BJ8" s="436"/>
      <c r="BK8" s="436"/>
      <c r="BL8" s="436"/>
      <c r="BM8" s="437"/>
      <c r="BN8" s="438">
        <v>373559</v>
      </c>
      <c r="BO8" s="439"/>
      <c r="BP8" s="439"/>
      <c r="BQ8" s="439"/>
      <c r="BR8" s="439"/>
      <c r="BS8" s="439"/>
      <c r="BT8" s="439"/>
      <c r="BU8" s="440"/>
      <c r="BV8" s="438">
        <v>398480</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0.38</v>
      </c>
      <c r="CU8" s="448"/>
      <c r="CV8" s="448"/>
      <c r="CW8" s="448"/>
      <c r="CX8" s="448"/>
      <c r="CY8" s="448"/>
      <c r="CZ8" s="448"/>
      <c r="DA8" s="449"/>
      <c r="DB8" s="447">
        <v>0.38</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79306</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107</v>
      </c>
      <c r="AV9" s="434"/>
      <c r="AW9" s="434"/>
      <c r="AX9" s="434"/>
      <c r="AY9" s="435" t="s">
        <v>117</v>
      </c>
      <c r="AZ9" s="436"/>
      <c r="BA9" s="436"/>
      <c r="BB9" s="436"/>
      <c r="BC9" s="436"/>
      <c r="BD9" s="436"/>
      <c r="BE9" s="436"/>
      <c r="BF9" s="436"/>
      <c r="BG9" s="436"/>
      <c r="BH9" s="436"/>
      <c r="BI9" s="436"/>
      <c r="BJ9" s="436"/>
      <c r="BK9" s="436"/>
      <c r="BL9" s="436"/>
      <c r="BM9" s="437"/>
      <c r="BN9" s="438">
        <v>-24921</v>
      </c>
      <c r="BO9" s="439"/>
      <c r="BP9" s="439"/>
      <c r="BQ9" s="439"/>
      <c r="BR9" s="439"/>
      <c r="BS9" s="439"/>
      <c r="BT9" s="439"/>
      <c r="BU9" s="440"/>
      <c r="BV9" s="438">
        <v>260632</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18.8</v>
      </c>
      <c r="CU9" s="405"/>
      <c r="CV9" s="405"/>
      <c r="CW9" s="405"/>
      <c r="CX9" s="405"/>
      <c r="CY9" s="405"/>
      <c r="CZ9" s="405"/>
      <c r="DA9" s="406"/>
      <c r="DB9" s="404">
        <v>17.5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84499</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199351</v>
      </c>
      <c r="BO10" s="439"/>
      <c r="BP10" s="439"/>
      <c r="BQ10" s="439"/>
      <c r="BR10" s="439"/>
      <c r="BS10" s="439"/>
      <c r="BT10" s="439"/>
      <c r="BU10" s="440"/>
      <c r="BV10" s="438">
        <v>68724</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96</v>
      </c>
      <c r="AV11" s="434"/>
      <c r="AW11" s="434"/>
      <c r="AX11" s="434"/>
      <c r="AY11" s="435" t="s">
        <v>127</v>
      </c>
      <c r="AZ11" s="436"/>
      <c r="BA11" s="436"/>
      <c r="BB11" s="436"/>
      <c r="BC11" s="436"/>
      <c r="BD11" s="436"/>
      <c r="BE11" s="436"/>
      <c r="BF11" s="436"/>
      <c r="BG11" s="436"/>
      <c r="BH11" s="436"/>
      <c r="BI11" s="436"/>
      <c r="BJ11" s="436"/>
      <c r="BK11" s="436"/>
      <c r="BL11" s="436"/>
      <c r="BM11" s="437"/>
      <c r="BN11" s="438">
        <v>12000</v>
      </c>
      <c r="BO11" s="439"/>
      <c r="BP11" s="439"/>
      <c r="BQ11" s="439"/>
      <c r="BR11" s="439"/>
      <c r="BS11" s="439"/>
      <c r="BT11" s="439"/>
      <c r="BU11" s="440"/>
      <c r="BV11" s="438">
        <v>2251</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76753</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96</v>
      </c>
      <c r="AV12" s="434"/>
      <c r="AW12" s="434"/>
      <c r="AX12" s="434"/>
      <c r="AY12" s="435" t="s">
        <v>135</v>
      </c>
      <c r="AZ12" s="436"/>
      <c r="BA12" s="436"/>
      <c r="BB12" s="436"/>
      <c r="BC12" s="436"/>
      <c r="BD12" s="436"/>
      <c r="BE12" s="436"/>
      <c r="BF12" s="436"/>
      <c r="BG12" s="436"/>
      <c r="BH12" s="436"/>
      <c r="BI12" s="436"/>
      <c r="BJ12" s="436"/>
      <c r="BK12" s="436"/>
      <c r="BL12" s="436"/>
      <c r="BM12" s="437"/>
      <c r="BN12" s="438">
        <v>200000</v>
      </c>
      <c r="BO12" s="439"/>
      <c r="BP12" s="439"/>
      <c r="BQ12" s="439"/>
      <c r="BR12" s="439"/>
      <c r="BS12" s="439"/>
      <c r="BT12" s="439"/>
      <c r="BU12" s="440"/>
      <c r="BV12" s="438">
        <v>700000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137</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76487</v>
      </c>
      <c r="S13" s="492"/>
      <c r="T13" s="492"/>
      <c r="U13" s="492"/>
      <c r="V13" s="493"/>
      <c r="W13" s="417" t="s">
        <v>139</v>
      </c>
      <c r="X13" s="418"/>
      <c r="Y13" s="418"/>
      <c r="Z13" s="418"/>
      <c r="AA13" s="418"/>
      <c r="AB13" s="408"/>
      <c r="AC13" s="458">
        <v>2695</v>
      </c>
      <c r="AD13" s="459"/>
      <c r="AE13" s="459"/>
      <c r="AF13" s="459"/>
      <c r="AG13" s="501"/>
      <c r="AH13" s="458">
        <v>3308</v>
      </c>
      <c r="AI13" s="459"/>
      <c r="AJ13" s="459"/>
      <c r="AK13" s="459"/>
      <c r="AL13" s="460"/>
      <c r="AM13" s="430" t="s">
        <v>140</v>
      </c>
      <c r="AN13" s="431"/>
      <c r="AO13" s="431"/>
      <c r="AP13" s="431"/>
      <c r="AQ13" s="431"/>
      <c r="AR13" s="431"/>
      <c r="AS13" s="431"/>
      <c r="AT13" s="432"/>
      <c r="AU13" s="433" t="s">
        <v>141</v>
      </c>
      <c r="AV13" s="434"/>
      <c r="AW13" s="434"/>
      <c r="AX13" s="434"/>
      <c r="AY13" s="435" t="s">
        <v>142</v>
      </c>
      <c r="AZ13" s="436"/>
      <c r="BA13" s="436"/>
      <c r="BB13" s="436"/>
      <c r="BC13" s="436"/>
      <c r="BD13" s="436"/>
      <c r="BE13" s="436"/>
      <c r="BF13" s="436"/>
      <c r="BG13" s="436"/>
      <c r="BH13" s="436"/>
      <c r="BI13" s="436"/>
      <c r="BJ13" s="436"/>
      <c r="BK13" s="436"/>
      <c r="BL13" s="436"/>
      <c r="BM13" s="437"/>
      <c r="BN13" s="438">
        <v>-13570</v>
      </c>
      <c r="BO13" s="439"/>
      <c r="BP13" s="439"/>
      <c r="BQ13" s="439"/>
      <c r="BR13" s="439"/>
      <c r="BS13" s="439"/>
      <c r="BT13" s="439"/>
      <c r="BU13" s="440"/>
      <c r="BV13" s="438">
        <v>-368393</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10.199999999999999</v>
      </c>
      <c r="CU13" s="405"/>
      <c r="CV13" s="405"/>
      <c r="CW13" s="405"/>
      <c r="CX13" s="405"/>
      <c r="CY13" s="405"/>
      <c r="CZ13" s="405"/>
      <c r="DA13" s="406"/>
      <c r="DB13" s="404">
        <v>9.4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78112</v>
      </c>
      <c r="S14" s="492"/>
      <c r="T14" s="492"/>
      <c r="U14" s="492"/>
      <c r="V14" s="493"/>
      <c r="W14" s="397"/>
      <c r="X14" s="398"/>
      <c r="Y14" s="398"/>
      <c r="Z14" s="398"/>
      <c r="AA14" s="398"/>
      <c r="AB14" s="387"/>
      <c r="AC14" s="494">
        <v>8.1999999999999993</v>
      </c>
      <c r="AD14" s="495"/>
      <c r="AE14" s="495"/>
      <c r="AF14" s="495"/>
      <c r="AG14" s="496"/>
      <c r="AH14" s="494">
        <v>9.1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76.400000000000006</v>
      </c>
      <c r="CU14" s="506"/>
      <c r="CV14" s="506"/>
      <c r="CW14" s="506"/>
      <c r="CX14" s="506"/>
      <c r="CY14" s="506"/>
      <c r="CZ14" s="506"/>
      <c r="DA14" s="507"/>
      <c r="DB14" s="505">
        <v>75.400000000000006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77898</v>
      </c>
      <c r="S15" s="492"/>
      <c r="T15" s="492"/>
      <c r="U15" s="492"/>
      <c r="V15" s="493"/>
      <c r="W15" s="417" t="s">
        <v>147</v>
      </c>
      <c r="X15" s="418"/>
      <c r="Y15" s="418"/>
      <c r="Z15" s="418"/>
      <c r="AA15" s="418"/>
      <c r="AB15" s="408"/>
      <c r="AC15" s="458">
        <v>6014</v>
      </c>
      <c r="AD15" s="459"/>
      <c r="AE15" s="459"/>
      <c r="AF15" s="459"/>
      <c r="AG15" s="501"/>
      <c r="AH15" s="458">
        <v>6710</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8559757</v>
      </c>
      <c r="BO15" s="371"/>
      <c r="BP15" s="371"/>
      <c r="BQ15" s="371"/>
      <c r="BR15" s="371"/>
      <c r="BS15" s="371"/>
      <c r="BT15" s="371"/>
      <c r="BU15" s="372"/>
      <c r="BV15" s="370">
        <v>8159863</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18.2</v>
      </c>
      <c r="AD16" s="495"/>
      <c r="AE16" s="495"/>
      <c r="AF16" s="495"/>
      <c r="AG16" s="496"/>
      <c r="AH16" s="494">
        <v>18.399999999999999</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22359328</v>
      </c>
      <c r="BO16" s="439"/>
      <c r="BP16" s="439"/>
      <c r="BQ16" s="439"/>
      <c r="BR16" s="439"/>
      <c r="BS16" s="439"/>
      <c r="BT16" s="439"/>
      <c r="BU16" s="440"/>
      <c r="BV16" s="438">
        <v>21913401</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24329</v>
      </c>
      <c r="AD17" s="459"/>
      <c r="AE17" s="459"/>
      <c r="AF17" s="459"/>
      <c r="AG17" s="501"/>
      <c r="AH17" s="458">
        <v>26484</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10663621</v>
      </c>
      <c r="BO17" s="439"/>
      <c r="BP17" s="439"/>
      <c r="BQ17" s="439"/>
      <c r="BR17" s="439"/>
      <c r="BS17" s="439"/>
      <c r="BT17" s="439"/>
      <c r="BU17" s="440"/>
      <c r="BV17" s="438">
        <v>10135467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157</v>
      </c>
      <c r="C18" s="450"/>
      <c r="D18" s="450"/>
      <c r="E18" s="522"/>
      <c r="F18" s="522"/>
      <c r="G18" s="522"/>
      <c r="H18" s="522"/>
      <c r="I18" s="522"/>
      <c r="J18" s="522"/>
      <c r="K18" s="522"/>
      <c r="L18" s="523">
        <v>481.02</v>
      </c>
      <c r="M18" s="523"/>
      <c r="N18" s="523"/>
      <c r="O18" s="523"/>
      <c r="P18" s="523"/>
      <c r="Q18" s="523"/>
      <c r="R18" s="524"/>
      <c r="S18" s="524"/>
      <c r="T18" s="524"/>
      <c r="U18" s="524"/>
      <c r="V18" s="525"/>
      <c r="W18" s="419"/>
      <c r="X18" s="420"/>
      <c r="Y18" s="420"/>
      <c r="Z18" s="420"/>
      <c r="AA18" s="420"/>
      <c r="AB18" s="411"/>
      <c r="AC18" s="526">
        <v>73.599999999999994</v>
      </c>
      <c r="AD18" s="527"/>
      <c r="AE18" s="527"/>
      <c r="AF18" s="527"/>
      <c r="AG18" s="528"/>
      <c r="AH18" s="526">
        <v>72.599999999999994</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24584209</v>
      </c>
      <c r="BO18" s="439"/>
      <c r="BP18" s="439"/>
      <c r="BQ18" s="439"/>
      <c r="BR18" s="439"/>
      <c r="BS18" s="439"/>
      <c r="BT18" s="439"/>
      <c r="BU18" s="440"/>
      <c r="BV18" s="438">
        <v>25038769</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159</v>
      </c>
      <c r="C19" s="450"/>
      <c r="D19" s="450"/>
      <c r="E19" s="522"/>
      <c r="F19" s="522"/>
      <c r="G19" s="522"/>
      <c r="H19" s="522"/>
      <c r="I19" s="522"/>
      <c r="J19" s="522"/>
      <c r="K19" s="522"/>
      <c r="L19" s="530">
        <v>165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29482098</v>
      </c>
      <c r="BO19" s="439"/>
      <c r="BP19" s="439"/>
      <c r="BQ19" s="439"/>
      <c r="BR19" s="439"/>
      <c r="BS19" s="439"/>
      <c r="BT19" s="439"/>
      <c r="BU19" s="440"/>
      <c r="BV19" s="438">
        <v>31504147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161</v>
      </c>
      <c r="C20" s="450"/>
      <c r="D20" s="450"/>
      <c r="E20" s="522"/>
      <c r="F20" s="522"/>
      <c r="G20" s="522"/>
      <c r="H20" s="522"/>
      <c r="I20" s="522"/>
      <c r="J20" s="522"/>
      <c r="K20" s="522"/>
      <c r="L20" s="530">
        <v>35584</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62218609</v>
      </c>
      <c r="BO22" s="371"/>
      <c r="BP22" s="371"/>
      <c r="BQ22" s="371"/>
      <c r="BR22" s="371"/>
      <c r="BS22" s="371"/>
      <c r="BT22" s="371"/>
      <c r="BU22" s="372"/>
      <c r="BV22" s="370">
        <v>63964020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30378909</v>
      </c>
      <c r="BO23" s="439"/>
      <c r="BP23" s="439"/>
      <c r="BQ23" s="439"/>
      <c r="BR23" s="439"/>
      <c r="BS23" s="439"/>
      <c r="BT23" s="439"/>
      <c r="BU23" s="440"/>
      <c r="BV23" s="438">
        <v>31901519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171</v>
      </c>
      <c r="F24" s="431"/>
      <c r="G24" s="431"/>
      <c r="H24" s="431"/>
      <c r="I24" s="431"/>
      <c r="J24" s="431"/>
      <c r="K24" s="432"/>
      <c r="L24" s="458">
        <v>1</v>
      </c>
      <c r="M24" s="459"/>
      <c r="N24" s="459"/>
      <c r="O24" s="459"/>
      <c r="P24" s="501"/>
      <c r="Q24" s="458">
        <v>9640</v>
      </c>
      <c r="R24" s="459"/>
      <c r="S24" s="459"/>
      <c r="T24" s="459"/>
      <c r="U24" s="459"/>
      <c r="V24" s="501"/>
      <c r="W24" s="566"/>
      <c r="X24" s="554"/>
      <c r="Y24" s="555"/>
      <c r="Z24" s="457" t="s">
        <v>172</v>
      </c>
      <c r="AA24" s="431"/>
      <c r="AB24" s="431"/>
      <c r="AC24" s="431"/>
      <c r="AD24" s="431"/>
      <c r="AE24" s="431"/>
      <c r="AF24" s="431"/>
      <c r="AG24" s="432"/>
      <c r="AH24" s="458">
        <v>467</v>
      </c>
      <c r="AI24" s="459"/>
      <c r="AJ24" s="459"/>
      <c r="AK24" s="459"/>
      <c r="AL24" s="501"/>
      <c r="AM24" s="458">
        <v>1405670</v>
      </c>
      <c r="AN24" s="459"/>
      <c r="AO24" s="459"/>
      <c r="AP24" s="459"/>
      <c r="AQ24" s="459"/>
      <c r="AR24" s="501"/>
      <c r="AS24" s="458">
        <v>3010</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48394452</v>
      </c>
      <c r="BO24" s="439"/>
      <c r="BP24" s="439"/>
      <c r="BQ24" s="439"/>
      <c r="BR24" s="439"/>
      <c r="BS24" s="439"/>
      <c r="BT24" s="439"/>
      <c r="BU24" s="440"/>
      <c r="BV24" s="438">
        <v>49247712</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174</v>
      </c>
      <c r="F25" s="431"/>
      <c r="G25" s="431"/>
      <c r="H25" s="431"/>
      <c r="I25" s="431"/>
      <c r="J25" s="431"/>
      <c r="K25" s="432"/>
      <c r="L25" s="458">
        <v>2</v>
      </c>
      <c r="M25" s="459"/>
      <c r="N25" s="459"/>
      <c r="O25" s="459"/>
      <c r="P25" s="501"/>
      <c r="Q25" s="458">
        <v>7550</v>
      </c>
      <c r="R25" s="459"/>
      <c r="S25" s="459"/>
      <c r="T25" s="459"/>
      <c r="U25" s="459"/>
      <c r="V25" s="501"/>
      <c r="W25" s="566"/>
      <c r="X25" s="554"/>
      <c r="Y25" s="555"/>
      <c r="Z25" s="457" t="s">
        <v>175</v>
      </c>
      <c r="AA25" s="431"/>
      <c r="AB25" s="431"/>
      <c r="AC25" s="431"/>
      <c r="AD25" s="431"/>
      <c r="AE25" s="431"/>
      <c r="AF25" s="431"/>
      <c r="AG25" s="432"/>
      <c r="AH25" s="458" t="s">
        <v>176</v>
      </c>
      <c r="AI25" s="459"/>
      <c r="AJ25" s="459"/>
      <c r="AK25" s="459"/>
      <c r="AL25" s="501"/>
      <c r="AM25" s="458" t="s">
        <v>176</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11263051</v>
      </c>
      <c r="BO25" s="371"/>
      <c r="BP25" s="371"/>
      <c r="BQ25" s="371"/>
      <c r="BR25" s="371"/>
      <c r="BS25" s="371"/>
      <c r="BT25" s="371"/>
      <c r="BU25" s="372"/>
      <c r="BV25" s="370">
        <v>12892855</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6500</v>
      </c>
      <c r="R26" s="459"/>
      <c r="S26" s="459"/>
      <c r="T26" s="459"/>
      <c r="U26" s="459"/>
      <c r="V26" s="501"/>
      <c r="W26" s="566"/>
      <c r="X26" s="554"/>
      <c r="Y26" s="555"/>
      <c r="Z26" s="457" t="s">
        <v>180</v>
      </c>
      <c r="AA26" s="578"/>
      <c r="AB26" s="578"/>
      <c r="AC26" s="578"/>
      <c r="AD26" s="578"/>
      <c r="AE26" s="578"/>
      <c r="AF26" s="578"/>
      <c r="AG26" s="579"/>
      <c r="AH26" s="458">
        <v>6</v>
      </c>
      <c r="AI26" s="459"/>
      <c r="AJ26" s="459"/>
      <c r="AK26" s="459"/>
      <c r="AL26" s="501"/>
      <c r="AM26" s="458">
        <v>17178</v>
      </c>
      <c r="AN26" s="459"/>
      <c r="AO26" s="459"/>
      <c r="AP26" s="459"/>
      <c r="AQ26" s="459"/>
      <c r="AR26" s="501"/>
      <c r="AS26" s="458">
        <v>2863</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176</v>
      </c>
      <c r="BO26" s="439"/>
      <c r="BP26" s="439"/>
      <c r="BQ26" s="439"/>
      <c r="BR26" s="439"/>
      <c r="BS26" s="439"/>
      <c r="BT26" s="439"/>
      <c r="BU26" s="440"/>
      <c r="BV26" s="438" t="s">
        <v>176</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4700</v>
      </c>
      <c r="R27" s="459"/>
      <c r="S27" s="459"/>
      <c r="T27" s="459"/>
      <c r="U27" s="459"/>
      <c r="V27" s="501"/>
      <c r="W27" s="566"/>
      <c r="X27" s="554"/>
      <c r="Y27" s="555"/>
      <c r="Z27" s="457" t="s">
        <v>183</v>
      </c>
      <c r="AA27" s="431"/>
      <c r="AB27" s="431"/>
      <c r="AC27" s="431"/>
      <c r="AD27" s="431"/>
      <c r="AE27" s="431"/>
      <c r="AF27" s="431"/>
      <c r="AG27" s="432"/>
      <c r="AH27" s="458">
        <v>45</v>
      </c>
      <c r="AI27" s="459"/>
      <c r="AJ27" s="459"/>
      <c r="AK27" s="459"/>
      <c r="AL27" s="501"/>
      <c r="AM27" s="458">
        <v>173598</v>
      </c>
      <c r="AN27" s="459"/>
      <c r="AO27" s="459"/>
      <c r="AP27" s="459"/>
      <c r="AQ27" s="459"/>
      <c r="AR27" s="501"/>
      <c r="AS27" s="458">
        <v>3858</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1837905</v>
      </c>
      <c r="BO27" s="548"/>
      <c r="BP27" s="548"/>
      <c r="BQ27" s="548"/>
      <c r="BR27" s="548"/>
      <c r="BS27" s="548"/>
      <c r="BT27" s="548"/>
      <c r="BU27" s="549"/>
      <c r="BV27" s="547">
        <v>1837126</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4150</v>
      </c>
      <c r="R28" s="459"/>
      <c r="S28" s="459"/>
      <c r="T28" s="459"/>
      <c r="U28" s="459"/>
      <c r="V28" s="501"/>
      <c r="W28" s="566"/>
      <c r="X28" s="554"/>
      <c r="Y28" s="555"/>
      <c r="Z28" s="457" t="s">
        <v>186</v>
      </c>
      <c r="AA28" s="431"/>
      <c r="AB28" s="431"/>
      <c r="AC28" s="431"/>
      <c r="AD28" s="431"/>
      <c r="AE28" s="431"/>
      <c r="AF28" s="431"/>
      <c r="AG28" s="432"/>
      <c r="AH28" s="458" t="s">
        <v>129</v>
      </c>
      <c r="AI28" s="459"/>
      <c r="AJ28" s="459"/>
      <c r="AK28" s="459"/>
      <c r="AL28" s="501"/>
      <c r="AM28" s="458" t="s">
        <v>129</v>
      </c>
      <c r="AN28" s="459"/>
      <c r="AO28" s="459"/>
      <c r="AP28" s="459"/>
      <c r="AQ28" s="459"/>
      <c r="AR28" s="501"/>
      <c r="AS28" s="458" t="s">
        <v>176</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4585742</v>
      </c>
      <c r="BO28" s="371"/>
      <c r="BP28" s="371"/>
      <c r="BQ28" s="371"/>
      <c r="BR28" s="371"/>
      <c r="BS28" s="371"/>
      <c r="BT28" s="371"/>
      <c r="BU28" s="372"/>
      <c r="BV28" s="370">
        <v>4586391</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20</v>
      </c>
      <c r="M29" s="459"/>
      <c r="N29" s="459"/>
      <c r="O29" s="459"/>
      <c r="P29" s="501"/>
      <c r="Q29" s="458">
        <v>3840</v>
      </c>
      <c r="R29" s="459"/>
      <c r="S29" s="459"/>
      <c r="T29" s="459"/>
      <c r="U29" s="459"/>
      <c r="V29" s="501"/>
      <c r="W29" s="567"/>
      <c r="X29" s="568"/>
      <c r="Y29" s="569"/>
      <c r="Z29" s="457" t="s">
        <v>189</v>
      </c>
      <c r="AA29" s="431"/>
      <c r="AB29" s="431"/>
      <c r="AC29" s="431"/>
      <c r="AD29" s="431"/>
      <c r="AE29" s="431"/>
      <c r="AF29" s="431"/>
      <c r="AG29" s="432"/>
      <c r="AH29" s="458">
        <v>512</v>
      </c>
      <c r="AI29" s="459"/>
      <c r="AJ29" s="459"/>
      <c r="AK29" s="459"/>
      <c r="AL29" s="501"/>
      <c r="AM29" s="458">
        <v>1579268</v>
      </c>
      <c r="AN29" s="459"/>
      <c r="AO29" s="459"/>
      <c r="AP29" s="459"/>
      <c r="AQ29" s="459"/>
      <c r="AR29" s="501"/>
      <c r="AS29" s="458">
        <v>3085</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469480</v>
      </c>
      <c r="BO29" s="439"/>
      <c r="BP29" s="439"/>
      <c r="BQ29" s="439"/>
      <c r="BR29" s="439"/>
      <c r="BS29" s="439"/>
      <c r="BT29" s="439"/>
      <c r="BU29" s="440"/>
      <c r="BV29" s="438">
        <v>469470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99.8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6671196</v>
      </c>
      <c r="BO30" s="548"/>
      <c r="BP30" s="548"/>
      <c r="BQ30" s="548"/>
      <c r="BR30" s="548"/>
      <c r="BS30" s="548"/>
      <c r="BT30" s="548"/>
      <c r="BU30" s="549"/>
      <c r="BV30" s="547">
        <v>6762239</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200</v>
      </c>
      <c r="X33" s="396"/>
      <c r="Y33" s="396"/>
      <c r="Z33" s="396"/>
      <c r="AA33" s="396"/>
      <c r="AB33" s="396"/>
      <c r="AC33" s="396"/>
      <c r="AD33" s="396"/>
      <c r="AE33" s="396"/>
      <c r="AF33" s="396"/>
      <c r="AG33" s="396"/>
      <c r="AH33" s="396"/>
      <c r="AI33" s="396"/>
      <c r="AJ33" s="396"/>
      <c r="AK33" s="396"/>
      <c r="AL33" s="206"/>
      <c r="AM33" s="425" t="s">
        <v>198</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198</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国民健康保険費会計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公設卸売市場費会計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空知教育センター組合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(一財)岩見沢振興公社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高等学校費会計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介護保険費会計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IF('各会計、関係団体の財政状況及び健全化判断比率'!B35="","",'各会計、関係団体の財政状況及び健全化判断比率'!B35)</f>
        <v>農業集落排水事業費会計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岩見沢地区消防事務組合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(一財)いわみざわ地域交流センター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後期高齢者医療費会計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f t="shared" si="1"/>
        <v>11</v>
      </c>
      <c r="BF36" s="597"/>
      <c r="BG36" s="598" t="str">
        <f>IF('各会計、関係団体の財政状況及び健全化判断比率'!B36="","",'各会計、関係団体の財政状況及び健全化判断比率'!B36)</f>
        <v>公共用地等造成費会計</v>
      </c>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南空知ふるさと市町村圏組合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㈱コミュニティエフエムはまなす</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12</v>
      </c>
      <c r="BF37" s="597"/>
      <c r="BG37" s="598" t="str">
        <f>IF('各会計、関係団体の財政状況及び健全化判断比率'!B37="","",'各会計、関係団体の財政状況及び健全化判断比率'!B37)</f>
        <v>企業用地造成費会計</v>
      </c>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桂沢水道企業団</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㈱振興いわみざわ</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2HuVdNrfaP1253+/YNtb8b39EAQd1tdb85lHTsrsPDGAXzc8GhE+NLESHoT/exDczndCw6h1yzangB1oeuCi1w==" saltValue="vwzRMNR0DOcI9Z+AdbrZU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2" t="s">
        <v>578</v>
      </c>
      <c r="D34" s="1152"/>
      <c r="E34" s="1153"/>
      <c r="F34" s="32">
        <v>12.66</v>
      </c>
      <c r="G34" s="33">
        <v>12.47</v>
      </c>
      <c r="H34" s="33">
        <v>13.54</v>
      </c>
      <c r="I34" s="33">
        <v>14.92</v>
      </c>
      <c r="J34" s="34">
        <v>14.48</v>
      </c>
      <c r="K34" s="22"/>
      <c r="L34" s="22"/>
      <c r="M34" s="22"/>
      <c r="N34" s="22"/>
      <c r="O34" s="22"/>
      <c r="P34" s="22"/>
    </row>
    <row r="35" spans="1:16" ht="39" customHeight="1" x14ac:dyDescent="0.15">
      <c r="A35" s="22"/>
      <c r="B35" s="35"/>
      <c r="C35" s="1146" t="s">
        <v>579</v>
      </c>
      <c r="D35" s="1147"/>
      <c r="E35" s="1148"/>
      <c r="F35" s="36">
        <v>5.3</v>
      </c>
      <c r="G35" s="37">
        <v>5.72</v>
      </c>
      <c r="H35" s="37">
        <v>6.42</v>
      </c>
      <c r="I35" s="37">
        <v>7.39</v>
      </c>
      <c r="J35" s="38">
        <v>8.19</v>
      </c>
      <c r="K35" s="22"/>
      <c r="L35" s="22"/>
      <c r="M35" s="22"/>
      <c r="N35" s="22"/>
      <c r="O35" s="22"/>
      <c r="P35" s="22"/>
    </row>
    <row r="36" spans="1:16" ht="39" customHeight="1" x14ac:dyDescent="0.15">
      <c r="A36" s="22"/>
      <c r="B36" s="35"/>
      <c r="C36" s="1146" t="s">
        <v>580</v>
      </c>
      <c r="D36" s="1147"/>
      <c r="E36" s="1148"/>
      <c r="F36" s="36">
        <v>4.3499999999999996</v>
      </c>
      <c r="G36" s="37">
        <v>4.17</v>
      </c>
      <c r="H36" s="37">
        <v>3.91</v>
      </c>
      <c r="I36" s="37">
        <v>3.04</v>
      </c>
      <c r="J36" s="38">
        <v>3.75</v>
      </c>
      <c r="K36" s="22"/>
      <c r="L36" s="22"/>
      <c r="M36" s="22"/>
      <c r="N36" s="22"/>
      <c r="O36" s="22"/>
      <c r="P36" s="22"/>
    </row>
    <row r="37" spans="1:16" ht="39" customHeight="1" x14ac:dyDescent="0.15">
      <c r="A37" s="22"/>
      <c r="B37" s="35"/>
      <c r="C37" s="1146" t="s">
        <v>581</v>
      </c>
      <c r="D37" s="1147"/>
      <c r="E37" s="1148"/>
      <c r="F37" s="36">
        <v>1.52</v>
      </c>
      <c r="G37" s="37">
        <v>1.43</v>
      </c>
      <c r="H37" s="37">
        <v>1.89</v>
      </c>
      <c r="I37" s="37">
        <v>1.89</v>
      </c>
      <c r="J37" s="38">
        <v>2.02</v>
      </c>
      <c r="K37" s="22"/>
      <c r="L37" s="22"/>
      <c r="M37" s="22"/>
      <c r="N37" s="22"/>
      <c r="O37" s="22"/>
      <c r="P37" s="22"/>
    </row>
    <row r="38" spans="1:16" ht="39" customHeight="1" x14ac:dyDescent="0.15">
      <c r="A38" s="22"/>
      <c r="B38" s="35"/>
      <c r="C38" s="1146" t="s">
        <v>582</v>
      </c>
      <c r="D38" s="1147"/>
      <c r="E38" s="1148"/>
      <c r="F38" s="36">
        <v>1.1200000000000001</v>
      </c>
      <c r="G38" s="37">
        <v>0.51</v>
      </c>
      <c r="H38" s="37">
        <v>0.56000000000000005</v>
      </c>
      <c r="I38" s="37">
        <v>1.59</v>
      </c>
      <c r="J38" s="38">
        <v>1.5</v>
      </c>
      <c r="K38" s="22"/>
      <c r="L38" s="22"/>
      <c r="M38" s="22"/>
      <c r="N38" s="22"/>
      <c r="O38" s="22"/>
      <c r="P38" s="22"/>
    </row>
    <row r="39" spans="1:16" ht="39" customHeight="1" x14ac:dyDescent="0.15">
      <c r="A39" s="22"/>
      <c r="B39" s="35"/>
      <c r="C39" s="1146" t="s">
        <v>583</v>
      </c>
      <c r="D39" s="1147"/>
      <c r="E39" s="1148"/>
      <c r="F39" s="36">
        <v>0.06</v>
      </c>
      <c r="G39" s="37">
        <v>0.94</v>
      </c>
      <c r="H39" s="37">
        <v>1.53</v>
      </c>
      <c r="I39" s="37">
        <v>1.1499999999999999</v>
      </c>
      <c r="J39" s="38">
        <v>0.64</v>
      </c>
      <c r="K39" s="22"/>
      <c r="L39" s="22"/>
      <c r="M39" s="22"/>
      <c r="N39" s="22"/>
      <c r="O39" s="22"/>
      <c r="P39" s="22"/>
    </row>
    <row r="40" spans="1:16" ht="39" customHeight="1" x14ac:dyDescent="0.15">
      <c r="A40" s="22"/>
      <c r="B40" s="35"/>
      <c r="C40" s="1146" t="s">
        <v>584</v>
      </c>
      <c r="D40" s="1147"/>
      <c r="E40" s="1148"/>
      <c r="F40" s="36">
        <v>0</v>
      </c>
      <c r="G40" s="37">
        <v>0</v>
      </c>
      <c r="H40" s="37">
        <v>0.05</v>
      </c>
      <c r="I40" s="37">
        <v>0.14000000000000001</v>
      </c>
      <c r="J40" s="38">
        <v>0.13</v>
      </c>
      <c r="K40" s="22"/>
      <c r="L40" s="22"/>
      <c r="M40" s="22"/>
      <c r="N40" s="22"/>
      <c r="O40" s="22"/>
      <c r="P40" s="22"/>
    </row>
    <row r="41" spans="1:16" ht="39" customHeight="1" x14ac:dyDescent="0.15">
      <c r="A41" s="22"/>
      <c r="B41" s="35"/>
      <c r="C41" s="1146" t="s">
        <v>585</v>
      </c>
      <c r="D41" s="1147"/>
      <c r="E41" s="1148"/>
      <c r="F41" s="36">
        <v>0.02</v>
      </c>
      <c r="G41" s="37">
        <v>0.02</v>
      </c>
      <c r="H41" s="37">
        <v>0.08</v>
      </c>
      <c r="I41" s="37">
        <v>0.08</v>
      </c>
      <c r="J41" s="38">
        <v>0.05</v>
      </c>
      <c r="K41" s="22"/>
      <c r="L41" s="22"/>
      <c r="M41" s="22"/>
      <c r="N41" s="22"/>
      <c r="O41" s="22"/>
      <c r="P41" s="22"/>
    </row>
    <row r="42" spans="1:16" ht="39" customHeight="1" x14ac:dyDescent="0.15">
      <c r="A42" s="22"/>
      <c r="B42" s="39"/>
      <c r="C42" s="1146" t="s">
        <v>586</v>
      </c>
      <c r="D42" s="1147"/>
      <c r="E42" s="1148"/>
      <c r="F42" s="36" t="s">
        <v>528</v>
      </c>
      <c r="G42" s="37" t="s">
        <v>528</v>
      </c>
      <c r="H42" s="37" t="s">
        <v>528</v>
      </c>
      <c r="I42" s="37" t="s">
        <v>528</v>
      </c>
      <c r="J42" s="38" t="s">
        <v>528</v>
      </c>
      <c r="K42" s="22"/>
      <c r="L42" s="22"/>
      <c r="M42" s="22"/>
      <c r="N42" s="22"/>
      <c r="O42" s="22"/>
      <c r="P42" s="22"/>
    </row>
    <row r="43" spans="1:16" ht="39" customHeight="1" thickBot="1" x14ac:dyDescent="0.2">
      <c r="A43" s="22"/>
      <c r="B43" s="40"/>
      <c r="C43" s="1149" t="s">
        <v>587</v>
      </c>
      <c r="D43" s="1150"/>
      <c r="E43" s="1151"/>
      <c r="F43" s="41">
        <v>0.01</v>
      </c>
      <c r="G43" s="42">
        <v>0</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UUvb84THB7X5cElLXi4y6plwQttHUZ3UQNu0ihFpjR7l2WFDUfGqQc+6RdJeScCMD3rUGyfbFRa/1rrVuO3FA==" saltValue="DLE4dp7iMJLiKiqXyvGG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54" t="s">
        <v>11</v>
      </c>
      <c r="C45" s="1155"/>
      <c r="D45" s="58"/>
      <c r="E45" s="1160" t="s">
        <v>12</v>
      </c>
      <c r="F45" s="1160"/>
      <c r="G45" s="1160"/>
      <c r="H45" s="1160"/>
      <c r="I45" s="1160"/>
      <c r="J45" s="1161"/>
      <c r="K45" s="59">
        <v>5049</v>
      </c>
      <c r="L45" s="60">
        <v>5148</v>
      </c>
      <c r="M45" s="60">
        <v>5369</v>
      </c>
      <c r="N45" s="60">
        <v>5734</v>
      </c>
      <c r="O45" s="61">
        <v>5749</v>
      </c>
      <c r="P45" s="48"/>
      <c r="Q45" s="48"/>
      <c r="R45" s="48"/>
      <c r="S45" s="48"/>
      <c r="T45" s="48"/>
      <c r="U45" s="48"/>
    </row>
    <row r="46" spans="1:21" ht="30.75" customHeight="1" x14ac:dyDescent="0.15">
      <c r="A46" s="48"/>
      <c r="B46" s="1156"/>
      <c r="C46" s="1157"/>
      <c r="D46" s="62"/>
      <c r="E46" s="1162" t="s">
        <v>13</v>
      </c>
      <c r="F46" s="1162"/>
      <c r="G46" s="1162"/>
      <c r="H46" s="1162"/>
      <c r="I46" s="1162"/>
      <c r="J46" s="1163"/>
      <c r="K46" s="63" t="s">
        <v>528</v>
      </c>
      <c r="L46" s="64" t="s">
        <v>528</v>
      </c>
      <c r="M46" s="64" t="s">
        <v>528</v>
      </c>
      <c r="N46" s="64" t="s">
        <v>528</v>
      </c>
      <c r="O46" s="65" t="s">
        <v>528</v>
      </c>
      <c r="P46" s="48"/>
      <c r="Q46" s="48"/>
      <c r="R46" s="48"/>
      <c r="S46" s="48"/>
      <c r="T46" s="48"/>
      <c r="U46" s="48"/>
    </row>
    <row r="47" spans="1:21" ht="30.75" customHeight="1" x14ac:dyDescent="0.15">
      <c r="A47" s="48"/>
      <c r="B47" s="1156"/>
      <c r="C47" s="1157"/>
      <c r="D47" s="62"/>
      <c r="E47" s="1162" t="s">
        <v>14</v>
      </c>
      <c r="F47" s="1162"/>
      <c r="G47" s="1162"/>
      <c r="H47" s="1162"/>
      <c r="I47" s="1162"/>
      <c r="J47" s="1163"/>
      <c r="K47" s="63" t="s">
        <v>528</v>
      </c>
      <c r="L47" s="64" t="s">
        <v>528</v>
      </c>
      <c r="M47" s="64" t="s">
        <v>528</v>
      </c>
      <c r="N47" s="64" t="s">
        <v>528</v>
      </c>
      <c r="O47" s="65" t="s">
        <v>528</v>
      </c>
      <c r="P47" s="48"/>
      <c r="Q47" s="48"/>
      <c r="R47" s="48"/>
      <c r="S47" s="48"/>
      <c r="T47" s="48"/>
      <c r="U47" s="48"/>
    </row>
    <row r="48" spans="1:21" ht="30.75" customHeight="1" x14ac:dyDescent="0.15">
      <c r="A48" s="48"/>
      <c r="B48" s="1156"/>
      <c r="C48" s="1157"/>
      <c r="D48" s="62"/>
      <c r="E48" s="1162" t="s">
        <v>15</v>
      </c>
      <c r="F48" s="1162"/>
      <c r="G48" s="1162"/>
      <c r="H48" s="1162"/>
      <c r="I48" s="1162"/>
      <c r="J48" s="1163"/>
      <c r="K48" s="63">
        <v>1084</v>
      </c>
      <c r="L48" s="64">
        <v>1074</v>
      </c>
      <c r="M48" s="64">
        <v>1019</v>
      </c>
      <c r="N48" s="64">
        <v>943</v>
      </c>
      <c r="O48" s="65">
        <v>896</v>
      </c>
      <c r="P48" s="48"/>
      <c r="Q48" s="48"/>
      <c r="R48" s="48"/>
      <c r="S48" s="48"/>
      <c r="T48" s="48"/>
      <c r="U48" s="48"/>
    </row>
    <row r="49" spans="1:21" ht="30.75" customHeight="1" x14ac:dyDescent="0.15">
      <c r="A49" s="48"/>
      <c r="B49" s="1156"/>
      <c r="C49" s="1157"/>
      <c r="D49" s="62"/>
      <c r="E49" s="1162" t="s">
        <v>16</v>
      </c>
      <c r="F49" s="1162"/>
      <c r="G49" s="1162"/>
      <c r="H49" s="1162"/>
      <c r="I49" s="1162"/>
      <c r="J49" s="1163"/>
      <c r="K49" s="63">
        <v>59</v>
      </c>
      <c r="L49" s="64">
        <v>60</v>
      </c>
      <c r="M49" s="64">
        <v>60</v>
      </c>
      <c r="N49" s="64">
        <v>77</v>
      </c>
      <c r="O49" s="65">
        <v>81</v>
      </c>
      <c r="P49" s="48"/>
      <c r="Q49" s="48"/>
      <c r="R49" s="48"/>
      <c r="S49" s="48"/>
      <c r="T49" s="48"/>
      <c r="U49" s="48"/>
    </row>
    <row r="50" spans="1:21" ht="30.75" customHeight="1" x14ac:dyDescent="0.15">
      <c r="A50" s="48"/>
      <c r="B50" s="1156"/>
      <c r="C50" s="1157"/>
      <c r="D50" s="62"/>
      <c r="E50" s="1162" t="s">
        <v>17</v>
      </c>
      <c r="F50" s="1162"/>
      <c r="G50" s="1162"/>
      <c r="H50" s="1162"/>
      <c r="I50" s="1162"/>
      <c r="J50" s="1163"/>
      <c r="K50" s="63">
        <v>94</v>
      </c>
      <c r="L50" s="64">
        <v>93</v>
      </c>
      <c r="M50" s="64">
        <v>91</v>
      </c>
      <c r="N50" s="64">
        <v>92</v>
      </c>
      <c r="O50" s="65">
        <v>57</v>
      </c>
      <c r="P50" s="48"/>
      <c r="Q50" s="48"/>
      <c r="R50" s="48"/>
      <c r="S50" s="48"/>
      <c r="T50" s="48"/>
      <c r="U50" s="48"/>
    </row>
    <row r="51" spans="1:21" ht="30.75" customHeight="1" x14ac:dyDescent="0.15">
      <c r="A51" s="48"/>
      <c r="B51" s="1158"/>
      <c r="C51" s="1159"/>
      <c r="D51" s="66"/>
      <c r="E51" s="1162" t="s">
        <v>18</v>
      </c>
      <c r="F51" s="1162"/>
      <c r="G51" s="1162"/>
      <c r="H51" s="1162"/>
      <c r="I51" s="1162"/>
      <c r="J51" s="1163"/>
      <c r="K51" s="63" t="s">
        <v>528</v>
      </c>
      <c r="L51" s="64">
        <v>0</v>
      </c>
      <c r="M51" s="64">
        <v>0</v>
      </c>
      <c r="N51" s="64">
        <v>1</v>
      </c>
      <c r="O51" s="65" t="s">
        <v>528</v>
      </c>
      <c r="P51" s="48"/>
      <c r="Q51" s="48"/>
      <c r="R51" s="48"/>
      <c r="S51" s="48"/>
      <c r="T51" s="48"/>
      <c r="U51" s="48"/>
    </row>
    <row r="52" spans="1:21" ht="30.75" customHeight="1" x14ac:dyDescent="0.15">
      <c r="A52" s="48"/>
      <c r="B52" s="1164" t="s">
        <v>19</v>
      </c>
      <c r="C52" s="1165"/>
      <c r="D52" s="66"/>
      <c r="E52" s="1162" t="s">
        <v>20</v>
      </c>
      <c r="F52" s="1162"/>
      <c r="G52" s="1162"/>
      <c r="H52" s="1162"/>
      <c r="I52" s="1162"/>
      <c r="J52" s="1163"/>
      <c r="K52" s="63">
        <v>4762</v>
      </c>
      <c r="L52" s="64">
        <v>4690</v>
      </c>
      <c r="M52" s="64">
        <v>4644</v>
      </c>
      <c r="N52" s="64">
        <v>4659</v>
      </c>
      <c r="O52" s="65">
        <v>4456</v>
      </c>
      <c r="P52" s="48"/>
      <c r="Q52" s="48"/>
      <c r="R52" s="48"/>
      <c r="S52" s="48"/>
      <c r="T52" s="48"/>
      <c r="U52" s="48"/>
    </row>
    <row r="53" spans="1:21" ht="30.75" customHeight="1" thickBot="1" x14ac:dyDescent="0.2">
      <c r="A53" s="48"/>
      <c r="B53" s="1166" t="s">
        <v>21</v>
      </c>
      <c r="C53" s="1167"/>
      <c r="D53" s="67"/>
      <c r="E53" s="1168" t="s">
        <v>22</v>
      </c>
      <c r="F53" s="1168"/>
      <c r="G53" s="1168"/>
      <c r="H53" s="1168"/>
      <c r="I53" s="1168"/>
      <c r="J53" s="1169"/>
      <c r="K53" s="68">
        <v>1524</v>
      </c>
      <c r="L53" s="69">
        <v>1685</v>
      </c>
      <c r="M53" s="69">
        <v>1895</v>
      </c>
      <c r="N53" s="69">
        <v>2188</v>
      </c>
      <c r="O53" s="70">
        <v>2327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70" t="s">
        <v>26</v>
      </c>
      <c r="C58" s="1171"/>
      <c r="D58" s="1176" t="s">
        <v>27</v>
      </c>
      <c r="E58" s="1177"/>
      <c r="F58" s="1177"/>
      <c r="G58" s="1177"/>
      <c r="H58" s="1177"/>
      <c r="I58" s="1177"/>
      <c r="J58" s="1178"/>
      <c r="K58" s="83"/>
      <c r="L58" s="84"/>
      <c r="M58" s="84"/>
      <c r="N58" s="84"/>
      <c r="O58" s="85"/>
    </row>
    <row r="59" spans="1:21" ht="31.5" customHeight="1" x14ac:dyDescent="0.15">
      <c r="B59" s="1172"/>
      <c r="C59" s="1173"/>
      <c r="D59" s="1179" t="s">
        <v>28</v>
      </c>
      <c r="E59" s="1180"/>
      <c r="F59" s="1180"/>
      <c r="G59" s="1180"/>
      <c r="H59" s="1180"/>
      <c r="I59" s="1180"/>
      <c r="J59" s="1181"/>
      <c r="K59" s="86"/>
      <c r="L59" s="87"/>
      <c r="M59" s="87"/>
      <c r="N59" s="87"/>
      <c r="O59" s="88"/>
    </row>
    <row r="60" spans="1:21" ht="31.5" customHeight="1" thickBot="1" x14ac:dyDescent="0.2">
      <c r="B60" s="1174"/>
      <c r="C60" s="1175"/>
      <c r="D60" s="1182" t="s">
        <v>29</v>
      </c>
      <c r="E60" s="1183"/>
      <c r="F60" s="1183"/>
      <c r="G60" s="1183"/>
      <c r="H60" s="1183"/>
      <c r="I60" s="1183"/>
      <c r="J60" s="118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mvn2fGuI2SFhV3xFK0SOb1wLgHyWyIHme/tVkrXNgVTzlPYudSI3zyp8Dn6wBj5SlYPOI+cFY9DsoL9pKgawQ==" saltValue="hkXKIgeSMLFsG3rs1rRC2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85" t="s">
        <v>32</v>
      </c>
      <c r="C41" s="1186"/>
      <c r="D41" s="105"/>
      <c r="E41" s="1191" t="s">
        <v>33</v>
      </c>
      <c r="F41" s="1191"/>
      <c r="G41" s="1191"/>
      <c r="H41" s="1192"/>
      <c r="I41" s="355">
        <v>61400</v>
      </c>
      <c r="J41" s="356">
        <v>61388</v>
      </c>
      <c r="K41" s="356">
        <v>62736</v>
      </c>
      <c r="L41" s="356">
        <v>63964</v>
      </c>
      <c r="M41" s="357">
        <v>62219</v>
      </c>
    </row>
    <row r="42" spans="2:13" ht="27.75" customHeight="1" x14ac:dyDescent="0.15">
      <c r="B42" s="1187"/>
      <c r="C42" s="1188"/>
      <c r="D42" s="106"/>
      <c r="E42" s="1193" t="s">
        <v>34</v>
      </c>
      <c r="F42" s="1193"/>
      <c r="G42" s="1193"/>
      <c r="H42" s="1194"/>
      <c r="I42" s="358">
        <v>456</v>
      </c>
      <c r="J42" s="359">
        <v>363</v>
      </c>
      <c r="K42" s="359">
        <v>439</v>
      </c>
      <c r="L42" s="359">
        <v>348</v>
      </c>
      <c r="M42" s="360">
        <v>291</v>
      </c>
    </row>
    <row r="43" spans="2:13" ht="27.75" customHeight="1" x14ac:dyDescent="0.15">
      <c r="B43" s="1187"/>
      <c r="C43" s="1188"/>
      <c r="D43" s="106"/>
      <c r="E43" s="1193" t="s">
        <v>35</v>
      </c>
      <c r="F43" s="1193"/>
      <c r="G43" s="1193"/>
      <c r="H43" s="1194"/>
      <c r="I43" s="358">
        <v>7518</v>
      </c>
      <c r="J43" s="359">
        <v>6780</v>
      </c>
      <c r="K43" s="359">
        <v>6121</v>
      </c>
      <c r="L43" s="359">
        <v>6037</v>
      </c>
      <c r="M43" s="360">
        <v>6035</v>
      </c>
    </row>
    <row r="44" spans="2:13" ht="27.75" customHeight="1" x14ac:dyDescent="0.15">
      <c r="B44" s="1187"/>
      <c r="C44" s="1188"/>
      <c r="D44" s="106"/>
      <c r="E44" s="1193" t="s">
        <v>36</v>
      </c>
      <c r="F44" s="1193"/>
      <c r="G44" s="1193"/>
      <c r="H44" s="1194"/>
      <c r="I44" s="358">
        <v>383</v>
      </c>
      <c r="J44" s="359">
        <v>569</v>
      </c>
      <c r="K44" s="359">
        <v>538</v>
      </c>
      <c r="L44" s="359">
        <v>495</v>
      </c>
      <c r="M44" s="360">
        <v>561</v>
      </c>
    </row>
    <row r="45" spans="2:13" ht="27.75" customHeight="1" x14ac:dyDescent="0.15">
      <c r="B45" s="1187"/>
      <c r="C45" s="1188"/>
      <c r="D45" s="106"/>
      <c r="E45" s="1193" t="s">
        <v>37</v>
      </c>
      <c r="F45" s="1193"/>
      <c r="G45" s="1193"/>
      <c r="H45" s="1194"/>
      <c r="I45" s="358">
        <v>4804</v>
      </c>
      <c r="J45" s="359">
        <v>4589</v>
      </c>
      <c r="K45" s="359">
        <v>4515</v>
      </c>
      <c r="L45" s="359">
        <v>4498</v>
      </c>
      <c r="M45" s="360">
        <v>4452</v>
      </c>
    </row>
    <row r="46" spans="2:13" ht="27.75" customHeight="1" x14ac:dyDescent="0.15">
      <c r="B46" s="1187"/>
      <c r="C46" s="1188"/>
      <c r="D46" s="107"/>
      <c r="E46" s="1193" t="s">
        <v>38</v>
      </c>
      <c r="F46" s="1193"/>
      <c r="G46" s="1193"/>
      <c r="H46" s="1194"/>
      <c r="I46" s="358">
        <v>1407</v>
      </c>
      <c r="J46" s="359">
        <v>1152</v>
      </c>
      <c r="K46" s="359">
        <v>1032</v>
      </c>
      <c r="L46" s="359">
        <v>227</v>
      </c>
      <c r="M46" s="360">
        <v>227</v>
      </c>
    </row>
    <row r="47" spans="2:13" ht="27.75" customHeight="1" x14ac:dyDescent="0.15">
      <c r="B47" s="1187"/>
      <c r="C47" s="1188"/>
      <c r="D47" s="108"/>
      <c r="E47" s="1195" t="s">
        <v>39</v>
      </c>
      <c r="F47" s="1196"/>
      <c r="G47" s="1196"/>
      <c r="H47" s="1197"/>
      <c r="I47" s="358" t="s">
        <v>528</v>
      </c>
      <c r="J47" s="359" t="s">
        <v>528</v>
      </c>
      <c r="K47" s="359" t="s">
        <v>528</v>
      </c>
      <c r="L47" s="359" t="s">
        <v>528</v>
      </c>
      <c r="M47" s="360" t="s">
        <v>528</v>
      </c>
    </row>
    <row r="48" spans="2:13" ht="27.75" customHeight="1" x14ac:dyDescent="0.15">
      <c r="B48" s="1187"/>
      <c r="C48" s="1188"/>
      <c r="D48" s="106"/>
      <c r="E48" s="1193" t="s">
        <v>40</v>
      </c>
      <c r="F48" s="1193"/>
      <c r="G48" s="1193"/>
      <c r="H48" s="1194"/>
      <c r="I48" s="358" t="s">
        <v>528</v>
      </c>
      <c r="J48" s="359" t="s">
        <v>528</v>
      </c>
      <c r="K48" s="359" t="s">
        <v>528</v>
      </c>
      <c r="L48" s="359" t="s">
        <v>528</v>
      </c>
      <c r="M48" s="360" t="s">
        <v>528</v>
      </c>
    </row>
    <row r="49" spans="2:13" ht="27.75" customHeight="1" x14ac:dyDescent="0.15">
      <c r="B49" s="1189"/>
      <c r="C49" s="1190"/>
      <c r="D49" s="106"/>
      <c r="E49" s="1193" t="s">
        <v>41</v>
      </c>
      <c r="F49" s="1193"/>
      <c r="G49" s="1193"/>
      <c r="H49" s="1194"/>
      <c r="I49" s="358" t="s">
        <v>528</v>
      </c>
      <c r="J49" s="359" t="s">
        <v>528</v>
      </c>
      <c r="K49" s="359" t="s">
        <v>528</v>
      </c>
      <c r="L49" s="359" t="s">
        <v>528</v>
      </c>
      <c r="M49" s="360" t="s">
        <v>528</v>
      </c>
    </row>
    <row r="50" spans="2:13" ht="27.75" customHeight="1" x14ac:dyDescent="0.15">
      <c r="B50" s="1198" t="s">
        <v>42</v>
      </c>
      <c r="C50" s="1199"/>
      <c r="D50" s="109"/>
      <c r="E50" s="1193" t="s">
        <v>43</v>
      </c>
      <c r="F50" s="1193"/>
      <c r="G50" s="1193"/>
      <c r="H50" s="1194"/>
      <c r="I50" s="358">
        <v>14718</v>
      </c>
      <c r="J50" s="359">
        <v>14156</v>
      </c>
      <c r="K50" s="359">
        <v>13461</v>
      </c>
      <c r="L50" s="359">
        <v>12045</v>
      </c>
      <c r="M50" s="360">
        <v>12262</v>
      </c>
    </row>
    <row r="51" spans="2:13" ht="27.75" customHeight="1" x14ac:dyDescent="0.15">
      <c r="B51" s="1187"/>
      <c r="C51" s="1188"/>
      <c r="D51" s="106"/>
      <c r="E51" s="1193" t="s">
        <v>44</v>
      </c>
      <c r="F51" s="1193"/>
      <c r="G51" s="1193"/>
      <c r="H51" s="1194"/>
      <c r="I51" s="358">
        <v>6279</v>
      </c>
      <c r="J51" s="359">
        <v>5831</v>
      </c>
      <c r="K51" s="359">
        <v>5724</v>
      </c>
      <c r="L51" s="359">
        <v>5542</v>
      </c>
      <c r="M51" s="360">
        <v>5583</v>
      </c>
    </row>
    <row r="52" spans="2:13" ht="27.75" customHeight="1" x14ac:dyDescent="0.15">
      <c r="B52" s="1189"/>
      <c r="C52" s="1190"/>
      <c r="D52" s="106"/>
      <c r="E52" s="1193" t="s">
        <v>45</v>
      </c>
      <c r="F52" s="1193"/>
      <c r="G52" s="1193"/>
      <c r="H52" s="1194"/>
      <c r="I52" s="358">
        <v>42589</v>
      </c>
      <c r="J52" s="359">
        <v>41906</v>
      </c>
      <c r="K52" s="359">
        <v>41884</v>
      </c>
      <c r="L52" s="359">
        <v>42126</v>
      </c>
      <c r="M52" s="360">
        <v>39878</v>
      </c>
    </row>
    <row r="53" spans="2:13" ht="27.75" customHeight="1" thickBot="1" x14ac:dyDescent="0.2">
      <c r="B53" s="1200" t="s">
        <v>46</v>
      </c>
      <c r="C53" s="1201"/>
      <c r="D53" s="110"/>
      <c r="E53" s="1202" t="s">
        <v>47</v>
      </c>
      <c r="F53" s="1202"/>
      <c r="G53" s="1202"/>
      <c r="H53" s="1203"/>
      <c r="I53" s="361">
        <v>12382</v>
      </c>
      <c r="J53" s="362">
        <v>12950</v>
      </c>
      <c r="K53" s="362">
        <v>14311</v>
      </c>
      <c r="L53" s="362">
        <v>15856</v>
      </c>
      <c r="M53" s="363">
        <v>16061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0yIgUhwJWEdVzRkTAB3UFlGgiIExiHdQgp8suxy3rJT1Nixeve0OoDnI68JsSrgfwr6d6ybKon3eLlJv+3EFw==" saltValue="1kETXF+6agJ0BbidjzfZ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55" zoomScaleNormal="55"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2" t="s">
        <v>50</v>
      </c>
      <c r="D55" s="1212"/>
      <c r="E55" s="1213"/>
      <c r="F55" s="122">
        <v>5218</v>
      </c>
      <c r="G55" s="122">
        <v>4586</v>
      </c>
      <c r="H55" s="123">
        <v>4586</v>
      </c>
    </row>
    <row r="56" spans="2:8" ht="52.5" customHeight="1" x14ac:dyDescent="0.15">
      <c r="B56" s="124"/>
      <c r="C56" s="1214" t="s">
        <v>51</v>
      </c>
      <c r="D56" s="1214"/>
      <c r="E56" s="1215"/>
      <c r="F56" s="125">
        <v>469</v>
      </c>
      <c r="G56" s="125">
        <v>469</v>
      </c>
      <c r="H56" s="126">
        <v>469</v>
      </c>
    </row>
    <row r="57" spans="2:8" ht="53.25" customHeight="1" x14ac:dyDescent="0.15">
      <c r="B57" s="124"/>
      <c r="C57" s="1216" t="s">
        <v>52</v>
      </c>
      <c r="D57" s="1216"/>
      <c r="E57" s="1217"/>
      <c r="F57" s="127">
        <v>7324</v>
      </c>
      <c r="G57" s="127">
        <v>6762</v>
      </c>
      <c r="H57" s="128">
        <v>6671</v>
      </c>
    </row>
    <row r="58" spans="2:8" ht="45.75" customHeight="1" x14ac:dyDescent="0.15">
      <c r="B58" s="129"/>
      <c r="C58" s="1204" t="s">
        <v>604</v>
      </c>
      <c r="D58" s="1205"/>
      <c r="E58" s="1206"/>
      <c r="F58" s="130">
        <v>2014</v>
      </c>
      <c r="G58" s="130">
        <v>2021</v>
      </c>
      <c r="H58" s="131">
        <v>1933</v>
      </c>
    </row>
    <row r="59" spans="2:8" ht="45.75" customHeight="1" x14ac:dyDescent="0.15">
      <c r="B59" s="129"/>
      <c r="C59" s="1204" t="s">
        <v>605</v>
      </c>
      <c r="D59" s="1205"/>
      <c r="E59" s="1206"/>
      <c r="F59" s="130">
        <v>2056</v>
      </c>
      <c r="G59" s="130">
        <v>1657</v>
      </c>
      <c r="H59" s="131">
        <v>1658</v>
      </c>
    </row>
    <row r="60" spans="2:8" ht="45.75" customHeight="1" x14ac:dyDescent="0.15">
      <c r="B60" s="129"/>
      <c r="C60" s="1204" t="s">
        <v>606</v>
      </c>
      <c r="D60" s="1205"/>
      <c r="E60" s="1206"/>
      <c r="F60" s="130">
        <v>1627</v>
      </c>
      <c r="G60" s="130">
        <v>1471</v>
      </c>
      <c r="H60" s="131">
        <v>1314</v>
      </c>
    </row>
    <row r="61" spans="2:8" ht="45.75" customHeight="1" x14ac:dyDescent="0.15">
      <c r="B61" s="129"/>
      <c r="C61" s="1204" t="s">
        <v>607</v>
      </c>
      <c r="D61" s="1205"/>
      <c r="E61" s="1206"/>
      <c r="F61" s="130">
        <v>564</v>
      </c>
      <c r="G61" s="130">
        <v>540</v>
      </c>
      <c r="H61" s="131">
        <v>518</v>
      </c>
    </row>
    <row r="62" spans="2:8" ht="45.75" customHeight="1" thickBot="1" x14ac:dyDescent="0.2">
      <c r="B62" s="132"/>
      <c r="C62" s="1207" t="s">
        <v>608</v>
      </c>
      <c r="D62" s="1208"/>
      <c r="E62" s="1209"/>
      <c r="F62" s="133">
        <v>174</v>
      </c>
      <c r="G62" s="133">
        <v>174</v>
      </c>
      <c r="H62" s="134">
        <v>363</v>
      </c>
    </row>
    <row r="63" spans="2:8" ht="52.5" customHeight="1" thickBot="1" x14ac:dyDescent="0.2">
      <c r="B63" s="135"/>
      <c r="C63" s="1210" t="s">
        <v>53</v>
      </c>
      <c r="D63" s="1210"/>
      <c r="E63" s="1211"/>
      <c r="F63" s="136">
        <v>13011</v>
      </c>
      <c r="G63" s="136">
        <v>11818</v>
      </c>
      <c r="H63" s="137">
        <v>11726</v>
      </c>
    </row>
    <row r="64" spans="2:8" x14ac:dyDescent="0.15"/>
  </sheetData>
  <sheetProtection algorithmName="SHA-512" hashValue="nLRBzpsLTtsw3z60MElTNzQwl3GY1AFurEdJ8wajgh9cxWs80vGKZC1VBTMabnbfcAm5RU98yqTL6eptexSUEg==" saltValue="5Q/nitYxwVFdxBKb6/lG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75933</v>
      </c>
      <c r="E3" s="156"/>
      <c r="F3" s="157">
        <v>69185</v>
      </c>
      <c r="G3" s="158"/>
      <c r="H3" s="159"/>
    </row>
    <row r="4" spans="1:8" x14ac:dyDescent="0.15">
      <c r="A4" s="160"/>
      <c r="B4" s="161"/>
      <c r="C4" s="162"/>
      <c r="D4" s="163">
        <v>42099</v>
      </c>
      <c r="E4" s="164"/>
      <c r="F4" s="165">
        <v>38519</v>
      </c>
      <c r="G4" s="166"/>
      <c r="H4" s="167"/>
    </row>
    <row r="5" spans="1:8" x14ac:dyDescent="0.15">
      <c r="A5" s="148" t="s">
        <v>561</v>
      </c>
      <c r="B5" s="153"/>
      <c r="C5" s="154"/>
      <c r="D5" s="155">
        <v>67184</v>
      </c>
      <c r="E5" s="156"/>
      <c r="F5" s="157">
        <v>70166</v>
      </c>
      <c r="G5" s="158"/>
      <c r="H5" s="159"/>
    </row>
    <row r="6" spans="1:8" x14ac:dyDescent="0.15">
      <c r="A6" s="160"/>
      <c r="B6" s="161"/>
      <c r="C6" s="162"/>
      <c r="D6" s="163">
        <v>44048</v>
      </c>
      <c r="E6" s="164"/>
      <c r="F6" s="165">
        <v>36115</v>
      </c>
      <c r="G6" s="166"/>
      <c r="H6" s="167"/>
    </row>
    <row r="7" spans="1:8" x14ac:dyDescent="0.15">
      <c r="A7" s="148" t="s">
        <v>562</v>
      </c>
      <c r="B7" s="153"/>
      <c r="C7" s="154"/>
      <c r="D7" s="155">
        <v>92190</v>
      </c>
      <c r="E7" s="156"/>
      <c r="F7" s="157">
        <v>70329</v>
      </c>
      <c r="G7" s="158"/>
      <c r="H7" s="159"/>
    </row>
    <row r="8" spans="1:8" x14ac:dyDescent="0.15">
      <c r="A8" s="160"/>
      <c r="B8" s="161"/>
      <c r="C8" s="162"/>
      <c r="D8" s="163">
        <v>64705</v>
      </c>
      <c r="E8" s="164"/>
      <c r="F8" s="165">
        <v>39403</v>
      </c>
      <c r="G8" s="166"/>
      <c r="H8" s="167"/>
    </row>
    <row r="9" spans="1:8" x14ac:dyDescent="0.15">
      <c r="A9" s="148" t="s">
        <v>563</v>
      </c>
      <c r="B9" s="153"/>
      <c r="C9" s="154"/>
      <c r="D9" s="155">
        <v>123274</v>
      </c>
      <c r="E9" s="156"/>
      <c r="F9" s="157">
        <v>71871</v>
      </c>
      <c r="G9" s="158"/>
      <c r="H9" s="159"/>
    </row>
    <row r="10" spans="1:8" x14ac:dyDescent="0.15">
      <c r="A10" s="160"/>
      <c r="B10" s="161"/>
      <c r="C10" s="162"/>
      <c r="D10" s="163">
        <v>99646</v>
      </c>
      <c r="E10" s="164"/>
      <c r="F10" s="165">
        <v>38232</v>
      </c>
      <c r="G10" s="166"/>
      <c r="H10" s="167"/>
    </row>
    <row r="11" spans="1:8" x14ac:dyDescent="0.15">
      <c r="A11" s="148" t="s">
        <v>564</v>
      </c>
      <c r="B11" s="153"/>
      <c r="C11" s="154"/>
      <c r="D11" s="155">
        <v>62369</v>
      </c>
      <c r="E11" s="156"/>
      <c r="F11" s="157">
        <v>71807</v>
      </c>
      <c r="G11" s="158"/>
      <c r="H11" s="159"/>
    </row>
    <row r="12" spans="1:8" x14ac:dyDescent="0.15">
      <c r="A12" s="160"/>
      <c r="B12" s="161"/>
      <c r="C12" s="168"/>
      <c r="D12" s="163">
        <v>42318</v>
      </c>
      <c r="E12" s="164"/>
      <c r="F12" s="165">
        <v>37333</v>
      </c>
      <c r="G12" s="166"/>
      <c r="H12" s="167"/>
    </row>
    <row r="13" spans="1:8" x14ac:dyDescent="0.15">
      <c r="A13" s="148"/>
      <c r="B13" s="153"/>
      <c r="C13" s="169"/>
      <c r="D13" s="170">
        <v>84190</v>
      </c>
      <c r="E13" s="171"/>
      <c r="F13" s="172">
        <v>70672</v>
      </c>
      <c r="G13" s="173"/>
      <c r="H13" s="159"/>
    </row>
    <row r="14" spans="1:8" x14ac:dyDescent="0.15">
      <c r="A14" s="160"/>
      <c r="B14" s="161"/>
      <c r="C14" s="162"/>
      <c r="D14" s="163">
        <v>58563</v>
      </c>
      <c r="E14" s="164"/>
      <c r="F14" s="165">
        <v>37920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1.1200000000000001</v>
      </c>
      <c r="C19" s="174">
        <f>ROUND(VALUE(SUBSTITUTE(実質収支比率等に係る経年分析!G$48,"▲","-")),2)</f>
        <v>0.52</v>
      </c>
      <c r="D19" s="174">
        <f>ROUND(VALUE(SUBSTITUTE(実質収支比率等に係る経年分析!H$48,"▲","-")),2)</f>
        <v>0.56999999999999995</v>
      </c>
      <c r="E19" s="174">
        <f>ROUND(VALUE(SUBSTITUTE(実質収支比率等に係る経年分析!I$48,"▲","-")),2)</f>
        <v>1.59</v>
      </c>
      <c r="F19" s="174">
        <f>ROUND(VALUE(SUBSTITUTE(実質収支比率等に係る経年分析!J$48,"▲","-")),2)</f>
        <v>1.51</v>
      </c>
    </row>
    <row r="20" spans="1:11" x14ac:dyDescent="0.15">
      <c r="A20" s="174" t="s">
        <v>57</v>
      </c>
      <c r="B20" s="174">
        <f>ROUND(VALUE(SUBSTITUTE(実質収支比率等に係る経年分析!F$47,"▲","-")),2)</f>
        <v>22.24</v>
      </c>
      <c r="C20" s="174">
        <f>ROUND(VALUE(SUBSTITUTE(実質収支比率等に係る経年分析!G$47,"▲","-")),2)</f>
        <v>23.17</v>
      </c>
      <c r="D20" s="174">
        <f>ROUND(VALUE(SUBSTITUTE(実質収支比率等に係る経年分析!H$47,"▲","-")),2)</f>
        <v>21.56</v>
      </c>
      <c r="E20" s="174">
        <f>ROUND(VALUE(SUBSTITUTE(実質収支比率等に係る経年分析!I$47,"▲","-")),2)</f>
        <v>18.350000000000001</v>
      </c>
      <c r="F20" s="174">
        <f>ROUND(VALUE(SUBSTITUTE(実質収支比率等に係る経年分析!J$47,"▲","-")),2)</f>
        <v>18.510000000000002</v>
      </c>
    </row>
    <row r="21" spans="1:11" x14ac:dyDescent="0.15">
      <c r="A21" s="174" t="s">
        <v>58</v>
      </c>
      <c r="B21" s="174">
        <f>IF(ISNUMBER(VALUE(SUBSTITUTE(実質収支比率等に係る経年分析!F$49,"▲","-"))),ROUND(VALUE(SUBSTITUTE(実質収支比率等に係る経年分析!F$49,"▲","-")),2),NA())</f>
        <v>-0.32</v>
      </c>
      <c r="C21" s="174">
        <f>IF(ISNUMBER(VALUE(SUBSTITUTE(実質収支比率等に係る経年分析!G$49,"▲","-"))),ROUND(VALUE(SUBSTITUTE(実質収支比率等に係る経年分析!G$49,"▲","-")),2),NA())</f>
        <v>-0.05</v>
      </c>
      <c r="D21" s="174">
        <f>IF(ISNUMBER(VALUE(SUBSTITUTE(実質収支比率等に係る経年分析!H$49,"▲","-"))),ROUND(VALUE(SUBSTITUTE(実質収支比率等に係る経年分析!H$49,"▲","-")),2),NA())</f>
        <v>-1.34</v>
      </c>
      <c r="E21" s="174">
        <f>IF(ISNUMBER(VALUE(SUBSTITUTE(実質収支比率等に係る経年分析!I$49,"▲","-"))),ROUND(VALUE(SUBSTITUTE(実質収支比率等に係る経年分析!I$49,"▲","-")),2),NA())</f>
        <v>-1.47</v>
      </c>
      <c r="F21" s="174">
        <f>IF(ISNUMBER(VALUE(SUBSTITUTE(実質収支比率等に係る経年分析!J$49,"▲","-"))),ROUND(VALUE(SUBSTITUTE(実質収支比率等に係る経年分析!J$49,"▲","-")),2),NA())</f>
        <v>-0.05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公共用地等造成費会計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企業用地造成費会計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国民健康保険費会計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1.53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1.1499999999999999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0.64</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1.1200000000000001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0.56000000000000005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v>
      </c>
    </row>
    <row r="33" spans="1:16" x14ac:dyDescent="0.15">
      <c r="A33" s="175" t="str">
        <f>IF(連結実質赤字比率に係る赤字・黒字の構成分析!C$37="",NA(),連結実質赤字比率に係る赤字・黒字の構成分析!C$37)</f>
        <v>介護保険費会計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2.02</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4.3499999999999996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3.75</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8.19</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13.54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14.48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4762</v>
      </c>
      <c r="E42" s="176"/>
      <c r="F42" s="176"/>
      <c r="G42" s="176">
        <f>'実質公債費比率（分子）の構造'!L$52</f>
        <v>4690</v>
      </c>
      <c r="H42" s="176"/>
      <c r="I42" s="176"/>
      <c r="J42" s="176">
        <f>'実質公債費比率（分子）の構造'!M$52</f>
        <v>4644</v>
      </c>
      <c r="K42" s="176"/>
      <c r="L42" s="176"/>
      <c r="M42" s="176">
        <f>'実質公債費比率（分子）の構造'!N$52</f>
        <v>4659</v>
      </c>
      <c r="N42" s="176"/>
      <c r="O42" s="176"/>
      <c r="P42" s="176">
        <f>'実質公債費比率（分子）の構造'!O$52</f>
        <v>4456</v>
      </c>
    </row>
    <row r="43" spans="1:16" x14ac:dyDescent="0.15">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1</v>
      </c>
      <c r="L43" s="176"/>
      <c r="M43" s="176"/>
      <c r="N43" s="176" t="str">
        <f>'実質公債費比率（分子）の構造'!O$51</f>
        <v>-</v>
      </c>
      <c r="O43" s="176"/>
      <c r="P43" s="176"/>
    </row>
    <row r="44" spans="1:16" x14ac:dyDescent="0.15">
      <c r="A44" s="176" t="s">
        <v>67</v>
      </c>
      <c r="B44" s="176">
        <f>'実質公債費比率（分子）の構造'!K$50</f>
        <v>94</v>
      </c>
      <c r="C44" s="176"/>
      <c r="D44" s="176"/>
      <c r="E44" s="176">
        <f>'実質公債費比率（分子）の構造'!L$50</f>
        <v>93</v>
      </c>
      <c r="F44" s="176"/>
      <c r="G44" s="176"/>
      <c r="H44" s="176">
        <f>'実質公債費比率（分子）の構造'!M$50</f>
        <v>91</v>
      </c>
      <c r="I44" s="176"/>
      <c r="J44" s="176"/>
      <c r="K44" s="176">
        <f>'実質公債費比率（分子）の構造'!N$50</f>
        <v>92</v>
      </c>
      <c r="L44" s="176"/>
      <c r="M44" s="176"/>
      <c r="N44" s="176">
        <f>'実質公債費比率（分子）の構造'!O$50</f>
        <v>57</v>
      </c>
      <c r="O44" s="176"/>
      <c r="P44" s="176"/>
    </row>
    <row r="45" spans="1:16" x14ac:dyDescent="0.15">
      <c r="A45" s="176" t="s">
        <v>68</v>
      </c>
      <c r="B45" s="176">
        <f>'実質公債費比率（分子）の構造'!K$49</f>
        <v>59</v>
      </c>
      <c r="C45" s="176"/>
      <c r="D45" s="176"/>
      <c r="E45" s="176">
        <f>'実質公債費比率（分子）の構造'!L$49</f>
        <v>60</v>
      </c>
      <c r="F45" s="176"/>
      <c r="G45" s="176"/>
      <c r="H45" s="176">
        <f>'実質公債費比率（分子）の構造'!M$49</f>
        <v>60</v>
      </c>
      <c r="I45" s="176"/>
      <c r="J45" s="176"/>
      <c r="K45" s="176">
        <f>'実質公債費比率（分子）の構造'!N$49</f>
        <v>77</v>
      </c>
      <c r="L45" s="176"/>
      <c r="M45" s="176"/>
      <c r="N45" s="176">
        <f>'実質公債費比率（分子）の構造'!O$49</f>
        <v>81</v>
      </c>
      <c r="O45" s="176"/>
      <c r="P45" s="176"/>
    </row>
    <row r="46" spans="1:16" x14ac:dyDescent="0.15">
      <c r="A46" s="176" t="s">
        <v>69</v>
      </c>
      <c r="B46" s="176">
        <f>'実質公債費比率（分子）の構造'!K$48</f>
        <v>1084</v>
      </c>
      <c r="C46" s="176"/>
      <c r="D46" s="176"/>
      <c r="E46" s="176">
        <f>'実質公債費比率（分子）の構造'!L$48</f>
        <v>1074</v>
      </c>
      <c r="F46" s="176"/>
      <c r="G46" s="176"/>
      <c r="H46" s="176">
        <f>'実質公債費比率（分子）の構造'!M$48</f>
        <v>1019</v>
      </c>
      <c r="I46" s="176"/>
      <c r="J46" s="176"/>
      <c r="K46" s="176">
        <f>'実質公債費比率（分子）の構造'!N$48</f>
        <v>943</v>
      </c>
      <c r="L46" s="176"/>
      <c r="M46" s="176"/>
      <c r="N46" s="176">
        <f>'実質公債費比率（分子）の構造'!O$48</f>
        <v>896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5049</v>
      </c>
      <c r="C49" s="176"/>
      <c r="D49" s="176"/>
      <c r="E49" s="176">
        <f>'実質公債費比率（分子）の構造'!L$45</f>
        <v>5148</v>
      </c>
      <c r="F49" s="176"/>
      <c r="G49" s="176"/>
      <c r="H49" s="176">
        <f>'実質公債費比率（分子）の構造'!M$45</f>
        <v>5369</v>
      </c>
      <c r="I49" s="176"/>
      <c r="J49" s="176"/>
      <c r="K49" s="176">
        <f>'実質公債費比率（分子）の構造'!N$45</f>
        <v>5734</v>
      </c>
      <c r="L49" s="176"/>
      <c r="M49" s="176"/>
      <c r="N49" s="176">
        <f>'実質公債費比率（分子）の構造'!O$45</f>
        <v>5749</v>
      </c>
      <c r="O49" s="176"/>
      <c r="P49" s="176"/>
    </row>
    <row r="50" spans="1:16" x14ac:dyDescent="0.15">
      <c r="A50" s="176" t="s">
        <v>73</v>
      </c>
      <c r="B50" s="176" t="e">
        <f>NA()</f>
        <v>#N/A</v>
      </c>
      <c r="C50" s="176">
        <f>IF(ISNUMBER('実質公債費比率（分子）の構造'!K$53),'実質公債費比率（分子）の構造'!K$53,NA())</f>
        <v>1524</v>
      </c>
      <c r="D50" s="176" t="e">
        <f>NA()</f>
        <v>#N/A</v>
      </c>
      <c r="E50" s="176" t="e">
        <f>NA()</f>
        <v>#N/A</v>
      </c>
      <c r="F50" s="176">
        <f>IF(ISNUMBER('実質公債費比率（分子）の構造'!L$53),'実質公債費比率（分子）の構造'!L$53,NA())</f>
        <v>1685</v>
      </c>
      <c r="G50" s="176" t="e">
        <f>NA()</f>
        <v>#N/A</v>
      </c>
      <c r="H50" s="176" t="e">
        <f>NA()</f>
        <v>#N/A</v>
      </c>
      <c r="I50" s="176">
        <f>IF(ISNUMBER('実質公債費比率（分子）の構造'!M$53),'実質公債費比率（分子）の構造'!M$53,NA())</f>
        <v>1895</v>
      </c>
      <c r="J50" s="176" t="e">
        <f>NA()</f>
        <v>#N/A</v>
      </c>
      <c r="K50" s="176" t="e">
        <f>NA()</f>
        <v>#N/A</v>
      </c>
      <c r="L50" s="176">
        <f>IF(ISNUMBER('実質公債費比率（分子）の構造'!N$53),'実質公債費比率（分子）の構造'!N$53,NA())</f>
        <v>2188</v>
      </c>
      <c r="M50" s="176" t="e">
        <f>NA()</f>
        <v>#N/A</v>
      </c>
      <c r="N50" s="176" t="e">
        <f>NA()</f>
        <v>#N/A</v>
      </c>
      <c r="O50" s="176">
        <f>IF(ISNUMBER('実質公債費比率（分子）の構造'!O$53),'実質公債費比率（分子）の構造'!O$53,NA())</f>
        <v>2327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42589</v>
      </c>
      <c r="E56" s="175"/>
      <c r="F56" s="175"/>
      <c r="G56" s="175">
        <f>'将来負担比率（分子）の構造'!J$52</f>
        <v>41906</v>
      </c>
      <c r="H56" s="175"/>
      <c r="I56" s="175"/>
      <c r="J56" s="175">
        <f>'将来負担比率（分子）の構造'!K$52</f>
        <v>41884</v>
      </c>
      <c r="K56" s="175"/>
      <c r="L56" s="175"/>
      <c r="M56" s="175">
        <f>'将来負担比率（分子）の構造'!L$52</f>
        <v>42126</v>
      </c>
      <c r="N56" s="175"/>
      <c r="O56" s="175"/>
      <c r="P56" s="175">
        <f>'将来負担比率（分子）の構造'!M$52</f>
        <v>39878</v>
      </c>
    </row>
    <row r="57" spans="1:16" x14ac:dyDescent="0.15">
      <c r="A57" s="175" t="s">
        <v>44</v>
      </c>
      <c r="B57" s="175"/>
      <c r="C57" s="175"/>
      <c r="D57" s="175">
        <f>'将来負担比率（分子）の構造'!I$51</f>
        <v>6279</v>
      </c>
      <c r="E57" s="175"/>
      <c r="F57" s="175"/>
      <c r="G57" s="175">
        <f>'将来負担比率（分子）の構造'!J$51</f>
        <v>5831</v>
      </c>
      <c r="H57" s="175"/>
      <c r="I57" s="175"/>
      <c r="J57" s="175">
        <f>'将来負担比率（分子）の構造'!K$51</f>
        <v>5724</v>
      </c>
      <c r="K57" s="175"/>
      <c r="L57" s="175"/>
      <c r="M57" s="175">
        <f>'将来負担比率（分子）の構造'!L$51</f>
        <v>5542</v>
      </c>
      <c r="N57" s="175"/>
      <c r="O57" s="175"/>
      <c r="P57" s="175">
        <f>'将来負担比率（分子）の構造'!M$51</f>
        <v>5583</v>
      </c>
    </row>
    <row r="58" spans="1:16" x14ac:dyDescent="0.15">
      <c r="A58" s="175" t="s">
        <v>43</v>
      </c>
      <c r="B58" s="175"/>
      <c r="C58" s="175"/>
      <c r="D58" s="175">
        <f>'将来負担比率（分子）の構造'!I$50</f>
        <v>14718</v>
      </c>
      <c r="E58" s="175"/>
      <c r="F58" s="175"/>
      <c r="G58" s="175">
        <f>'将来負担比率（分子）の構造'!J$50</f>
        <v>14156</v>
      </c>
      <c r="H58" s="175"/>
      <c r="I58" s="175"/>
      <c r="J58" s="175">
        <f>'将来負担比率（分子）の構造'!K$50</f>
        <v>13461</v>
      </c>
      <c r="K58" s="175"/>
      <c r="L58" s="175"/>
      <c r="M58" s="175">
        <f>'将来負担比率（分子）の構造'!L$50</f>
        <v>12045</v>
      </c>
      <c r="N58" s="175"/>
      <c r="O58" s="175"/>
      <c r="P58" s="175">
        <f>'将来負担比率（分子）の構造'!M$50</f>
        <v>12262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1407</v>
      </c>
      <c r="C61" s="175"/>
      <c r="D61" s="175"/>
      <c r="E61" s="175">
        <f>'将来負担比率（分子）の構造'!J$46</f>
        <v>1152</v>
      </c>
      <c r="F61" s="175"/>
      <c r="G61" s="175"/>
      <c r="H61" s="175">
        <f>'将来負担比率（分子）の構造'!K$46</f>
        <v>1032</v>
      </c>
      <c r="I61" s="175"/>
      <c r="J61" s="175"/>
      <c r="K61" s="175">
        <f>'将来負担比率（分子）の構造'!L$46</f>
        <v>227</v>
      </c>
      <c r="L61" s="175"/>
      <c r="M61" s="175"/>
      <c r="N61" s="175">
        <f>'将来負担比率（分子）の構造'!M$46</f>
        <v>227</v>
      </c>
      <c r="O61" s="175"/>
      <c r="P61" s="175"/>
    </row>
    <row r="62" spans="1:16" x14ac:dyDescent="0.15">
      <c r="A62" s="175" t="s">
        <v>37</v>
      </c>
      <c r="B62" s="175">
        <f>'将来負担比率（分子）の構造'!I$45</f>
        <v>4804</v>
      </c>
      <c r="C62" s="175"/>
      <c r="D62" s="175"/>
      <c r="E62" s="175">
        <f>'将来負担比率（分子）の構造'!J$45</f>
        <v>4589</v>
      </c>
      <c r="F62" s="175"/>
      <c r="G62" s="175"/>
      <c r="H62" s="175">
        <f>'将来負担比率（分子）の構造'!K$45</f>
        <v>4515</v>
      </c>
      <c r="I62" s="175"/>
      <c r="J62" s="175"/>
      <c r="K62" s="175">
        <f>'将来負担比率（分子）の構造'!L$45</f>
        <v>4498</v>
      </c>
      <c r="L62" s="175"/>
      <c r="M62" s="175"/>
      <c r="N62" s="175">
        <f>'将来負担比率（分子）の構造'!M$45</f>
        <v>4452</v>
      </c>
      <c r="O62" s="175"/>
      <c r="P62" s="175"/>
    </row>
    <row r="63" spans="1:16" x14ac:dyDescent="0.15">
      <c r="A63" s="175" t="s">
        <v>36</v>
      </c>
      <c r="B63" s="175">
        <f>'将来負担比率（分子）の構造'!I$44</f>
        <v>383</v>
      </c>
      <c r="C63" s="175"/>
      <c r="D63" s="175"/>
      <c r="E63" s="175">
        <f>'将来負担比率（分子）の構造'!J$44</f>
        <v>569</v>
      </c>
      <c r="F63" s="175"/>
      <c r="G63" s="175"/>
      <c r="H63" s="175">
        <f>'将来負担比率（分子）の構造'!K$44</f>
        <v>538</v>
      </c>
      <c r="I63" s="175"/>
      <c r="J63" s="175"/>
      <c r="K63" s="175">
        <f>'将来負担比率（分子）の構造'!L$44</f>
        <v>495</v>
      </c>
      <c r="L63" s="175"/>
      <c r="M63" s="175"/>
      <c r="N63" s="175">
        <f>'将来負担比率（分子）の構造'!M$44</f>
        <v>561</v>
      </c>
      <c r="O63" s="175"/>
      <c r="P63" s="175"/>
    </row>
    <row r="64" spans="1:16" x14ac:dyDescent="0.15">
      <c r="A64" s="175" t="s">
        <v>35</v>
      </c>
      <c r="B64" s="175">
        <f>'将来負担比率（分子）の構造'!I$43</f>
        <v>7518</v>
      </c>
      <c r="C64" s="175"/>
      <c r="D64" s="175"/>
      <c r="E64" s="175">
        <f>'将来負担比率（分子）の構造'!J$43</f>
        <v>6780</v>
      </c>
      <c r="F64" s="175"/>
      <c r="G64" s="175"/>
      <c r="H64" s="175">
        <f>'将来負担比率（分子）の構造'!K$43</f>
        <v>6121</v>
      </c>
      <c r="I64" s="175"/>
      <c r="J64" s="175"/>
      <c r="K64" s="175">
        <f>'将来負担比率（分子）の構造'!L$43</f>
        <v>6037</v>
      </c>
      <c r="L64" s="175"/>
      <c r="M64" s="175"/>
      <c r="N64" s="175">
        <f>'将来負担比率（分子）の構造'!M$43</f>
        <v>6035</v>
      </c>
      <c r="O64" s="175"/>
      <c r="P64" s="175"/>
    </row>
    <row r="65" spans="1:16" x14ac:dyDescent="0.15">
      <c r="A65" s="175" t="s">
        <v>34</v>
      </c>
      <c r="B65" s="175">
        <f>'将来負担比率（分子）の構造'!I$42</f>
        <v>456</v>
      </c>
      <c r="C65" s="175"/>
      <c r="D65" s="175"/>
      <c r="E65" s="175">
        <f>'将来負担比率（分子）の構造'!J$42</f>
        <v>363</v>
      </c>
      <c r="F65" s="175"/>
      <c r="G65" s="175"/>
      <c r="H65" s="175">
        <f>'将来負担比率（分子）の構造'!K$42</f>
        <v>439</v>
      </c>
      <c r="I65" s="175"/>
      <c r="J65" s="175"/>
      <c r="K65" s="175">
        <f>'将来負担比率（分子）の構造'!L$42</f>
        <v>348</v>
      </c>
      <c r="L65" s="175"/>
      <c r="M65" s="175"/>
      <c r="N65" s="175">
        <f>'将来負担比率（分子）の構造'!M$42</f>
        <v>291</v>
      </c>
      <c r="O65" s="175"/>
      <c r="P65" s="175"/>
    </row>
    <row r="66" spans="1:16" x14ac:dyDescent="0.15">
      <c r="A66" s="175" t="s">
        <v>33</v>
      </c>
      <c r="B66" s="175">
        <f>'将来負担比率（分子）の構造'!I$41</f>
        <v>61400</v>
      </c>
      <c r="C66" s="175"/>
      <c r="D66" s="175"/>
      <c r="E66" s="175">
        <f>'将来負担比率（分子）の構造'!J$41</f>
        <v>61388</v>
      </c>
      <c r="F66" s="175"/>
      <c r="G66" s="175"/>
      <c r="H66" s="175">
        <f>'将来負担比率（分子）の構造'!K$41</f>
        <v>62736</v>
      </c>
      <c r="I66" s="175"/>
      <c r="J66" s="175"/>
      <c r="K66" s="175">
        <f>'将来負担比率（分子）の構造'!L$41</f>
        <v>63964</v>
      </c>
      <c r="L66" s="175"/>
      <c r="M66" s="175"/>
      <c r="N66" s="175">
        <f>'将来負担比率（分子）の構造'!M$41</f>
        <v>62219</v>
      </c>
      <c r="O66" s="175"/>
      <c r="P66" s="175"/>
    </row>
    <row r="67" spans="1:16" x14ac:dyDescent="0.15">
      <c r="A67" s="175" t="s">
        <v>77</v>
      </c>
      <c r="B67" s="175" t="e">
        <f>NA()</f>
        <v>#N/A</v>
      </c>
      <c r="C67" s="175">
        <f>IF(ISNUMBER('将来負担比率（分子）の構造'!I$53), IF('将来負担比率（分子）の構造'!I$53 &lt; 0, 0, '将来負担比率（分子）の構造'!I$53), NA())</f>
        <v>12382</v>
      </c>
      <c r="D67" s="175" t="e">
        <f>NA()</f>
        <v>#N/A</v>
      </c>
      <c r="E67" s="175" t="e">
        <f>NA()</f>
        <v>#N/A</v>
      </c>
      <c r="F67" s="175">
        <f>IF(ISNUMBER('将来負担比率（分子）の構造'!J$53), IF('将来負担比率（分子）の構造'!J$53 &lt; 0, 0, '将来負担比率（分子）の構造'!J$53), NA())</f>
        <v>12950</v>
      </c>
      <c r="G67" s="175" t="e">
        <f>NA()</f>
        <v>#N/A</v>
      </c>
      <c r="H67" s="175" t="e">
        <f>NA()</f>
        <v>#N/A</v>
      </c>
      <c r="I67" s="175">
        <f>IF(ISNUMBER('将来負担比率（分子）の構造'!K$53), IF('将来負担比率（分子）の構造'!K$53 &lt; 0, 0, '将来負担比率（分子）の構造'!K$53), NA())</f>
        <v>14311</v>
      </c>
      <c r="J67" s="175" t="e">
        <f>NA()</f>
        <v>#N/A</v>
      </c>
      <c r="K67" s="175" t="e">
        <f>NA()</f>
        <v>#N/A</v>
      </c>
      <c r="L67" s="175">
        <f>IF(ISNUMBER('将来負担比率（分子）の構造'!L$53), IF('将来負担比率（分子）の構造'!L$53 &lt; 0, 0, '将来負担比率（分子）の構造'!L$53), NA())</f>
        <v>15856</v>
      </c>
      <c r="M67" s="175" t="e">
        <f>NA()</f>
        <v>#N/A</v>
      </c>
      <c r="N67" s="175" t="e">
        <f>NA()</f>
        <v>#N/A</v>
      </c>
      <c r="O67" s="175">
        <f>IF(ISNUMBER('将来負担比率（分子）の構造'!M$53), IF('将来負担比率（分子）の構造'!M$53 &lt; 0, 0, '将来負担比率（分子）の構造'!M$53), NA())</f>
        <v>16061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5218</v>
      </c>
      <c r="C72" s="179">
        <f>基金残高に係る経年分析!G55</f>
        <v>4586</v>
      </c>
      <c r="D72" s="179">
        <f>基金残高に係る経年分析!H55</f>
        <v>4586</v>
      </c>
    </row>
    <row r="73" spans="1:16" x14ac:dyDescent="0.15">
      <c r="A73" s="178" t="s">
        <v>80</v>
      </c>
      <c r="B73" s="179">
        <f>基金残高に係る経年分析!F56</f>
        <v>469</v>
      </c>
      <c r="C73" s="179">
        <f>基金残高に係る経年分析!G56</f>
        <v>469</v>
      </c>
      <c r="D73" s="179">
        <f>基金残高に係る経年分析!H56</f>
        <v>469</v>
      </c>
    </row>
    <row r="74" spans="1:16" x14ac:dyDescent="0.15">
      <c r="A74" s="178" t="s">
        <v>81</v>
      </c>
      <c r="B74" s="179">
        <f>基金残高に係る経年分析!F57</f>
        <v>7324</v>
      </c>
      <c r="C74" s="179">
        <f>基金残高に係る経年分析!G57</f>
        <v>6762</v>
      </c>
      <c r="D74" s="179">
        <f>基金残高に係る経年分析!H57</f>
        <v>6671</v>
      </c>
    </row>
  </sheetData>
  <sheetProtection algorithmName="SHA-512" hashValue="nMirMgqGpmMGDIuOL1wP+VbmSAZoIAVN75goABXhey662t1DFVGY2UaUdwDRdfhqUA01MdSLguI96wB1q1GARg==" saltValue="MdzblkWd0yRiUI+mSA00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8608396</v>
      </c>
      <c r="S5" s="613"/>
      <c r="T5" s="613"/>
      <c r="U5" s="613"/>
      <c r="V5" s="613"/>
      <c r="W5" s="613"/>
      <c r="X5" s="613"/>
      <c r="Y5" s="614"/>
      <c r="Z5" s="615">
        <v>17.3</v>
      </c>
      <c r="AA5" s="615"/>
      <c r="AB5" s="615"/>
      <c r="AC5" s="615"/>
      <c r="AD5" s="616">
        <v>8115491</v>
      </c>
      <c r="AE5" s="616"/>
      <c r="AF5" s="616"/>
      <c r="AG5" s="616"/>
      <c r="AH5" s="616"/>
      <c r="AI5" s="616"/>
      <c r="AJ5" s="616"/>
      <c r="AK5" s="616"/>
      <c r="AL5" s="617">
        <v>32.700000000000003</v>
      </c>
      <c r="AM5" s="618"/>
      <c r="AN5" s="618"/>
      <c r="AO5" s="619"/>
      <c r="AP5" s="609" t="s">
        <v>230</v>
      </c>
      <c r="AQ5" s="610"/>
      <c r="AR5" s="610"/>
      <c r="AS5" s="610"/>
      <c r="AT5" s="610"/>
      <c r="AU5" s="610"/>
      <c r="AV5" s="610"/>
      <c r="AW5" s="610"/>
      <c r="AX5" s="610"/>
      <c r="AY5" s="610"/>
      <c r="AZ5" s="610"/>
      <c r="BA5" s="610"/>
      <c r="BB5" s="610"/>
      <c r="BC5" s="610"/>
      <c r="BD5" s="610"/>
      <c r="BE5" s="610"/>
      <c r="BF5" s="611"/>
      <c r="BG5" s="623">
        <v>8096186</v>
      </c>
      <c r="BH5" s="624"/>
      <c r="BI5" s="624"/>
      <c r="BJ5" s="624"/>
      <c r="BK5" s="624"/>
      <c r="BL5" s="624"/>
      <c r="BM5" s="624"/>
      <c r="BN5" s="625"/>
      <c r="BO5" s="626">
        <v>94</v>
      </c>
      <c r="BP5" s="626"/>
      <c r="BQ5" s="626"/>
      <c r="BR5" s="626"/>
      <c r="BS5" s="627">
        <v>147439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447432</v>
      </c>
      <c r="S6" s="624"/>
      <c r="T6" s="624"/>
      <c r="U6" s="624"/>
      <c r="V6" s="624"/>
      <c r="W6" s="624"/>
      <c r="X6" s="624"/>
      <c r="Y6" s="625"/>
      <c r="Z6" s="626">
        <v>0.9</v>
      </c>
      <c r="AA6" s="626"/>
      <c r="AB6" s="626"/>
      <c r="AC6" s="626"/>
      <c r="AD6" s="627">
        <v>447432</v>
      </c>
      <c r="AE6" s="627"/>
      <c r="AF6" s="627"/>
      <c r="AG6" s="627"/>
      <c r="AH6" s="627"/>
      <c r="AI6" s="627"/>
      <c r="AJ6" s="627"/>
      <c r="AK6" s="627"/>
      <c r="AL6" s="628">
        <v>1.8</v>
      </c>
      <c r="AM6" s="629"/>
      <c r="AN6" s="629"/>
      <c r="AO6" s="630"/>
      <c r="AP6" s="620" t="s">
        <v>235</v>
      </c>
      <c r="AQ6" s="621"/>
      <c r="AR6" s="621"/>
      <c r="AS6" s="621"/>
      <c r="AT6" s="621"/>
      <c r="AU6" s="621"/>
      <c r="AV6" s="621"/>
      <c r="AW6" s="621"/>
      <c r="AX6" s="621"/>
      <c r="AY6" s="621"/>
      <c r="AZ6" s="621"/>
      <c r="BA6" s="621"/>
      <c r="BB6" s="621"/>
      <c r="BC6" s="621"/>
      <c r="BD6" s="621"/>
      <c r="BE6" s="621"/>
      <c r="BF6" s="622"/>
      <c r="BG6" s="623">
        <v>8096186</v>
      </c>
      <c r="BH6" s="624"/>
      <c r="BI6" s="624"/>
      <c r="BJ6" s="624"/>
      <c r="BK6" s="624"/>
      <c r="BL6" s="624"/>
      <c r="BM6" s="624"/>
      <c r="BN6" s="625"/>
      <c r="BO6" s="626">
        <v>94</v>
      </c>
      <c r="BP6" s="626"/>
      <c r="BQ6" s="626"/>
      <c r="BR6" s="626"/>
      <c r="BS6" s="627">
        <v>147439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257002</v>
      </c>
      <c r="CS6" s="624"/>
      <c r="CT6" s="624"/>
      <c r="CU6" s="624"/>
      <c r="CV6" s="624"/>
      <c r="CW6" s="624"/>
      <c r="CX6" s="624"/>
      <c r="CY6" s="625"/>
      <c r="CZ6" s="617">
        <v>0.5</v>
      </c>
      <c r="DA6" s="618"/>
      <c r="DB6" s="618"/>
      <c r="DC6" s="634"/>
      <c r="DD6" s="632" t="s">
        <v>137</v>
      </c>
      <c r="DE6" s="624"/>
      <c r="DF6" s="624"/>
      <c r="DG6" s="624"/>
      <c r="DH6" s="624"/>
      <c r="DI6" s="624"/>
      <c r="DJ6" s="624"/>
      <c r="DK6" s="624"/>
      <c r="DL6" s="624"/>
      <c r="DM6" s="624"/>
      <c r="DN6" s="624"/>
      <c r="DO6" s="624"/>
      <c r="DP6" s="625"/>
      <c r="DQ6" s="632">
        <v>257002</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3302</v>
      </c>
      <c r="S7" s="624"/>
      <c r="T7" s="624"/>
      <c r="U7" s="624"/>
      <c r="V7" s="624"/>
      <c r="W7" s="624"/>
      <c r="X7" s="624"/>
      <c r="Y7" s="625"/>
      <c r="Z7" s="626">
        <v>0</v>
      </c>
      <c r="AA7" s="626"/>
      <c r="AB7" s="626"/>
      <c r="AC7" s="626"/>
      <c r="AD7" s="627">
        <v>3302</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3934525</v>
      </c>
      <c r="BH7" s="624"/>
      <c r="BI7" s="624"/>
      <c r="BJ7" s="624"/>
      <c r="BK7" s="624"/>
      <c r="BL7" s="624"/>
      <c r="BM7" s="624"/>
      <c r="BN7" s="625"/>
      <c r="BO7" s="626">
        <v>45.7</v>
      </c>
      <c r="BP7" s="626"/>
      <c r="BQ7" s="626"/>
      <c r="BR7" s="626"/>
      <c r="BS7" s="627">
        <v>147439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5031568</v>
      </c>
      <c r="CS7" s="624"/>
      <c r="CT7" s="624"/>
      <c r="CU7" s="624"/>
      <c r="CV7" s="624"/>
      <c r="CW7" s="624"/>
      <c r="CX7" s="624"/>
      <c r="CY7" s="625"/>
      <c r="CZ7" s="626">
        <v>10.199999999999999</v>
      </c>
      <c r="DA7" s="626"/>
      <c r="DB7" s="626"/>
      <c r="DC7" s="626"/>
      <c r="DD7" s="632">
        <v>879462</v>
      </c>
      <c r="DE7" s="624"/>
      <c r="DF7" s="624"/>
      <c r="DG7" s="624"/>
      <c r="DH7" s="624"/>
      <c r="DI7" s="624"/>
      <c r="DJ7" s="624"/>
      <c r="DK7" s="624"/>
      <c r="DL7" s="624"/>
      <c r="DM7" s="624"/>
      <c r="DN7" s="624"/>
      <c r="DO7" s="624"/>
      <c r="DP7" s="625"/>
      <c r="DQ7" s="632">
        <v>3361780</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24122</v>
      </c>
      <c r="S8" s="624"/>
      <c r="T8" s="624"/>
      <c r="U8" s="624"/>
      <c r="V8" s="624"/>
      <c r="W8" s="624"/>
      <c r="X8" s="624"/>
      <c r="Y8" s="625"/>
      <c r="Z8" s="626">
        <v>0</v>
      </c>
      <c r="AA8" s="626"/>
      <c r="AB8" s="626"/>
      <c r="AC8" s="626"/>
      <c r="AD8" s="627">
        <v>24122</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126882</v>
      </c>
      <c r="BH8" s="624"/>
      <c r="BI8" s="624"/>
      <c r="BJ8" s="624"/>
      <c r="BK8" s="624"/>
      <c r="BL8" s="624"/>
      <c r="BM8" s="624"/>
      <c r="BN8" s="625"/>
      <c r="BO8" s="626">
        <v>1.5</v>
      </c>
      <c r="BP8" s="626"/>
      <c r="BQ8" s="626"/>
      <c r="BR8" s="626"/>
      <c r="BS8" s="627" t="s">
        <v>137</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15935326</v>
      </c>
      <c r="CS8" s="624"/>
      <c r="CT8" s="624"/>
      <c r="CU8" s="624"/>
      <c r="CV8" s="624"/>
      <c r="CW8" s="624"/>
      <c r="CX8" s="624"/>
      <c r="CY8" s="625"/>
      <c r="CZ8" s="626">
        <v>32.299999999999997</v>
      </c>
      <c r="DA8" s="626"/>
      <c r="DB8" s="626"/>
      <c r="DC8" s="626"/>
      <c r="DD8" s="632">
        <v>19431</v>
      </c>
      <c r="DE8" s="624"/>
      <c r="DF8" s="624"/>
      <c r="DG8" s="624"/>
      <c r="DH8" s="624"/>
      <c r="DI8" s="624"/>
      <c r="DJ8" s="624"/>
      <c r="DK8" s="624"/>
      <c r="DL8" s="624"/>
      <c r="DM8" s="624"/>
      <c r="DN8" s="624"/>
      <c r="DO8" s="624"/>
      <c r="DP8" s="625"/>
      <c r="DQ8" s="632">
        <v>6474682</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19463</v>
      </c>
      <c r="S9" s="624"/>
      <c r="T9" s="624"/>
      <c r="U9" s="624"/>
      <c r="V9" s="624"/>
      <c r="W9" s="624"/>
      <c r="X9" s="624"/>
      <c r="Y9" s="625"/>
      <c r="Z9" s="626">
        <v>0</v>
      </c>
      <c r="AA9" s="626"/>
      <c r="AB9" s="626"/>
      <c r="AC9" s="626"/>
      <c r="AD9" s="627">
        <v>19463</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3235460</v>
      </c>
      <c r="BH9" s="624"/>
      <c r="BI9" s="624"/>
      <c r="BJ9" s="624"/>
      <c r="BK9" s="624"/>
      <c r="BL9" s="624"/>
      <c r="BM9" s="624"/>
      <c r="BN9" s="625"/>
      <c r="BO9" s="626">
        <v>37.6</v>
      </c>
      <c r="BP9" s="626"/>
      <c r="BQ9" s="626"/>
      <c r="BR9" s="626"/>
      <c r="BS9" s="627" t="s">
        <v>176</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4493342</v>
      </c>
      <c r="CS9" s="624"/>
      <c r="CT9" s="624"/>
      <c r="CU9" s="624"/>
      <c r="CV9" s="624"/>
      <c r="CW9" s="624"/>
      <c r="CX9" s="624"/>
      <c r="CY9" s="625"/>
      <c r="CZ9" s="626">
        <v>9.1</v>
      </c>
      <c r="DA9" s="626"/>
      <c r="DB9" s="626"/>
      <c r="DC9" s="626"/>
      <c r="DD9" s="632">
        <v>105076</v>
      </c>
      <c r="DE9" s="624"/>
      <c r="DF9" s="624"/>
      <c r="DG9" s="624"/>
      <c r="DH9" s="624"/>
      <c r="DI9" s="624"/>
      <c r="DJ9" s="624"/>
      <c r="DK9" s="624"/>
      <c r="DL9" s="624"/>
      <c r="DM9" s="624"/>
      <c r="DN9" s="624"/>
      <c r="DO9" s="624"/>
      <c r="DP9" s="625"/>
      <c r="DQ9" s="632">
        <v>3287265</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137</v>
      </c>
      <c r="AA10" s="626"/>
      <c r="AB10" s="626"/>
      <c r="AC10" s="626"/>
      <c r="AD10" s="627" t="s">
        <v>176</v>
      </c>
      <c r="AE10" s="627"/>
      <c r="AF10" s="627"/>
      <c r="AG10" s="627"/>
      <c r="AH10" s="627"/>
      <c r="AI10" s="627"/>
      <c r="AJ10" s="627"/>
      <c r="AK10" s="627"/>
      <c r="AL10" s="628" t="s">
        <v>247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268467</v>
      </c>
      <c r="BH10" s="624"/>
      <c r="BI10" s="624"/>
      <c r="BJ10" s="624"/>
      <c r="BK10" s="624"/>
      <c r="BL10" s="624"/>
      <c r="BM10" s="624"/>
      <c r="BN10" s="625"/>
      <c r="BO10" s="626">
        <v>3.1</v>
      </c>
      <c r="BP10" s="626"/>
      <c r="BQ10" s="626"/>
      <c r="BR10" s="626"/>
      <c r="BS10" s="627">
        <v>69178</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34416</v>
      </c>
      <c r="CS10" s="624"/>
      <c r="CT10" s="624"/>
      <c r="CU10" s="624"/>
      <c r="CV10" s="624"/>
      <c r="CW10" s="624"/>
      <c r="CX10" s="624"/>
      <c r="CY10" s="625"/>
      <c r="CZ10" s="626">
        <v>0.1</v>
      </c>
      <c r="DA10" s="626"/>
      <c r="DB10" s="626"/>
      <c r="DC10" s="626"/>
      <c r="DD10" s="632" t="s">
        <v>137</v>
      </c>
      <c r="DE10" s="624"/>
      <c r="DF10" s="624"/>
      <c r="DG10" s="624"/>
      <c r="DH10" s="624"/>
      <c r="DI10" s="624"/>
      <c r="DJ10" s="624"/>
      <c r="DK10" s="624"/>
      <c r="DL10" s="624"/>
      <c r="DM10" s="624"/>
      <c r="DN10" s="624"/>
      <c r="DO10" s="624"/>
      <c r="DP10" s="625"/>
      <c r="DQ10" s="632">
        <v>34402</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2086980</v>
      </c>
      <c r="S11" s="624"/>
      <c r="T11" s="624"/>
      <c r="U11" s="624"/>
      <c r="V11" s="624"/>
      <c r="W11" s="624"/>
      <c r="X11" s="624"/>
      <c r="Y11" s="625"/>
      <c r="Z11" s="628">
        <v>4.2</v>
      </c>
      <c r="AA11" s="629"/>
      <c r="AB11" s="629"/>
      <c r="AC11" s="635"/>
      <c r="AD11" s="632">
        <v>2086980</v>
      </c>
      <c r="AE11" s="624"/>
      <c r="AF11" s="624"/>
      <c r="AG11" s="624"/>
      <c r="AH11" s="624"/>
      <c r="AI11" s="624"/>
      <c r="AJ11" s="624"/>
      <c r="AK11" s="625"/>
      <c r="AL11" s="628">
        <v>8.4</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303716</v>
      </c>
      <c r="BH11" s="624"/>
      <c r="BI11" s="624"/>
      <c r="BJ11" s="624"/>
      <c r="BK11" s="624"/>
      <c r="BL11" s="624"/>
      <c r="BM11" s="624"/>
      <c r="BN11" s="625"/>
      <c r="BO11" s="626">
        <v>3.5</v>
      </c>
      <c r="BP11" s="626"/>
      <c r="BQ11" s="626"/>
      <c r="BR11" s="626"/>
      <c r="BS11" s="627">
        <v>78261</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2747747</v>
      </c>
      <c r="CS11" s="624"/>
      <c r="CT11" s="624"/>
      <c r="CU11" s="624"/>
      <c r="CV11" s="624"/>
      <c r="CW11" s="624"/>
      <c r="CX11" s="624"/>
      <c r="CY11" s="625"/>
      <c r="CZ11" s="626">
        <v>5.6</v>
      </c>
      <c r="DA11" s="626"/>
      <c r="DB11" s="626"/>
      <c r="DC11" s="626"/>
      <c r="DD11" s="632">
        <v>657972</v>
      </c>
      <c r="DE11" s="624"/>
      <c r="DF11" s="624"/>
      <c r="DG11" s="624"/>
      <c r="DH11" s="624"/>
      <c r="DI11" s="624"/>
      <c r="DJ11" s="624"/>
      <c r="DK11" s="624"/>
      <c r="DL11" s="624"/>
      <c r="DM11" s="624"/>
      <c r="DN11" s="624"/>
      <c r="DO11" s="624"/>
      <c r="DP11" s="625"/>
      <c r="DQ11" s="632">
        <v>834174</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15537</v>
      </c>
      <c r="S12" s="624"/>
      <c r="T12" s="624"/>
      <c r="U12" s="624"/>
      <c r="V12" s="624"/>
      <c r="W12" s="624"/>
      <c r="X12" s="624"/>
      <c r="Y12" s="625"/>
      <c r="Z12" s="626">
        <v>0</v>
      </c>
      <c r="AA12" s="626"/>
      <c r="AB12" s="626"/>
      <c r="AC12" s="626"/>
      <c r="AD12" s="627">
        <v>15537</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3214473</v>
      </c>
      <c r="BH12" s="624"/>
      <c r="BI12" s="624"/>
      <c r="BJ12" s="624"/>
      <c r="BK12" s="624"/>
      <c r="BL12" s="624"/>
      <c r="BM12" s="624"/>
      <c r="BN12" s="625"/>
      <c r="BO12" s="626">
        <v>37.299999999999997</v>
      </c>
      <c r="BP12" s="626"/>
      <c r="BQ12" s="626"/>
      <c r="BR12" s="626"/>
      <c r="BS12" s="627" t="s">
        <v>137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2544598</v>
      </c>
      <c r="CS12" s="624"/>
      <c r="CT12" s="624"/>
      <c r="CU12" s="624"/>
      <c r="CV12" s="624"/>
      <c r="CW12" s="624"/>
      <c r="CX12" s="624"/>
      <c r="CY12" s="625"/>
      <c r="CZ12" s="626">
        <v>5.2</v>
      </c>
      <c r="DA12" s="626"/>
      <c r="DB12" s="626"/>
      <c r="DC12" s="626"/>
      <c r="DD12" s="632" t="s">
        <v>137</v>
      </c>
      <c r="DE12" s="624"/>
      <c r="DF12" s="624"/>
      <c r="DG12" s="624"/>
      <c r="DH12" s="624"/>
      <c r="DI12" s="624"/>
      <c r="DJ12" s="624"/>
      <c r="DK12" s="624"/>
      <c r="DL12" s="624"/>
      <c r="DM12" s="624"/>
      <c r="DN12" s="624"/>
      <c r="DO12" s="624"/>
      <c r="DP12" s="625"/>
      <c r="DQ12" s="632">
        <v>892505</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137</v>
      </c>
      <c r="S13" s="624"/>
      <c r="T13" s="624"/>
      <c r="U13" s="624"/>
      <c r="V13" s="624"/>
      <c r="W13" s="624"/>
      <c r="X13" s="624"/>
      <c r="Y13" s="625"/>
      <c r="Z13" s="626" t="s">
        <v>137</v>
      </c>
      <c r="AA13" s="626"/>
      <c r="AB13" s="626"/>
      <c r="AC13" s="626"/>
      <c r="AD13" s="627" t="s">
        <v>247</v>
      </c>
      <c r="AE13" s="627"/>
      <c r="AF13" s="627"/>
      <c r="AG13" s="627"/>
      <c r="AH13" s="627"/>
      <c r="AI13" s="627"/>
      <c r="AJ13" s="627"/>
      <c r="AK13" s="627"/>
      <c r="AL13" s="628" t="s">
        <v>137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3185489</v>
      </c>
      <c r="BH13" s="624"/>
      <c r="BI13" s="624"/>
      <c r="BJ13" s="624"/>
      <c r="BK13" s="624"/>
      <c r="BL13" s="624"/>
      <c r="BM13" s="624"/>
      <c r="BN13" s="625"/>
      <c r="BO13" s="626">
        <v>37</v>
      </c>
      <c r="BP13" s="626"/>
      <c r="BQ13" s="626"/>
      <c r="BR13" s="626"/>
      <c r="BS13" s="627" t="s">
        <v>137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7090487</v>
      </c>
      <c r="CS13" s="624"/>
      <c r="CT13" s="624"/>
      <c r="CU13" s="624"/>
      <c r="CV13" s="624"/>
      <c r="CW13" s="624"/>
      <c r="CX13" s="624"/>
      <c r="CY13" s="625"/>
      <c r="CZ13" s="626">
        <v>14.4</v>
      </c>
      <c r="DA13" s="626"/>
      <c r="DB13" s="626"/>
      <c r="DC13" s="626"/>
      <c r="DD13" s="632">
        <v>2787228</v>
      </c>
      <c r="DE13" s="624"/>
      <c r="DF13" s="624"/>
      <c r="DG13" s="624"/>
      <c r="DH13" s="624"/>
      <c r="DI13" s="624"/>
      <c r="DJ13" s="624"/>
      <c r="DK13" s="624"/>
      <c r="DL13" s="624"/>
      <c r="DM13" s="624"/>
      <c r="DN13" s="624"/>
      <c r="DO13" s="624"/>
      <c r="DP13" s="625"/>
      <c r="DQ13" s="632">
        <v>3808419</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137</v>
      </c>
      <c r="S14" s="624"/>
      <c r="T14" s="624"/>
      <c r="U14" s="624"/>
      <c r="V14" s="624"/>
      <c r="W14" s="624"/>
      <c r="X14" s="624"/>
      <c r="Y14" s="625"/>
      <c r="Z14" s="626" t="s">
        <v>137</v>
      </c>
      <c r="AA14" s="626"/>
      <c r="AB14" s="626"/>
      <c r="AC14" s="626"/>
      <c r="AD14" s="627" t="s">
        <v>137</v>
      </c>
      <c r="AE14" s="627"/>
      <c r="AF14" s="627"/>
      <c r="AG14" s="627"/>
      <c r="AH14" s="627"/>
      <c r="AI14" s="627"/>
      <c r="AJ14" s="627"/>
      <c r="AK14" s="627"/>
      <c r="AL14" s="628" t="s">
        <v>137</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231927</v>
      </c>
      <c r="BH14" s="624"/>
      <c r="BI14" s="624"/>
      <c r="BJ14" s="624"/>
      <c r="BK14" s="624"/>
      <c r="BL14" s="624"/>
      <c r="BM14" s="624"/>
      <c r="BN14" s="625"/>
      <c r="BO14" s="626">
        <v>2.7</v>
      </c>
      <c r="BP14" s="626"/>
      <c r="BQ14" s="626"/>
      <c r="BR14" s="626"/>
      <c r="BS14" s="627" t="s">
        <v>137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1296198</v>
      </c>
      <c r="CS14" s="624"/>
      <c r="CT14" s="624"/>
      <c r="CU14" s="624"/>
      <c r="CV14" s="624"/>
      <c r="CW14" s="624"/>
      <c r="CX14" s="624"/>
      <c r="CY14" s="625"/>
      <c r="CZ14" s="626">
        <v>2.6</v>
      </c>
      <c r="DA14" s="626"/>
      <c r="DB14" s="626"/>
      <c r="DC14" s="626"/>
      <c r="DD14" s="632" t="s">
        <v>137</v>
      </c>
      <c r="DE14" s="624"/>
      <c r="DF14" s="624"/>
      <c r="DG14" s="624"/>
      <c r="DH14" s="624"/>
      <c r="DI14" s="624"/>
      <c r="DJ14" s="624"/>
      <c r="DK14" s="624"/>
      <c r="DL14" s="624"/>
      <c r="DM14" s="624"/>
      <c r="DN14" s="624"/>
      <c r="DO14" s="624"/>
      <c r="DP14" s="625"/>
      <c r="DQ14" s="632">
        <v>1292798</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137</v>
      </c>
      <c r="S15" s="624"/>
      <c r="T15" s="624"/>
      <c r="U15" s="624"/>
      <c r="V15" s="624"/>
      <c r="W15" s="624"/>
      <c r="X15" s="624"/>
      <c r="Y15" s="625"/>
      <c r="Z15" s="626" t="s">
        <v>247</v>
      </c>
      <c r="AA15" s="626"/>
      <c r="AB15" s="626"/>
      <c r="AC15" s="626"/>
      <c r="AD15" s="627" t="s">
        <v>176</v>
      </c>
      <c r="AE15" s="627"/>
      <c r="AF15" s="627"/>
      <c r="AG15" s="627"/>
      <c r="AH15" s="627"/>
      <c r="AI15" s="627"/>
      <c r="AJ15" s="627"/>
      <c r="AK15" s="627"/>
      <c r="AL15" s="628" t="s">
        <v>137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715261</v>
      </c>
      <c r="BH15" s="624"/>
      <c r="BI15" s="624"/>
      <c r="BJ15" s="624"/>
      <c r="BK15" s="624"/>
      <c r="BL15" s="624"/>
      <c r="BM15" s="624"/>
      <c r="BN15" s="625"/>
      <c r="BO15" s="626">
        <v>8.3000000000000007</v>
      </c>
      <c r="BP15" s="626"/>
      <c r="BQ15" s="626"/>
      <c r="BR15" s="626"/>
      <c r="BS15" s="627" t="s">
        <v>137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4186451</v>
      </c>
      <c r="CS15" s="624"/>
      <c r="CT15" s="624"/>
      <c r="CU15" s="624"/>
      <c r="CV15" s="624"/>
      <c r="CW15" s="624"/>
      <c r="CX15" s="624"/>
      <c r="CY15" s="625"/>
      <c r="CZ15" s="626">
        <v>8.5</v>
      </c>
      <c r="DA15" s="626"/>
      <c r="DB15" s="626"/>
      <c r="DC15" s="626"/>
      <c r="DD15" s="632">
        <v>337847</v>
      </c>
      <c r="DE15" s="624"/>
      <c r="DF15" s="624"/>
      <c r="DG15" s="624"/>
      <c r="DH15" s="624"/>
      <c r="DI15" s="624"/>
      <c r="DJ15" s="624"/>
      <c r="DK15" s="624"/>
      <c r="DL15" s="624"/>
      <c r="DM15" s="624"/>
      <c r="DN15" s="624"/>
      <c r="DO15" s="624"/>
      <c r="DP15" s="625"/>
      <c r="DQ15" s="632">
        <v>3176320</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38163</v>
      </c>
      <c r="S16" s="624"/>
      <c r="T16" s="624"/>
      <c r="U16" s="624"/>
      <c r="V16" s="624"/>
      <c r="W16" s="624"/>
      <c r="X16" s="624"/>
      <c r="Y16" s="625"/>
      <c r="Z16" s="626">
        <v>0.1</v>
      </c>
      <c r="AA16" s="626"/>
      <c r="AB16" s="626"/>
      <c r="AC16" s="626"/>
      <c r="AD16" s="627">
        <v>38163</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137</v>
      </c>
      <c r="BH16" s="624"/>
      <c r="BI16" s="624"/>
      <c r="BJ16" s="624"/>
      <c r="BK16" s="624"/>
      <c r="BL16" s="624"/>
      <c r="BM16" s="624"/>
      <c r="BN16" s="625"/>
      <c r="BO16" s="626" t="s">
        <v>267</v>
      </c>
      <c r="BP16" s="626"/>
      <c r="BQ16" s="626"/>
      <c r="BR16" s="626"/>
      <c r="BS16" s="627" t="s">
        <v>137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176</v>
      </c>
      <c r="CS16" s="624"/>
      <c r="CT16" s="624"/>
      <c r="CU16" s="624"/>
      <c r="CV16" s="624"/>
      <c r="CW16" s="624"/>
      <c r="CX16" s="624"/>
      <c r="CY16" s="625"/>
      <c r="CZ16" s="626" t="s">
        <v>137</v>
      </c>
      <c r="DA16" s="626"/>
      <c r="DB16" s="626"/>
      <c r="DC16" s="626"/>
      <c r="DD16" s="632" t="s">
        <v>137</v>
      </c>
      <c r="DE16" s="624"/>
      <c r="DF16" s="624"/>
      <c r="DG16" s="624"/>
      <c r="DH16" s="624"/>
      <c r="DI16" s="624"/>
      <c r="DJ16" s="624"/>
      <c r="DK16" s="624"/>
      <c r="DL16" s="624"/>
      <c r="DM16" s="624"/>
      <c r="DN16" s="624"/>
      <c r="DO16" s="624"/>
      <c r="DP16" s="625"/>
      <c r="DQ16" s="632" t="s">
        <v>137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126191</v>
      </c>
      <c r="S17" s="624"/>
      <c r="T17" s="624"/>
      <c r="U17" s="624"/>
      <c r="V17" s="624"/>
      <c r="W17" s="624"/>
      <c r="X17" s="624"/>
      <c r="Y17" s="625"/>
      <c r="Z17" s="626">
        <v>0.3</v>
      </c>
      <c r="AA17" s="626"/>
      <c r="AB17" s="626"/>
      <c r="AC17" s="626"/>
      <c r="AD17" s="627">
        <v>126191</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247</v>
      </c>
      <c r="BH17" s="624"/>
      <c r="BI17" s="624"/>
      <c r="BJ17" s="624"/>
      <c r="BK17" s="624"/>
      <c r="BL17" s="624"/>
      <c r="BM17" s="624"/>
      <c r="BN17" s="625"/>
      <c r="BO17" s="626" t="s">
        <v>247</v>
      </c>
      <c r="BP17" s="626"/>
      <c r="BQ17" s="626"/>
      <c r="BR17" s="626"/>
      <c r="BS17" s="627" t="s">
        <v>137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5761277</v>
      </c>
      <c r="CS17" s="624"/>
      <c r="CT17" s="624"/>
      <c r="CU17" s="624"/>
      <c r="CV17" s="624"/>
      <c r="CW17" s="624"/>
      <c r="CX17" s="624"/>
      <c r="CY17" s="625"/>
      <c r="CZ17" s="626">
        <v>11.7</v>
      </c>
      <c r="DA17" s="626"/>
      <c r="DB17" s="626"/>
      <c r="DC17" s="626"/>
      <c r="DD17" s="632" t="s">
        <v>247</v>
      </c>
      <c r="DE17" s="624"/>
      <c r="DF17" s="624"/>
      <c r="DG17" s="624"/>
      <c r="DH17" s="624"/>
      <c r="DI17" s="624"/>
      <c r="DJ17" s="624"/>
      <c r="DK17" s="624"/>
      <c r="DL17" s="624"/>
      <c r="DM17" s="624"/>
      <c r="DN17" s="624"/>
      <c r="DO17" s="624"/>
      <c r="DP17" s="625"/>
      <c r="DQ17" s="632">
        <v>5544067</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54313</v>
      </c>
      <c r="S18" s="624"/>
      <c r="T18" s="624"/>
      <c r="U18" s="624"/>
      <c r="V18" s="624"/>
      <c r="W18" s="624"/>
      <c r="X18" s="624"/>
      <c r="Y18" s="625"/>
      <c r="Z18" s="626">
        <v>0.1</v>
      </c>
      <c r="AA18" s="626"/>
      <c r="AB18" s="626"/>
      <c r="AC18" s="626"/>
      <c r="AD18" s="627">
        <v>54313</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137</v>
      </c>
      <c r="BH18" s="624"/>
      <c r="BI18" s="624"/>
      <c r="BJ18" s="624"/>
      <c r="BK18" s="624"/>
      <c r="BL18" s="624"/>
      <c r="BM18" s="624"/>
      <c r="BN18" s="625"/>
      <c r="BO18" s="626" t="s">
        <v>137</v>
      </c>
      <c r="BP18" s="626"/>
      <c r="BQ18" s="626"/>
      <c r="BR18" s="626"/>
      <c r="BS18" s="627" t="s">
        <v>137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137</v>
      </c>
      <c r="CS18" s="624"/>
      <c r="CT18" s="624"/>
      <c r="CU18" s="624"/>
      <c r="CV18" s="624"/>
      <c r="CW18" s="624"/>
      <c r="CX18" s="624"/>
      <c r="CY18" s="625"/>
      <c r="CZ18" s="626" t="s">
        <v>137</v>
      </c>
      <c r="DA18" s="626"/>
      <c r="DB18" s="626"/>
      <c r="DC18" s="626"/>
      <c r="DD18" s="632" t="s">
        <v>137</v>
      </c>
      <c r="DE18" s="624"/>
      <c r="DF18" s="624"/>
      <c r="DG18" s="624"/>
      <c r="DH18" s="624"/>
      <c r="DI18" s="624"/>
      <c r="DJ18" s="624"/>
      <c r="DK18" s="624"/>
      <c r="DL18" s="624"/>
      <c r="DM18" s="624"/>
      <c r="DN18" s="624"/>
      <c r="DO18" s="624"/>
      <c r="DP18" s="625"/>
      <c r="DQ18" s="632" t="s">
        <v>176</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52781</v>
      </c>
      <c r="S19" s="624"/>
      <c r="T19" s="624"/>
      <c r="U19" s="624"/>
      <c r="V19" s="624"/>
      <c r="W19" s="624"/>
      <c r="X19" s="624"/>
      <c r="Y19" s="625"/>
      <c r="Z19" s="626">
        <v>0.1</v>
      </c>
      <c r="AA19" s="626"/>
      <c r="AB19" s="626"/>
      <c r="AC19" s="626"/>
      <c r="AD19" s="627">
        <v>52781</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512210</v>
      </c>
      <c r="BH19" s="624"/>
      <c r="BI19" s="624"/>
      <c r="BJ19" s="624"/>
      <c r="BK19" s="624"/>
      <c r="BL19" s="624"/>
      <c r="BM19" s="624"/>
      <c r="BN19" s="625"/>
      <c r="BO19" s="626">
        <v>6</v>
      </c>
      <c r="BP19" s="626"/>
      <c r="BQ19" s="626"/>
      <c r="BR19" s="626"/>
      <c r="BS19" s="627" t="s">
        <v>247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137</v>
      </c>
      <c r="CS19" s="624"/>
      <c r="CT19" s="624"/>
      <c r="CU19" s="624"/>
      <c r="CV19" s="624"/>
      <c r="CW19" s="624"/>
      <c r="CX19" s="624"/>
      <c r="CY19" s="625"/>
      <c r="CZ19" s="626" t="s">
        <v>247</v>
      </c>
      <c r="DA19" s="626"/>
      <c r="DB19" s="626"/>
      <c r="DC19" s="626"/>
      <c r="DD19" s="632" t="s">
        <v>176</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1532</v>
      </c>
      <c r="S20" s="624"/>
      <c r="T20" s="624"/>
      <c r="U20" s="624"/>
      <c r="V20" s="624"/>
      <c r="W20" s="624"/>
      <c r="X20" s="624"/>
      <c r="Y20" s="625"/>
      <c r="Z20" s="626">
        <v>0</v>
      </c>
      <c r="AA20" s="626"/>
      <c r="AB20" s="626"/>
      <c r="AC20" s="626"/>
      <c r="AD20" s="627">
        <v>1532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512210</v>
      </c>
      <c r="BH20" s="624"/>
      <c r="BI20" s="624"/>
      <c r="BJ20" s="624"/>
      <c r="BK20" s="624"/>
      <c r="BL20" s="624"/>
      <c r="BM20" s="624"/>
      <c r="BN20" s="625"/>
      <c r="BO20" s="626">
        <v>6</v>
      </c>
      <c r="BP20" s="626"/>
      <c r="BQ20" s="626"/>
      <c r="BR20" s="626"/>
      <c r="BS20" s="627" t="s">
        <v>137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49378412</v>
      </c>
      <c r="CS20" s="624"/>
      <c r="CT20" s="624"/>
      <c r="CU20" s="624"/>
      <c r="CV20" s="624"/>
      <c r="CW20" s="624"/>
      <c r="CX20" s="624"/>
      <c r="CY20" s="625"/>
      <c r="CZ20" s="626">
        <v>100</v>
      </c>
      <c r="DA20" s="626"/>
      <c r="DB20" s="626"/>
      <c r="DC20" s="626"/>
      <c r="DD20" s="632">
        <v>4787016</v>
      </c>
      <c r="DE20" s="624"/>
      <c r="DF20" s="624"/>
      <c r="DG20" s="624"/>
      <c r="DH20" s="624"/>
      <c r="DI20" s="624"/>
      <c r="DJ20" s="624"/>
      <c r="DK20" s="624"/>
      <c r="DL20" s="624"/>
      <c r="DM20" s="624"/>
      <c r="DN20" s="624"/>
      <c r="DO20" s="624"/>
      <c r="DP20" s="625"/>
      <c r="DQ20" s="632">
        <v>28963414</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15724846</v>
      </c>
      <c r="S21" s="624"/>
      <c r="T21" s="624"/>
      <c r="U21" s="624"/>
      <c r="V21" s="624"/>
      <c r="W21" s="624"/>
      <c r="X21" s="624"/>
      <c r="Y21" s="625"/>
      <c r="Z21" s="626">
        <v>31.5</v>
      </c>
      <c r="AA21" s="626"/>
      <c r="AB21" s="626"/>
      <c r="AC21" s="626"/>
      <c r="AD21" s="627">
        <v>13795286</v>
      </c>
      <c r="AE21" s="627"/>
      <c r="AF21" s="627"/>
      <c r="AG21" s="627"/>
      <c r="AH21" s="627"/>
      <c r="AI21" s="627"/>
      <c r="AJ21" s="627"/>
      <c r="AK21" s="627"/>
      <c r="AL21" s="628">
        <v>55.6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19305</v>
      </c>
      <c r="BH21" s="624"/>
      <c r="BI21" s="624"/>
      <c r="BJ21" s="624"/>
      <c r="BK21" s="624"/>
      <c r="BL21" s="624"/>
      <c r="BM21" s="624"/>
      <c r="BN21" s="625"/>
      <c r="BO21" s="626">
        <v>0.2</v>
      </c>
      <c r="BP21" s="626"/>
      <c r="BQ21" s="626"/>
      <c r="BR21" s="626"/>
      <c r="BS21" s="627" t="s">
        <v>137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13795286</v>
      </c>
      <c r="S22" s="624"/>
      <c r="T22" s="624"/>
      <c r="U22" s="624"/>
      <c r="V22" s="624"/>
      <c r="W22" s="624"/>
      <c r="X22" s="624"/>
      <c r="Y22" s="625"/>
      <c r="Z22" s="626">
        <v>27.6</v>
      </c>
      <c r="AA22" s="626"/>
      <c r="AB22" s="626"/>
      <c r="AC22" s="626"/>
      <c r="AD22" s="627">
        <v>13795286</v>
      </c>
      <c r="AE22" s="627"/>
      <c r="AF22" s="627"/>
      <c r="AG22" s="627"/>
      <c r="AH22" s="627"/>
      <c r="AI22" s="627"/>
      <c r="AJ22" s="627"/>
      <c r="AK22" s="627"/>
      <c r="AL22" s="628">
        <v>55.6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137</v>
      </c>
      <c r="BH22" s="624"/>
      <c r="BI22" s="624"/>
      <c r="BJ22" s="624"/>
      <c r="BK22" s="624"/>
      <c r="BL22" s="624"/>
      <c r="BM22" s="624"/>
      <c r="BN22" s="625"/>
      <c r="BO22" s="626" t="s">
        <v>137</v>
      </c>
      <c r="BP22" s="626"/>
      <c r="BQ22" s="626"/>
      <c r="BR22" s="626"/>
      <c r="BS22" s="627" t="s">
        <v>267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1929560</v>
      </c>
      <c r="S23" s="624"/>
      <c r="T23" s="624"/>
      <c r="U23" s="624"/>
      <c r="V23" s="624"/>
      <c r="W23" s="624"/>
      <c r="X23" s="624"/>
      <c r="Y23" s="625"/>
      <c r="Z23" s="626">
        <v>3.9</v>
      </c>
      <c r="AA23" s="626"/>
      <c r="AB23" s="626"/>
      <c r="AC23" s="626"/>
      <c r="AD23" s="627" t="s">
        <v>176</v>
      </c>
      <c r="AE23" s="627"/>
      <c r="AF23" s="627"/>
      <c r="AG23" s="627"/>
      <c r="AH23" s="627"/>
      <c r="AI23" s="627"/>
      <c r="AJ23" s="627"/>
      <c r="AK23" s="627"/>
      <c r="AL23" s="628" t="s">
        <v>137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492905</v>
      </c>
      <c r="BH23" s="624"/>
      <c r="BI23" s="624"/>
      <c r="BJ23" s="624"/>
      <c r="BK23" s="624"/>
      <c r="BL23" s="624"/>
      <c r="BM23" s="624"/>
      <c r="BN23" s="625"/>
      <c r="BO23" s="626">
        <v>5.7</v>
      </c>
      <c r="BP23" s="626"/>
      <c r="BQ23" s="626"/>
      <c r="BR23" s="626"/>
      <c r="BS23" s="627" t="s">
        <v>137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137</v>
      </c>
      <c r="S24" s="624"/>
      <c r="T24" s="624"/>
      <c r="U24" s="624"/>
      <c r="V24" s="624"/>
      <c r="W24" s="624"/>
      <c r="X24" s="624"/>
      <c r="Y24" s="625"/>
      <c r="Z24" s="626" t="s">
        <v>137</v>
      </c>
      <c r="AA24" s="626"/>
      <c r="AB24" s="626"/>
      <c r="AC24" s="626"/>
      <c r="AD24" s="627" t="s">
        <v>176</v>
      </c>
      <c r="AE24" s="627"/>
      <c r="AF24" s="627"/>
      <c r="AG24" s="627"/>
      <c r="AH24" s="627"/>
      <c r="AI24" s="627"/>
      <c r="AJ24" s="627"/>
      <c r="AK24" s="627"/>
      <c r="AL24" s="628" t="s">
        <v>137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137</v>
      </c>
      <c r="BH24" s="624"/>
      <c r="BI24" s="624"/>
      <c r="BJ24" s="624"/>
      <c r="BK24" s="624"/>
      <c r="BL24" s="624"/>
      <c r="BM24" s="624"/>
      <c r="BN24" s="625"/>
      <c r="BO24" s="626" t="s">
        <v>137</v>
      </c>
      <c r="BP24" s="626"/>
      <c r="BQ24" s="626"/>
      <c r="BR24" s="626"/>
      <c r="BS24" s="627" t="s">
        <v>137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21914631</v>
      </c>
      <c r="CS24" s="613"/>
      <c r="CT24" s="613"/>
      <c r="CU24" s="613"/>
      <c r="CV24" s="613"/>
      <c r="CW24" s="613"/>
      <c r="CX24" s="613"/>
      <c r="CY24" s="614"/>
      <c r="CZ24" s="617">
        <v>44.4</v>
      </c>
      <c r="DA24" s="618"/>
      <c r="DB24" s="618"/>
      <c r="DC24" s="634"/>
      <c r="DD24" s="653">
        <v>12770805</v>
      </c>
      <c r="DE24" s="613"/>
      <c r="DF24" s="613"/>
      <c r="DG24" s="613"/>
      <c r="DH24" s="613"/>
      <c r="DI24" s="613"/>
      <c r="DJ24" s="613"/>
      <c r="DK24" s="614"/>
      <c r="DL24" s="653">
        <v>12728343</v>
      </c>
      <c r="DM24" s="613"/>
      <c r="DN24" s="613"/>
      <c r="DO24" s="613"/>
      <c r="DP24" s="613"/>
      <c r="DQ24" s="613"/>
      <c r="DR24" s="613"/>
      <c r="DS24" s="613"/>
      <c r="DT24" s="613"/>
      <c r="DU24" s="613"/>
      <c r="DV24" s="614"/>
      <c r="DW24" s="617">
        <v>50.7</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27148745</v>
      </c>
      <c r="S25" s="624"/>
      <c r="T25" s="624"/>
      <c r="U25" s="624"/>
      <c r="V25" s="624"/>
      <c r="W25" s="624"/>
      <c r="X25" s="624"/>
      <c r="Y25" s="625"/>
      <c r="Z25" s="626">
        <v>54.4</v>
      </c>
      <c r="AA25" s="626"/>
      <c r="AB25" s="626"/>
      <c r="AC25" s="626"/>
      <c r="AD25" s="627">
        <v>24726280</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137</v>
      </c>
      <c r="BH25" s="624"/>
      <c r="BI25" s="624"/>
      <c r="BJ25" s="624"/>
      <c r="BK25" s="624"/>
      <c r="BL25" s="624"/>
      <c r="BM25" s="624"/>
      <c r="BN25" s="625"/>
      <c r="BO25" s="626" t="s">
        <v>137</v>
      </c>
      <c r="BP25" s="626"/>
      <c r="BQ25" s="626"/>
      <c r="BR25" s="626"/>
      <c r="BS25" s="627" t="s">
        <v>137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5209080</v>
      </c>
      <c r="CS25" s="654"/>
      <c r="CT25" s="654"/>
      <c r="CU25" s="654"/>
      <c r="CV25" s="654"/>
      <c r="CW25" s="654"/>
      <c r="CX25" s="654"/>
      <c r="CY25" s="655"/>
      <c r="CZ25" s="628">
        <v>10.5</v>
      </c>
      <c r="DA25" s="656"/>
      <c r="DB25" s="656"/>
      <c r="DC25" s="658"/>
      <c r="DD25" s="632">
        <v>4687161</v>
      </c>
      <c r="DE25" s="654"/>
      <c r="DF25" s="654"/>
      <c r="DG25" s="654"/>
      <c r="DH25" s="654"/>
      <c r="DI25" s="654"/>
      <c r="DJ25" s="654"/>
      <c r="DK25" s="655"/>
      <c r="DL25" s="632">
        <v>4655986</v>
      </c>
      <c r="DM25" s="654"/>
      <c r="DN25" s="654"/>
      <c r="DO25" s="654"/>
      <c r="DP25" s="654"/>
      <c r="DQ25" s="654"/>
      <c r="DR25" s="654"/>
      <c r="DS25" s="654"/>
      <c r="DT25" s="654"/>
      <c r="DU25" s="654"/>
      <c r="DV25" s="655"/>
      <c r="DW25" s="628">
        <v>18.5</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11452</v>
      </c>
      <c r="S26" s="624"/>
      <c r="T26" s="624"/>
      <c r="U26" s="624"/>
      <c r="V26" s="624"/>
      <c r="W26" s="624"/>
      <c r="X26" s="624"/>
      <c r="Y26" s="625"/>
      <c r="Z26" s="626">
        <v>0</v>
      </c>
      <c r="AA26" s="626"/>
      <c r="AB26" s="626"/>
      <c r="AC26" s="626"/>
      <c r="AD26" s="627">
        <v>11452</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137</v>
      </c>
      <c r="BP26" s="626"/>
      <c r="BQ26" s="626"/>
      <c r="BR26" s="626"/>
      <c r="BS26" s="627" t="s">
        <v>137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2878675</v>
      </c>
      <c r="CS26" s="624"/>
      <c r="CT26" s="624"/>
      <c r="CU26" s="624"/>
      <c r="CV26" s="624"/>
      <c r="CW26" s="624"/>
      <c r="CX26" s="624"/>
      <c r="CY26" s="625"/>
      <c r="CZ26" s="628">
        <v>5.8</v>
      </c>
      <c r="DA26" s="656"/>
      <c r="DB26" s="656"/>
      <c r="DC26" s="658"/>
      <c r="DD26" s="632">
        <v>2691701</v>
      </c>
      <c r="DE26" s="624"/>
      <c r="DF26" s="624"/>
      <c r="DG26" s="624"/>
      <c r="DH26" s="624"/>
      <c r="DI26" s="624"/>
      <c r="DJ26" s="624"/>
      <c r="DK26" s="625"/>
      <c r="DL26" s="632" t="s">
        <v>137</v>
      </c>
      <c r="DM26" s="624"/>
      <c r="DN26" s="624"/>
      <c r="DO26" s="624"/>
      <c r="DP26" s="624"/>
      <c r="DQ26" s="624"/>
      <c r="DR26" s="624"/>
      <c r="DS26" s="624"/>
      <c r="DT26" s="624"/>
      <c r="DU26" s="624"/>
      <c r="DV26" s="625"/>
      <c r="DW26" s="628" t="s">
        <v>247</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527092</v>
      </c>
      <c r="S27" s="624"/>
      <c r="T27" s="624"/>
      <c r="U27" s="624"/>
      <c r="V27" s="624"/>
      <c r="W27" s="624"/>
      <c r="X27" s="624"/>
      <c r="Y27" s="625"/>
      <c r="Z27" s="626">
        <v>1.1000000000000001</v>
      </c>
      <c r="AA27" s="626"/>
      <c r="AB27" s="626"/>
      <c r="AC27" s="626"/>
      <c r="AD27" s="627" t="s">
        <v>137</v>
      </c>
      <c r="AE27" s="627"/>
      <c r="AF27" s="627"/>
      <c r="AG27" s="627"/>
      <c r="AH27" s="627"/>
      <c r="AI27" s="627"/>
      <c r="AJ27" s="627"/>
      <c r="AK27" s="627"/>
      <c r="AL27" s="628" t="s">
        <v>247</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8608396</v>
      </c>
      <c r="BH27" s="624"/>
      <c r="BI27" s="624"/>
      <c r="BJ27" s="624"/>
      <c r="BK27" s="624"/>
      <c r="BL27" s="624"/>
      <c r="BM27" s="624"/>
      <c r="BN27" s="625"/>
      <c r="BO27" s="626">
        <v>100</v>
      </c>
      <c r="BP27" s="626"/>
      <c r="BQ27" s="626"/>
      <c r="BR27" s="626"/>
      <c r="BS27" s="627">
        <v>147439</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10944274</v>
      </c>
      <c r="CS27" s="654"/>
      <c r="CT27" s="654"/>
      <c r="CU27" s="654"/>
      <c r="CV27" s="654"/>
      <c r="CW27" s="654"/>
      <c r="CX27" s="654"/>
      <c r="CY27" s="655"/>
      <c r="CZ27" s="628">
        <v>22.2</v>
      </c>
      <c r="DA27" s="656"/>
      <c r="DB27" s="656"/>
      <c r="DC27" s="658"/>
      <c r="DD27" s="632">
        <v>2539577</v>
      </c>
      <c r="DE27" s="654"/>
      <c r="DF27" s="654"/>
      <c r="DG27" s="654"/>
      <c r="DH27" s="654"/>
      <c r="DI27" s="654"/>
      <c r="DJ27" s="654"/>
      <c r="DK27" s="655"/>
      <c r="DL27" s="632">
        <v>2528290</v>
      </c>
      <c r="DM27" s="654"/>
      <c r="DN27" s="654"/>
      <c r="DO27" s="654"/>
      <c r="DP27" s="654"/>
      <c r="DQ27" s="654"/>
      <c r="DR27" s="654"/>
      <c r="DS27" s="654"/>
      <c r="DT27" s="654"/>
      <c r="DU27" s="654"/>
      <c r="DV27" s="655"/>
      <c r="DW27" s="628">
        <v>10.1</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556211</v>
      </c>
      <c r="S28" s="624"/>
      <c r="T28" s="624"/>
      <c r="U28" s="624"/>
      <c r="V28" s="624"/>
      <c r="W28" s="624"/>
      <c r="X28" s="624"/>
      <c r="Y28" s="625"/>
      <c r="Z28" s="626">
        <v>1.1000000000000001</v>
      </c>
      <c r="AA28" s="626"/>
      <c r="AB28" s="626"/>
      <c r="AC28" s="626"/>
      <c r="AD28" s="627">
        <v>24989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5761277</v>
      </c>
      <c r="CS28" s="624"/>
      <c r="CT28" s="624"/>
      <c r="CU28" s="624"/>
      <c r="CV28" s="624"/>
      <c r="CW28" s="624"/>
      <c r="CX28" s="624"/>
      <c r="CY28" s="625"/>
      <c r="CZ28" s="628">
        <v>11.7</v>
      </c>
      <c r="DA28" s="656"/>
      <c r="DB28" s="656"/>
      <c r="DC28" s="658"/>
      <c r="DD28" s="632">
        <v>5544067</v>
      </c>
      <c r="DE28" s="624"/>
      <c r="DF28" s="624"/>
      <c r="DG28" s="624"/>
      <c r="DH28" s="624"/>
      <c r="DI28" s="624"/>
      <c r="DJ28" s="624"/>
      <c r="DK28" s="625"/>
      <c r="DL28" s="632">
        <v>5544067</v>
      </c>
      <c r="DM28" s="624"/>
      <c r="DN28" s="624"/>
      <c r="DO28" s="624"/>
      <c r="DP28" s="624"/>
      <c r="DQ28" s="624"/>
      <c r="DR28" s="624"/>
      <c r="DS28" s="624"/>
      <c r="DT28" s="624"/>
      <c r="DU28" s="624"/>
      <c r="DV28" s="625"/>
      <c r="DW28" s="628">
        <v>22.1</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326746</v>
      </c>
      <c r="S29" s="624"/>
      <c r="T29" s="624"/>
      <c r="U29" s="624"/>
      <c r="V29" s="624"/>
      <c r="W29" s="624"/>
      <c r="X29" s="624"/>
      <c r="Y29" s="625"/>
      <c r="Z29" s="626">
        <v>0.7</v>
      </c>
      <c r="AA29" s="626"/>
      <c r="AB29" s="626"/>
      <c r="AC29" s="626"/>
      <c r="AD29" s="627" t="s">
        <v>137</v>
      </c>
      <c r="AE29" s="627"/>
      <c r="AF29" s="627"/>
      <c r="AG29" s="627"/>
      <c r="AH29" s="627"/>
      <c r="AI29" s="627"/>
      <c r="AJ29" s="627"/>
      <c r="AK29" s="627"/>
      <c r="AL29" s="628" t="s">
        <v>247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5760710</v>
      </c>
      <c r="CS29" s="654"/>
      <c r="CT29" s="654"/>
      <c r="CU29" s="654"/>
      <c r="CV29" s="654"/>
      <c r="CW29" s="654"/>
      <c r="CX29" s="654"/>
      <c r="CY29" s="655"/>
      <c r="CZ29" s="628">
        <v>11.7</v>
      </c>
      <c r="DA29" s="656"/>
      <c r="DB29" s="656"/>
      <c r="DC29" s="658"/>
      <c r="DD29" s="632">
        <v>5543500</v>
      </c>
      <c r="DE29" s="654"/>
      <c r="DF29" s="654"/>
      <c r="DG29" s="654"/>
      <c r="DH29" s="654"/>
      <c r="DI29" s="654"/>
      <c r="DJ29" s="654"/>
      <c r="DK29" s="655"/>
      <c r="DL29" s="632">
        <v>5543500</v>
      </c>
      <c r="DM29" s="654"/>
      <c r="DN29" s="654"/>
      <c r="DO29" s="654"/>
      <c r="DP29" s="654"/>
      <c r="DQ29" s="654"/>
      <c r="DR29" s="654"/>
      <c r="DS29" s="654"/>
      <c r="DT29" s="654"/>
      <c r="DU29" s="654"/>
      <c r="DV29" s="655"/>
      <c r="DW29" s="628">
        <v>22.1</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9870082</v>
      </c>
      <c r="S30" s="624"/>
      <c r="T30" s="624"/>
      <c r="U30" s="624"/>
      <c r="V30" s="624"/>
      <c r="W30" s="624"/>
      <c r="X30" s="624"/>
      <c r="Y30" s="625"/>
      <c r="Z30" s="626">
        <v>19.8</v>
      </c>
      <c r="AA30" s="626"/>
      <c r="AB30" s="626"/>
      <c r="AC30" s="626"/>
      <c r="AD30" s="627" t="s">
        <v>137</v>
      </c>
      <c r="AE30" s="627"/>
      <c r="AF30" s="627"/>
      <c r="AG30" s="627"/>
      <c r="AH30" s="627"/>
      <c r="AI30" s="627"/>
      <c r="AJ30" s="627"/>
      <c r="AK30" s="627"/>
      <c r="AL30" s="628" t="s">
        <v>176</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5553311</v>
      </c>
      <c r="CS30" s="624"/>
      <c r="CT30" s="624"/>
      <c r="CU30" s="624"/>
      <c r="CV30" s="624"/>
      <c r="CW30" s="624"/>
      <c r="CX30" s="624"/>
      <c r="CY30" s="625"/>
      <c r="CZ30" s="628">
        <v>11.2</v>
      </c>
      <c r="DA30" s="656"/>
      <c r="DB30" s="656"/>
      <c r="DC30" s="658"/>
      <c r="DD30" s="632">
        <v>5359422</v>
      </c>
      <c r="DE30" s="624"/>
      <c r="DF30" s="624"/>
      <c r="DG30" s="624"/>
      <c r="DH30" s="624"/>
      <c r="DI30" s="624"/>
      <c r="DJ30" s="624"/>
      <c r="DK30" s="625"/>
      <c r="DL30" s="632">
        <v>5359422</v>
      </c>
      <c r="DM30" s="624"/>
      <c r="DN30" s="624"/>
      <c r="DO30" s="624"/>
      <c r="DP30" s="624"/>
      <c r="DQ30" s="624"/>
      <c r="DR30" s="624"/>
      <c r="DS30" s="624"/>
      <c r="DT30" s="624"/>
      <c r="DU30" s="624"/>
      <c r="DV30" s="625"/>
      <c r="DW30" s="628">
        <v>21.3</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v>485</v>
      </c>
      <c r="S31" s="624"/>
      <c r="T31" s="624"/>
      <c r="U31" s="624"/>
      <c r="V31" s="624"/>
      <c r="W31" s="624"/>
      <c r="X31" s="624"/>
      <c r="Y31" s="625"/>
      <c r="Z31" s="626">
        <v>0</v>
      </c>
      <c r="AA31" s="626"/>
      <c r="AB31" s="626"/>
      <c r="AC31" s="626"/>
      <c r="AD31" s="627">
        <v>485</v>
      </c>
      <c r="AE31" s="627"/>
      <c r="AF31" s="627"/>
      <c r="AG31" s="627"/>
      <c r="AH31" s="627"/>
      <c r="AI31" s="627"/>
      <c r="AJ31" s="627"/>
      <c r="AK31" s="627"/>
      <c r="AL31" s="628">
        <v>0</v>
      </c>
      <c r="AM31" s="629"/>
      <c r="AN31" s="629"/>
      <c r="AO31" s="630"/>
      <c r="AP31" s="667" t="s">
        <v>315</v>
      </c>
      <c r="AQ31" s="668"/>
      <c r="AR31" s="668"/>
      <c r="AS31" s="668"/>
      <c r="AT31" s="673" t="s">
        <v>316</v>
      </c>
      <c r="AU31" s="218"/>
      <c r="AV31" s="218"/>
      <c r="AW31" s="218"/>
      <c r="AX31" s="609" t="s">
        <v>189</v>
      </c>
      <c r="AY31" s="610"/>
      <c r="AZ31" s="610"/>
      <c r="BA31" s="610"/>
      <c r="BB31" s="610"/>
      <c r="BC31" s="610"/>
      <c r="BD31" s="610"/>
      <c r="BE31" s="610"/>
      <c r="BF31" s="611"/>
      <c r="BG31" s="676">
        <v>99.2</v>
      </c>
      <c r="BH31" s="677"/>
      <c r="BI31" s="677"/>
      <c r="BJ31" s="677"/>
      <c r="BK31" s="677"/>
      <c r="BL31" s="677"/>
      <c r="BM31" s="618">
        <v>97.5</v>
      </c>
      <c r="BN31" s="677"/>
      <c r="BO31" s="677"/>
      <c r="BP31" s="677"/>
      <c r="BQ31" s="678"/>
      <c r="BR31" s="676">
        <v>99.4</v>
      </c>
      <c r="BS31" s="677"/>
      <c r="BT31" s="677"/>
      <c r="BU31" s="677"/>
      <c r="BV31" s="677"/>
      <c r="BW31" s="677"/>
      <c r="BX31" s="618">
        <v>97.5</v>
      </c>
      <c r="BY31" s="677"/>
      <c r="BZ31" s="677"/>
      <c r="CA31" s="677"/>
      <c r="CB31" s="678"/>
      <c r="CD31" s="663"/>
      <c r="CE31" s="664"/>
      <c r="CF31" s="620" t="s">
        <v>317</v>
      </c>
      <c r="CG31" s="621"/>
      <c r="CH31" s="621"/>
      <c r="CI31" s="621"/>
      <c r="CJ31" s="621"/>
      <c r="CK31" s="621"/>
      <c r="CL31" s="621"/>
      <c r="CM31" s="621"/>
      <c r="CN31" s="621"/>
      <c r="CO31" s="621"/>
      <c r="CP31" s="621"/>
      <c r="CQ31" s="622"/>
      <c r="CR31" s="623">
        <v>207399</v>
      </c>
      <c r="CS31" s="654"/>
      <c r="CT31" s="654"/>
      <c r="CU31" s="654"/>
      <c r="CV31" s="654"/>
      <c r="CW31" s="654"/>
      <c r="CX31" s="654"/>
      <c r="CY31" s="655"/>
      <c r="CZ31" s="628">
        <v>0.4</v>
      </c>
      <c r="DA31" s="656"/>
      <c r="DB31" s="656"/>
      <c r="DC31" s="658"/>
      <c r="DD31" s="632">
        <v>184078</v>
      </c>
      <c r="DE31" s="654"/>
      <c r="DF31" s="654"/>
      <c r="DG31" s="654"/>
      <c r="DH31" s="654"/>
      <c r="DI31" s="654"/>
      <c r="DJ31" s="654"/>
      <c r="DK31" s="655"/>
      <c r="DL31" s="632">
        <v>184078</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4004161</v>
      </c>
      <c r="S32" s="624"/>
      <c r="T32" s="624"/>
      <c r="U32" s="624"/>
      <c r="V32" s="624"/>
      <c r="W32" s="624"/>
      <c r="X32" s="624"/>
      <c r="Y32" s="625"/>
      <c r="Z32" s="626">
        <v>8</v>
      </c>
      <c r="AA32" s="626"/>
      <c r="AB32" s="626"/>
      <c r="AC32" s="626"/>
      <c r="AD32" s="627" t="s">
        <v>176</v>
      </c>
      <c r="AE32" s="627"/>
      <c r="AF32" s="627"/>
      <c r="AG32" s="627"/>
      <c r="AH32" s="627"/>
      <c r="AI32" s="627"/>
      <c r="AJ32" s="627"/>
      <c r="AK32" s="627"/>
      <c r="AL32" s="628" t="s">
        <v>137</v>
      </c>
      <c r="AM32" s="629"/>
      <c r="AN32" s="629"/>
      <c r="AO32" s="630"/>
      <c r="AP32" s="669"/>
      <c r="AQ32" s="670"/>
      <c r="AR32" s="670"/>
      <c r="AS32" s="670"/>
      <c r="AT32" s="674"/>
      <c r="AU32" s="214" t="s">
        <v>319</v>
      </c>
      <c r="AX32" s="620" t="s">
        <v>320</v>
      </c>
      <c r="AY32" s="621"/>
      <c r="AZ32" s="621"/>
      <c r="BA32" s="621"/>
      <c r="BB32" s="621"/>
      <c r="BC32" s="621"/>
      <c r="BD32" s="621"/>
      <c r="BE32" s="621"/>
      <c r="BF32" s="622"/>
      <c r="BG32" s="679">
        <v>98.9</v>
      </c>
      <c r="BH32" s="654"/>
      <c r="BI32" s="654"/>
      <c r="BJ32" s="654"/>
      <c r="BK32" s="654"/>
      <c r="BL32" s="654"/>
      <c r="BM32" s="629">
        <v>97.7</v>
      </c>
      <c r="BN32" s="654"/>
      <c r="BO32" s="654"/>
      <c r="BP32" s="654"/>
      <c r="BQ32" s="680"/>
      <c r="BR32" s="679">
        <v>99.3</v>
      </c>
      <c r="BS32" s="654"/>
      <c r="BT32" s="654"/>
      <c r="BU32" s="654"/>
      <c r="BV32" s="654"/>
      <c r="BW32" s="654"/>
      <c r="BX32" s="629">
        <v>98</v>
      </c>
      <c r="BY32" s="654"/>
      <c r="BZ32" s="654"/>
      <c r="CA32" s="654"/>
      <c r="CB32" s="680"/>
      <c r="CD32" s="665"/>
      <c r="CE32" s="666"/>
      <c r="CF32" s="620" t="s">
        <v>321</v>
      </c>
      <c r="CG32" s="621"/>
      <c r="CH32" s="621"/>
      <c r="CI32" s="621"/>
      <c r="CJ32" s="621"/>
      <c r="CK32" s="621"/>
      <c r="CL32" s="621"/>
      <c r="CM32" s="621"/>
      <c r="CN32" s="621"/>
      <c r="CO32" s="621"/>
      <c r="CP32" s="621"/>
      <c r="CQ32" s="622"/>
      <c r="CR32" s="623">
        <v>567</v>
      </c>
      <c r="CS32" s="624"/>
      <c r="CT32" s="624"/>
      <c r="CU32" s="624"/>
      <c r="CV32" s="624"/>
      <c r="CW32" s="624"/>
      <c r="CX32" s="624"/>
      <c r="CY32" s="625"/>
      <c r="CZ32" s="628">
        <v>0</v>
      </c>
      <c r="DA32" s="656"/>
      <c r="DB32" s="656"/>
      <c r="DC32" s="658"/>
      <c r="DD32" s="632">
        <v>567</v>
      </c>
      <c r="DE32" s="624"/>
      <c r="DF32" s="624"/>
      <c r="DG32" s="624"/>
      <c r="DH32" s="624"/>
      <c r="DI32" s="624"/>
      <c r="DJ32" s="624"/>
      <c r="DK32" s="625"/>
      <c r="DL32" s="632">
        <v>567</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285290</v>
      </c>
      <c r="S33" s="624"/>
      <c r="T33" s="624"/>
      <c r="U33" s="624"/>
      <c r="V33" s="624"/>
      <c r="W33" s="624"/>
      <c r="X33" s="624"/>
      <c r="Y33" s="625"/>
      <c r="Z33" s="626">
        <v>0.6</v>
      </c>
      <c r="AA33" s="626"/>
      <c r="AB33" s="626"/>
      <c r="AC33" s="626"/>
      <c r="AD33" s="627">
        <v>48997</v>
      </c>
      <c r="AE33" s="627"/>
      <c r="AF33" s="627"/>
      <c r="AG33" s="627"/>
      <c r="AH33" s="627"/>
      <c r="AI33" s="627"/>
      <c r="AJ33" s="627"/>
      <c r="AK33" s="627"/>
      <c r="AL33" s="628">
        <v>0.2</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99.3</v>
      </c>
      <c r="BH33" s="682"/>
      <c r="BI33" s="682"/>
      <c r="BJ33" s="682"/>
      <c r="BK33" s="682"/>
      <c r="BL33" s="682"/>
      <c r="BM33" s="683">
        <v>96.7</v>
      </c>
      <c r="BN33" s="682"/>
      <c r="BO33" s="682"/>
      <c r="BP33" s="682"/>
      <c r="BQ33" s="684"/>
      <c r="BR33" s="681">
        <v>99.4</v>
      </c>
      <c r="BS33" s="682"/>
      <c r="BT33" s="682"/>
      <c r="BU33" s="682"/>
      <c r="BV33" s="682"/>
      <c r="BW33" s="682"/>
      <c r="BX33" s="683">
        <v>96.6</v>
      </c>
      <c r="BY33" s="682"/>
      <c r="BZ33" s="682"/>
      <c r="CA33" s="682"/>
      <c r="CB33" s="684"/>
      <c r="CD33" s="620" t="s">
        <v>324</v>
      </c>
      <c r="CE33" s="621"/>
      <c r="CF33" s="621"/>
      <c r="CG33" s="621"/>
      <c r="CH33" s="621"/>
      <c r="CI33" s="621"/>
      <c r="CJ33" s="621"/>
      <c r="CK33" s="621"/>
      <c r="CL33" s="621"/>
      <c r="CM33" s="621"/>
      <c r="CN33" s="621"/>
      <c r="CO33" s="621"/>
      <c r="CP33" s="621"/>
      <c r="CQ33" s="622"/>
      <c r="CR33" s="623">
        <v>22676765</v>
      </c>
      <c r="CS33" s="654"/>
      <c r="CT33" s="654"/>
      <c r="CU33" s="654"/>
      <c r="CV33" s="654"/>
      <c r="CW33" s="654"/>
      <c r="CX33" s="654"/>
      <c r="CY33" s="655"/>
      <c r="CZ33" s="628">
        <v>45.9</v>
      </c>
      <c r="DA33" s="656"/>
      <c r="DB33" s="656"/>
      <c r="DC33" s="658"/>
      <c r="DD33" s="632">
        <v>15619940</v>
      </c>
      <c r="DE33" s="654"/>
      <c r="DF33" s="654"/>
      <c r="DG33" s="654"/>
      <c r="DH33" s="654"/>
      <c r="DI33" s="654"/>
      <c r="DJ33" s="654"/>
      <c r="DK33" s="655"/>
      <c r="DL33" s="632">
        <v>11855866</v>
      </c>
      <c r="DM33" s="654"/>
      <c r="DN33" s="654"/>
      <c r="DO33" s="654"/>
      <c r="DP33" s="654"/>
      <c r="DQ33" s="654"/>
      <c r="DR33" s="654"/>
      <c r="DS33" s="654"/>
      <c r="DT33" s="654"/>
      <c r="DU33" s="654"/>
      <c r="DV33" s="655"/>
      <c r="DW33" s="628">
        <v>47.2</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322797</v>
      </c>
      <c r="S34" s="624"/>
      <c r="T34" s="624"/>
      <c r="U34" s="624"/>
      <c r="V34" s="624"/>
      <c r="W34" s="624"/>
      <c r="X34" s="624"/>
      <c r="Y34" s="625"/>
      <c r="Z34" s="626">
        <v>0.6</v>
      </c>
      <c r="AA34" s="626"/>
      <c r="AB34" s="626"/>
      <c r="AC34" s="626"/>
      <c r="AD34" s="627" t="s">
        <v>137</v>
      </c>
      <c r="AE34" s="627"/>
      <c r="AF34" s="627"/>
      <c r="AG34" s="627"/>
      <c r="AH34" s="627"/>
      <c r="AI34" s="627"/>
      <c r="AJ34" s="627"/>
      <c r="AK34" s="627"/>
      <c r="AL34" s="628" t="s">
        <v>247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7656985</v>
      </c>
      <c r="CS34" s="624"/>
      <c r="CT34" s="624"/>
      <c r="CU34" s="624"/>
      <c r="CV34" s="624"/>
      <c r="CW34" s="624"/>
      <c r="CX34" s="624"/>
      <c r="CY34" s="625"/>
      <c r="CZ34" s="628">
        <v>15.5</v>
      </c>
      <c r="DA34" s="656"/>
      <c r="DB34" s="656"/>
      <c r="DC34" s="658"/>
      <c r="DD34" s="632">
        <v>5462249</v>
      </c>
      <c r="DE34" s="624"/>
      <c r="DF34" s="624"/>
      <c r="DG34" s="624"/>
      <c r="DH34" s="624"/>
      <c r="DI34" s="624"/>
      <c r="DJ34" s="624"/>
      <c r="DK34" s="625"/>
      <c r="DL34" s="632">
        <v>4772087</v>
      </c>
      <c r="DM34" s="624"/>
      <c r="DN34" s="624"/>
      <c r="DO34" s="624"/>
      <c r="DP34" s="624"/>
      <c r="DQ34" s="624"/>
      <c r="DR34" s="624"/>
      <c r="DS34" s="624"/>
      <c r="DT34" s="624"/>
      <c r="DU34" s="624"/>
      <c r="DV34" s="625"/>
      <c r="DW34" s="628">
        <v>19</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627580</v>
      </c>
      <c r="S35" s="624"/>
      <c r="T35" s="624"/>
      <c r="U35" s="624"/>
      <c r="V35" s="624"/>
      <c r="W35" s="624"/>
      <c r="X35" s="624"/>
      <c r="Y35" s="625"/>
      <c r="Z35" s="626">
        <v>1.3</v>
      </c>
      <c r="AA35" s="626"/>
      <c r="AB35" s="626"/>
      <c r="AC35" s="626"/>
      <c r="AD35" s="627" t="s">
        <v>247</v>
      </c>
      <c r="AE35" s="627"/>
      <c r="AF35" s="627"/>
      <c r="AG35" s="627"/>
      <c r="AH35" s="627"/>
      <c r="AI35" s="627"/>
      <c r="AJ35" s="627"/>
      <c r="AK35" s="627"/>
      <c r="AL35" s="628" t="s">
        <v>247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2345045</v>
      </c>
      <c r="CS35" s="654"/>
      <c r="CT35" s="654"/>
      <c r="CU35" s="654"/>
      <c r="CV35" s="654"/>
      <c r="CW35" s="654"/>
      <c r="CX35" s="654"/>
      <c r="CY35" s="655"/>
      <c r="CZ35" s="628">
        <v>4.7</v>
      </c>
      <c r="DA35" s="656"/>
      <c r="DB35" s="656"/>
      <c r="DC35" s="658"/>
      <c r="DD35" s="632">
        <v>1821230</v>
      </c>
      <c r="DE35" s="654"/>
      <c r="DF35" s="654"/>
      <c r="DG35" s="654"/>
      <c r="DH35" s="654"/>
      <c r="DI35" s="654"/>
      <c r="DJ35" s="654"/>
      <c r="DK35" s="655"/>
      <c r="DL35" s="632">
        <v>1218890</v>
      </c>
      <c r="DM35" s="654"/>
      <c r="DN35" s="654"/>
      <c r="DO35" s="654"/>
      <c r="DP35" s="654"/>
      <c r="DQ35" s="654"/>
      <c r="DR35" s="654"/>
      <c r="DS35" s="654"/>
      <c r="DT35" s="654"/>
      <c r="DU35" s="654"/>
      <c r="DV35" s="655"/>
      <c r="DW35" s="628">
        <v>4.9000000000000004</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476808</v>
      </c>
      <c r="S36" s="624"/>
      <c r="T36" s="624"/>
      <c r="U36" s="624"/>
      <c r="V36" s="624"/>
      <c r="W36" s="624"/>
      <c r="X36" s="624"/>
      <c r="Y36" s="625"/>
      <c r="Z36" s="626">
        <v>1</v>
      </c>
      <c r="AA36" s="626"/>
      <c r="AB36" s="626"/>
      <c r="AC36" s="626"/>
      <c r="AD36" s="627" t="s">
        <v>247</v>
      </c>
      <c r="AE36" s="627"/>
      <c r="AF36" s="627"/>
      <c r="AG36" s="627"/>
      <c r="AH36" s="627"/>
      <c r="AI36" s="627"/>
      <c r="AJ36" s="627"/>
      <c r="AK36" s="627"/>
      <c r="AL36" s="628" t="s">
        <v>247</v>
      </c>
      <c r="AM36" s="629"/>
      <c r="AN36" s="629"/>
      <c r="AO36" s="630"/>
      <c r="AP36" s="222"/>
      <c r="AQ36" s="685" t="s">
        <v>332</v>
      </c>
      <c r="AR36" s="686"/>
      <c r="AS36" s="686"/>
      <c r="AT36" s="686"/>
      <c r="AU36" s="686"/>
      <c r="AV36" s="686"/>
      <c r="AW36" s="686"/>
      <c r="AX36" s="686"/>
      <c r="AY36" s="687"/>
      <c r="AZ36" s="612">
        <v>5944136</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159841</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6664628</v>
      </c>
      <c r="CS36" s="624"/>
      <c r="CT36" s="624"/>
      <c r="CU36" s="624"/>
      <c r="CV36" s="624"/>
      <c r="CW36" s="624"/>
      <c r="CX36" s="624"/>
      <c r="CY36" s="625"/>
      <c r="CZ36" s="628">
        <v>13.5</v>
      </c>
      <c r="DA36" s="656"/>
      <c r="DB36" s="656"/>
      <c r="DC36" s="658"/>
      <c r="DD36" s="632">
        <v>5124096</v>
      </c>
      <c r="DE36" s="624"/>
      <c r="DF36" s="624"/>
      <c r="DG36" s="624"/>
      <c r="DH36" s="624"/>
      <c r="DI36" s="624"/>
      <c r="DJ36" s="624"/>
      <c r="DK36" s="625"/>
      <c r="DL36" s="632">
        <v>3101789</v>
      </c>
      <c r="DM36" s="624"/>
      <c r="DN36" s="624"/>
      <c r="DO36" s="624"/>
      <c r="DP36" s="624"/>
      <c r="DQ36" s="624"/>
      <c r="DR36" s="624"/>
      <c r="DS36" s="624"/>
      <c r="DT36" s="624"/>
      <c r="DU36" s="624"/>
      <c r="DV36" s="625"/>
      <c r="DW36" s="628">
        <v>12.3</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1931747</v>
      </c>
      <c r="S37" s="624"/>
      <c r="T37" s="624"/>
      <c r="U37" s="624"/>
      <c r="V37" s="624"/>
      <c r="W37" s="624"/>
      <c r="X37" s="624"/>
      <c r="Y37" s="625"/>
      <c r="Z37" s="626">
        <v>3.9</v>
      </c>
      <c r="AA37" s="626"/>
      <c r="AB37" s="626"/>
      <c r="AC37" s="626"/>
      <c r="AD37" s="627">
        <v>21</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1040000</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-2122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1263575</v>
      </c>
      <c r="CS37" s="654"/>
      <c r="CT37" s="654"/>
      <c r="CU37" s="654"/>
      <c r="CV37" s="654"/>
      <c r="CW37" s="654"/>
      <c r="CX37" s="654"/>
      <c r="CY37" s="655"/>
      <c r="CZ37" s="628">
        <v>2.6</v>
      </c>
      <c r="DA37" s="656"/>
      <c r="DB37" s="656"/>
      <c r="DC37" s="658"/>
      <c r="DD37" s="632">
        <v>1263575</v>
      </c>
      <c r="DE37" s="654"/>
      <c r="DF37" s="654"/>
      <c r="DG37" s="654"/>
      <c r="DH37" s="654"/>
      <c r="DI37" s="654"/>
      <c r="DJ37" s="654"/>
      <c r="DK37" s="655"/>
      <c r="DL37" s="632">
        <v>1258725</v>
      </c>
      <c r="DM37" s="654"/>
      <c r="DN37" s="654"/>
      <c r="DO37" s="654"/>
      <c r="DP37" s="654"/>
      <c r="DQ37" s="654"/>
      <c r="DR37" s="654"/>
      <c r="DS37" s="654"/>
      <c r="DT37" s="654"/>
      <c r="DU37" s="654"/>
      <c r="DV37" s="655"/>
      <c r="DW37" s="628">
        <v>5</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3807900</v>
      </c>
      <c r="S38" s="624"/>
      <c r="T38" s="624"/>
      <c r="U38" s="624"/>
      <c r="V38" s="624"/>
      <c r="W38" s="624"/>
      <c r="X38" s="624"/>
      <c r="Y38" s="625"/>
      <c r="Z38" s="626">
        <v>7.6</v>
      </c>
      <c r="AA38" s="626"/>
      <c r="AB38" s="626"/>
      <c r="AC38" s="626"/>
      <c r="AD38" s="627" t="s">
        <v>137</v>
      </c>
      <c r="AE38" s="627"/>
      <c r="AF38" s="627"/>
      <c r="AG38" s="627"/>
      <c r="AH38" s="627"/>
      <c r="AI38" s="627"/>
      <c r="AJ38" s="627"/>
      <c r="AK38" s="627"/>
      <c r="AL38" s="628" t="s">
        <v>137</v>
      </c>
      <c r="AM38" s="629"/>
      <c r="AN38" s="629"/>
      <c r="AO38" s="630"/>
      <c r="AQ38" s="689" t="s">
        <v>340</v>
      </c>
      <c r="AR38" s="690"/>
      <c r="AS38" s="690"/>
      <c r="AT38" s="690"/>
      <c r="AU38" s="690"/>
      <c r="AV38" s="690"/>
      <c r="AW38" s="690"/>
      <c r="AX38" s="690"/>
      <c r="AY38" s="691"/>
      <c r="AZ38" s="623">
        <v>780500</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10293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3794579</v>
      </c>
      <c r="CS38" s="624"/>
      <c r="CT38" s="624"/>
      <c r="CU38" s="624"/>
      <c r="CV38" s="624"/>
      <c r="CW38" s="624"/>
      <c r="CX38" s="624"/>
      <c r="CY38" s="625"/>
      <c r="CZ38" s="628">
        <v>7.7</v>
      </c>
      <c r="DA38" s="656"/>
      <c r="DB38" s="656"/>
      <c r="DC38" s="658"/>
      <c r="DD38" s="632">
        <v>3001903</v>
      </c>
      <c r="DE38" s="624"/>
      <c r="DF38" s="624"/>
      <c r="DG38" s="624"/>
      <c r="DH38" s="624"/>
      <c r="DI38" s="624"/>
      <c r="DJ38" s="624"/>
      <c r="DK38" s="625"/>
      <c r="DL38" s="632">
        <v>2763100</v>
      </c>
      <c r="DM38" s="624"/>
      <c r="DN38" s="624"/>
      <c r="DO38" s="624"/>
      <c r="DP38" s="624"/>
      <c r="DQ38" s="624"/>
      <c r="DR38" s="624"/>
      <c r="DS38" s="624"/>
      <c r="DT38" s="624"/>
      <c r="DU38" s="624"/>
      <c r="DV38" s="625"/>
      <c r="DW38" s="628">
        <v>11</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176</v>
      </c>
      <c r="AA39" s="626"/>
      <c r="AB39" s="626"/>
      <c r="AC39" s="626"/>
      <c r="AD39" s="627" t="s">
        <v>137</v>
      </c>
      <c r="AE39" s="627"/>
      <c r="AF39" s="627"/>
      <c r="AG39" s="627"/>
      <c r="AH39" s="627"/>
      <c r="AI39" s="627"/>
      <c r="AJ39" s="627"/>
      <c r="AK39" s="627"/>
      <c r="AL39" s="628" t="s">
        <v>247</v>
      </c>
      <c r="AM39" s="629"/>
      <c r="AN39" s="629"/>
      <c r="AO39" s="630"/>
      <c r="AQ39" s="689" t="s">
        <v>344</v>
      </c>
      <c r="AR39" s="690"/>
      <c r="AS39" s="690"/>
      <c r="AT39" s="690"/>
      <c r="AU39" s="690"/>
      <c r="AV39" s="690"/>
      <c r="AW39" s="690"/>
      <c r="AX39" s="690"/>
      <c r="AY39" s="691"/>
      <c r="AZ39" s="623">
        <v>379557</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15157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535898</v>
      </c>
      <c r="CS39" s="654"/>
      <c r="CT39" s="654"/>
      <c r="CU39" s="654"/>
      <c r="CV39" s="654"/>
      <c r="CW39" s="654"/>
      <c r="CX39" s="654"/>
      <c r="CY39" s="655"/>
      <c r="CZ39" s="628">
        <v>1.1000000000000001</v>
      </c>
      <c r="DA39" s="656"/>
      <c r="DB39" s="656"/>
      <c r="DC39" s="658"/>
      <c r="DD39" s="632">
        <v>210462</v>
      </c>
      <c r="DE39" s="654"/>
      <c r="DF39" s="654"/>
      <c r="DG39" s="654"/>
      <c r="DH39" s="654"/>
      <c r="DI39" s="654"/>
      <c r="DJ39" s="654"/>
      <c r="DK39" s="655"/>
      <c r="DL39" s="632" t="s">
        <v>176</v>
      </c>
      <c r="DM39" s="654"/>
      <c r="DN39" s="654"/>
      <c r="DO39" s="654"/>
      <c r="DP39" s="654"/>
      <c r="DQ39" s="654"/>
      <c r="DR39" s="654"/>
      <c r="DS39" s="654"/>
      <c r="DT39" s="654"/>
      <c r="DU39" s="654"/>
      <c r="DV39" s="655"/>
      <c r="DW39" s="628" t="s">
        <v>137</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311700</v>
      </c>
      <c r="S40" s="624"/>
      <c r="T40" s="624"/>
      <c r="U40" s="624"/>
      <c r="V40" s="624"/>
      <c r="W40" s="624"/>
      <c r="X40" s="624"/>
      <c r="Y40" s="625"/>
      <c r="Z40" s="626">
        <v>0.6</v>
      </c>
      <c r="AA40" s="626"/>
      <c r="AB40" s="626"/>
      <c r="AC40" s="626"/>
      <c r="AD40" s="627" t="s">
        <v>247</v>
      </c>
      <c r="AE40" s="627"/>
      <c r="AF40" s="627"/>
      <c r="AG40" s="627"/>
      <c r="AH40" s="627"/>
      <c r="AI40" s="627"/>
      <c r="AJ40" s="627"/>
      <c r="AK40" s="627"/>
      <c r="AL40" s="628" t="s">
        <v>137</v>
      </c>
      <c r="AM40" s="629"/>
      <c r="AN40" s="629"/>
      <c r="AO40" s="630"/>
      <c r="AQ40" s="689" t="s">
        <v>348</v>
      </c>
      <c r="AR40" s="690"/>
      <c r="AS40" s="690"/>
      <c r="AT40" s="690"/>
      <c r="AU40" s="690"/>
      <c r="AV40" s="690"/>
      <c r="AW40" s="690"/>
      <c r="AX40" s="690"/>
      <c r="AY40" s="691"/>
      <c r="AZ40" s="623">
        <v>36000</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95</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1679630</v>
      </c>
      <c r="CS40" s="624"/>
      <c r="CT40" s="624"/>
      <c r="CU40" s="624"/>
      <c r="CV40" s="624"/>
      <c r="CW40" s="624"/>
      <c r="CX40" s="624"/>
      <c r="CY40" s="625"/>
      <c r="CZ40" s="628">
        <v>3.4</v>
      </c>
      <c r="DA40" s="656"/>
      <c r="DB40" s="656"/>
      <c r="DC40" s="658"/>
      <c r="DD40" s="632" t="s">
        <v>176</v>
      </c>
      <c r="DE40" s="624"/>
      <c r="DF40" s="624"/>
      <c r="DG40" s="624"/>
      <c r="DH40" s="624"/>
      <c r="DI40" s="624"/>
      <c r="DJ40" s="624"/>
      <c r="DK40" s="625"/>
      <c r="DL40" s="632" t="s">
        <v>247</v>
      </c>
      <c r="DM40" s="624"/>
      <c r="DN40" s="624"/>
      <c r="DO40" s="624"/>
      <c r="DP40" s="624"/>
      <c r="DQ40" s="624"/>
      <c r="DR40" s="624"/>
      <c r="DS40" s="624"/>
      <c r="DT40" s="624"/>
      <c r="DU40" s="624"/>
      <c r="DV40" s="625"/>
      <c r="DW40" s="628" t="s">
        <v>137</v>
      </c>
      <c r="DX40" s="656"/>
      <c r="DY40" s="656"/>
      <c r="DZ40" s="656"/>
      <c r="EA40" s="656"/>
      <c r="EB40" s="656"/>
      <c r="EC40" s="657"/>
    </row>
    <row r="41" spans="2:133" ht="11.25" customHeight="1" x14ac:dyDescent="0.15">
      <c r="B41" s="644" t="s">
        <v>352</v>
      </c>
      <c r="C41" s="645"/>
      <c r="D41" s="645"/>
      <c r="E41" s="645"/>
      <c r="F41" s="645"/>
      <c r="G41" s="645"/>
      <c r="H41" s="645"/>
      <c r="I41" s="645"/>
      <c r="J41" s="645"/>
      <c r="K41" s="645"/>
      <c r="L41" s="645"/>
      <c r="M41" s="645"/>
      <c r="N41" s="645"/>
      <c r="O41" s="645"/>
      <c r="P41" s="645"/>
      <c r="Q41" s="646"/>
      <c r="R41" s="698">
        <v>49897096</v>
      </c>
      <c r="S41" s="699"/>
      <c r="T41" s="699"/>
      <c r="U41" s="699"/>
      <c r="V41" s="699"/>
      <c r="W41" s="699"/>
      <c r="X41" s="699"/>
      <c r="Y41" s="700"/>
      <c r="Z41" s="701">
        <v>100</v>
      </c>
      <c r="AA41" s="701"/>
      <c r="AB41" s="701"/>
      <c r="AC41" s="701"/>
      <c r="AD41" s="702">
        <v>24812224</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791378</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137</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137</v>
      </c>
      <c r="CS41" s="654"/>
      <c r="CT41" s="654"/>
      <c r="CU41" s="654"/>
      <c r="CV41" s="654"/>
      <c r="CW41" s="654"/>
      <c r="CX41" s="654"/>
      <c r="CY41" s="655"/>
      <c r="CZ41" s="628" t="s">
        <v>137</v>
      </c>
      <c r="DA41" s="656"/>
      <c r="DB41" s="656"/>
      <c r="DC41" s="658"/>
      <c r="DD41" s="632" t="s">
        <v>137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2916701</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384</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4787016</v>
      </c>
      <c r="CS42" s="654"/>
      <c r="CT42" s="654"/>
      <c r="CU42" s="654"/>
      <c r="CV42" s="654"/>
      <c r="CW42" s="654"/>
      <c r="CX42" s="654"/>
      <c r="CY42" s="655"/>
      <c r="CZ42" s="628">
        <v>9.6999999999999993</v>
      </c>
      <c r="DA42" s="656"/>
      <c r="DB42" s="656"/>
      <c r="DC42" s="658"/>
      <c r="DD42" s="632">
        <v>572669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56678</v>
      </c>
      <c r="CS43" s="654"/>
      <c r="CT43" s="654"/>
      <c r="CU43" s="654"/>
      <c r="CV43" s="654"/>
      <c r="CW43" s="654"/>
      <c r="CX43" s="654"/>
      <c r="CY43" s="655"/>
      <c r="CZ43" s="628">
        <v>0.1</v>
      </c>
      <c r="DA43" s="656"/>
      <c r="DB43" s="656"/>
      <c r="DC43" s="658"/>
      <c r="DD43" s="632">
        <v>23968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4787016</v>
      </c>
      <c r="CS44" s="624"/>
      <c r="CT44" s="624"/>
      <c r="CU44" s="624"/>
      <c r="CV44" s="624"/>
      <c r="CW44" s="624"/>
      <c r="CX44" s="624"/>
      <c r="CY44" s="625"/>
      <c r="CZ44" s="628">
        <v>9.6999999999999993</v>
      </c>
      <c r="DA44" s="629"/>
      <c r="DB44" s="629"/>
      <c r="DC44" s="635"/>
      <c r="DD44" s="632">
        <v>572669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1530856</v>
      </c>
      <c r="CS45" s="654"/>
      <c r="CT45" s="654"/>
      <c r="CU45" s="654"/>
      <c r="CV45" s="654"/>
      <c r="CW45" s="654"/>
      <c r="CX45" s="654"/>
      <c r="CY45" s="655"/>
      <c r="CZ45" s="628">
        <v>3.1</v>
      </c>
      <c r="DA45" s="656"/>
      <c r="DB45" s="656"/>
      <c r="DC45" s="658"/>
      <c r="DD45" s="632">
        <v>96883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3248027</v>
      </c>
      <c r="CS46" s="624"/>
      <c r="CT46" s="624"/>
      <c r="CU46" s="624"/>
      <c r="CV46" s="624"/>
      <c r="CW46" s="624"/>
      <c r="CX46" s="624"/>
      <c r="CY46" s="625"/>
      <c r="CZ46" s="628">
        <v>6.6</v>
      </c>
      <c r="DA46" s="629"/>
      <c r="DB46" s="629"/>
      <c r="DC46" s="635"/>
      <c r="DD46" s="632">
        <v>475392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t="s">
        <v>137</v>
      </c>
      <c r="CS47" s="654"/>
      <c r="CT47" s="654"/>
      <c r="CU47" s="654"/>
      <c r="CV47" s="654"/>
      <c r="CW47" s="654"/>
      <c r="CX47" s="654"/>
      <c r="CY47" s="655"/>
      <c r="CZ47" s="628" t="s">
        <v>247</v>
      </c>
      <c r="DA47" s="656"/>
      <c r="DB47" s="656"/>
      <c r="DC47" s="658"/>
      <c r="DD47" s="632" t="s">
        <v>137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137</v>
      </c>
      <c r="CS48" s="624"/>
      <c r="CT48" s="624"/>
      <c r="CU48" s="624"/>
      <c r="CV48" s="624"/>
      <c r="CW48" s="624"/>
      <c r="CX48" s="624"/>
      <c r="CY48" s="625"/>
      <c r="CZ48" s="628" t="s">
        <v>247</v>
      </c>
      <c r="DA48" s="629"/>
      <c r="DB48" s="629"/>
      <c r="DC48" s="635"/>
      <c r="DD48" s="632" t="s">
        <v>137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49378412</v>
      </c>
      <c r="CS49" s="682"/>
      <c r="CT49" s="682"/>
      <c r="CU49" s="682"/>
      <c r="CV49" s="682"/>
      <c r="CW49" s="682"/>
      <c r="CX49" s="682"/>
      <c r="CY49" s="711"/>
      <c r="CZ49" s="703">
        <v>100</v>
      </c>
      <c r="DA49" s="712"/>
      <c r="DB49" s="712"/>
      <c r="DC49" s="713"/>
      <c r="DD49" s="714">
        <v>28963414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Ny0i96CeGAa3+gYesZxziKCThXNHt+dWTCU8ZtF24GGruA48bYcxYEG2xYM6wO5lsWcdh0SX0LR4sdCBh70yg==" saltValue="onZScOBDZGxKAH1yYoLLb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13" sqref="AK13:AO1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5" t="s">
        <v>388</v>
      </c>
      <c r="DH5" s="776"/>
      <c r="DI5" s="776"/>
      <c r="DJ5" s="776"/>
      <c r="DK5" s="777"/>
      <c r="DL5" s="775" t="s">
        <v>389</v>
      </c>
      <c r="DM5" s="776"/>
      <c r="DN5" s="776"/>
      <c r="DO5" s="776"/>
      <c r="DP5" s="777"/>
      <c r="DQ5" s="725" t="s">
        <v>390</v>
      </c>
      <c r="DR5" s="721"/>
      <c r="DS5" s="721"/>
      <c r="DT5" s="721"/>
      <c r="DU5" s="722"/>
      <c r="DV5" s="725" t="s">
        <v>381</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8"/>
      <c r="DH6" s="779"/>
      <c r="DI6" s="779"/>
      <c r="DJ6" s="779"/>
      <c r="DK6" s="780"/>
      <c r="DL6" s="778"/>
      <c r="DM6" s="779"/>
      <c r="DN6" s="779"/>
      <c r="DO6" s="779"/>
      <c r="DP6" s="780"/>
      <c r="DQ6" s="726"/>
      <c r="DR6" s="723"/>
      <c r="DS6" s="723"/>
      <c r="DT6" s="723"/>
      <c r="DU6" s="724"/>
      <c r="DV6" s="726"/>
      <c r="DW6" s="723"/>
      <c r="DX6" s="723"/>
      <c r="DY6" s="723"/>
      <c r="DZ6" s="728"/>
      <c r="EA6" s="234"/>
    </row>
    <row r="7" spans="1:131" s="235" customFormat="1" ht="26.25" customHeight="1" thickTop="1" x14ac:dyDescent="0.15">
      <c r="A7" s="236">
        <v>1</v>
      </c>
      <c r="B7" s="760" t="s">
        <v>391</v>
      </c>
      <c r="C7" s="761"/>
      <c r="D7" s="761"/>
      <c r="E7" s="761"/>
      <c r="F7" s="761"/>
      <c r="G7" s="761"/>
      <c r="H7" s="761"/>
      <c r="I7" s="761"/>
      <c r="J7" s="761"/>
      <c r="K7" s="761"/>
      <c r="L7" s="761"/>
      <c r="M7" s="761"/>
      <c r="N7" s="761"/>
      <c r="O7" s="761"/>
      <c r="P7" s="762"/>
      <c r="Q7" s="763">
        <v>49825</v>
      </c>
      <c r="R7" s="764"/>
      <c r="S7" s="764"/>
      <c r="T7" s="764"/>
      <c r="U7" s="764"/>
      <c r="V7" s="764">
        <v>49307</v>
      </c>
      <c r="W7" s="764"/>
      <c r="X7" s="764"/>
      <c r="Y7" s="764"/>
      <c r="Z7" s="764"/>
      <c r="AA7" s="764">
        <v>518</v>
      </c>
      <c r="AB7" s="764"/>
      <c r="AC7" s="764"/>
      <c r="AD7" s="764"/>
      <c r="AE7" s="765"/>
      <c r="AF7" s="766">
        <v>373</v>
      </c>
      <c r="AG7" s="767"/>
      <c r="AH7" s="767"/>
      <c r="AI7" s="767"/>
      <c r="AJ7" s="768"/>
      <c r="AK7" s="769">
        <v>628</v>
      </c>
      <c r="AL7" s="770"/>
      <c r="AM7" s="770"/>
      <c r="AN7" s="770"/>
      <c r="AO7" s="770"/>
      <c r="AP7" s="770">
        <v>62184</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73" t="s">
        <v>600</v>
      </c>
      <c r="BT7" s="747"/>
      <c r="BU7" s="747"/>
      <c r="BV7" s="747"/>
      <c r="BW7" s="747"/>
      <c r="BX7" s="747"/>
      <c r="BY7" s="747"/>
      <c r="BZ7" s="747"/>
      <c r="CA7" s="747"/>
      <c r="CB7" s="747"/>
      <c r="CC7" s="747"/>
      <c r="CD7" s="747"/>
      <c r="CE7" s="747"/>
      <c r="CF7" s="747"/>
      <c r="CG7" s="774"/>
      <c r="CH7" s="743">
        <v>-7</v>
      </c>
      <c r="CI7" s="744"/>
      <c r="CJ7" s="744"/>
      <c r="CK7" s="744"/>
      <c r="CL7" s="745"/>
      <c r="CM7" s="743">
        <v>10</v>
      </c>
      <c r="CN7" s="744"/>
      <c r="CO7" s="744"/>
      <c r="CP7" s="744"/>
      <c r="CQ7" s="745"/>
      <c r="CR7" s="743">
        <v>3</v>
      </c>
      <c r="CS7" s="744"/>
      <c r="CT7" s="744"/>
      <c r="CU7" s="744"/>
      <c r="CV7" s="745"/>
      <c r="CW7" s="743" t="s">
        <v>528</v>
      </c>
      <c r="CX7" s="744"/>
      <c r="CY7" s="744"/>
      <c r="CZ7" s="744"/>
      <c r="DA7" s="745"/>
      <c r="DB7" s="743" t="s">
        <v>528</v>
      </c>
      <c r="DC7" s="744"/>
      <c r="DD7" s="744"/>
      <c r="DE7" s="744"/>
      <c r="DF7" s="745"/>
      <c r="DG7" s="743" t="s">
        <v>528</v>
      </c>
      <c r="DH7" s="744"/>
      <c r="DI7" s="744"/>
      <c r="DJ7" s="744"/>
      <c r="DK7" s="745"/>
      <c r="DL7" s="743">
        <v>252</v>
      </c>
      <c r="DM7" s="744"/>
      <c r="DN7" s="744"/>
      <c r="DO7" s="744"/>
      <c r="DP7" s="745"/>
      <c r="DQ7" s="743">
        <v>227</v>
      </c>
      <c r="DR7" s="744"/>
      <c r="DS7" s="744"/>
      <c r="DT7" s="744"/>
      <c r="DU7" s="745"/>
      <c r="DV7" s="746"/>
      <c r="DW7" s="747"/>
      <c r="DX7" s="747"/>
      <c r="DY7" s="747"/>
      <c r="DZ7" s="748"/>
      <c r="EA7" s="234"/>
    </row>
    <row r="8" spans="1:131" s="235" customFormat="1" ht="26.25" customHeight="1" x14ac:dyDescent="0.15">
      <c r="A8" s="238">
        <v>2</v>
      </c>
      <c r="B8" s="749" t="s">
        <v>392</v>
      </c>
      <c r="C8" s="750"/>
      <c r="D8" s="750"/>
      <c r="E8" s="750"/>
      <c r="F8" s="750"/>
      <c r="G8" s="750"/>
      <c r="H8" s="750"/>
      <c r="I8" s="750"/>
      <c r="J8" s="750"/>
      <c r="K8" s="750"/>
      <c r="L8" s="750"/>
      <c r="M8" s="750"/>
      <c r="N8" s="750"/>
      <c r="O8" s="750"/>
      <c r="P8" s="751"/>
      <c r="Q8" s="752">
        <v>551</v>
      </c>
      <c r="R8" s="753"/>
      <c r="S8" s="753"/>
      <c r="T8" s="753"/>
      <c r="U8" s="753"/>
      <c r="V8" s="753">
        <v>550</v>
      </c>
      <c r="W8" s="753"/>
      <c r="X8" s="753"/>
      <c r="Y8" s="753"/>
      <c r="Z8" s="753"/>
      <c r="AA8" s="753">
        <v>1</v>
      </c>
      <c r="AB8" s="753"/>
      <c r="AC8" s="753"/>
      <c r="AD8" s="753"/>
      <c r="AE8" s="754"/>
      <c r="AF8" s="755">
        <v>1</v>
      </c>
      <c r="AG8" s="756"/>
      <c r="AH8" s="756"/>
      <c r="AI8" s="756"/>
      <c r="AJ8" s="757"/>
      <c r="AK8" s="758">
        <v>479</v>
      </c>
      <c r="AL8" s="759"/>
      <c r="AM8" s="759"/>
      <c r="AN8" s="759"/>
      <c r="AO8" s="759"/>
      <c r="AP8" s="759">
        <v>34</v>
      </c>
      <c r="AQ8" s="759"/>
      <c r="AR8" s="759"/>
      <c r="AS8" s="759"/>
      <c r="AT8" s="759"/>
      <c r="AU8" s="781"/>
      <c r="AV8" s="781"/>
      <c r="AW8" s="781"/>
      <c r="AX8" s="781"/>
      <c r="AY8" s="782"/>
      <c r="AZ8" s="232"/>
      <c r="BA8" s="232"/>
      <c r="BB8" s="232"/>
      <c r="BC8" s="232"/>
      <c r="BD8" s="232"/>
      <c r="BE8" s="233"/>
      <c r="BF8" s="233"/>
      <c r="BG8" s="233"/>
      <c r="BH8" s="233"/>
      <c r="BI8" s="233"/>
      <c r="BJ8" s="233"/>
      <c r="BK8" s="233"/>
      <c r="BL8" s="233"/>
      <c r="BM8" s="233"/>
      <c r="BN8" s="233"/>
      <c r="BO8" s="233"/>
      <c r="BP8" s="233"/>
      <c r="BQ8" s="238">
        <v>2</v>
      </c>
      <c r="BR8" s="239"/>
      <c r="BS8" s="783" t="s">
        <v>601</v>
      </c>
      <c r="BT8" s="784"/>
      <c r="BU8" s="784"/>
      <c r="BV8" s="784"/>
      <c r="BW8" s="784"/>
      <c r="BX8" s="784"/>
      <c r="BY8" s="784"/>
      <c r="BZ8" s="784"/>
      <c r="CA8" s="784"/>
      <c r="CB8" s="784"/>
      <c r="CC8" s="784"/>
      <c r="CD8" s="784"/>
      <c r="CE8" s="784"/>
      <c r="CF8" s="784"/>
      <c r="CG8" s="785"/>
      <c r="CH8" s="786">
        <v>4</v>
      </c>
      <c r="CI8" s="787"/>
      <c r="CJ8" s="787"/>
      <c r="CK8" s="787"/>
      <c r="CL8" s="788"/>
      <c r="CM8" s="786">
        <v>47</v>
      </c>
      <c r="CN8" s="787"/>
      <c r="CO8" s="787"/>
      <c r="CP8" s="787"/>
      <c r="CQ8" s="788"/>
      <c r="CR8" s="786">
        <v>1</v>
      </c>
      <c r="CS8" s="787"/>
      <c r="CT8" s="787"/>
      <c r="CU8" s="787"/>
      <c r="CV8" s="788"/>
      <c r="CW8" s="786" t="s">
        <v>528</v>
      </c>
      <c r="CX8" s="787"/>
      <c r="CY8" s="787"/>
      <c r="CZ8" s="787"/>
      <c r="DA8" s="788"/>
      <c r="DB8" s="786" t="s">
        <v>528</v>
      </c>
      <c r="DC8" s="787"/>
      <c r="DD8" s="787"/>
      <c r="DE8" s="787"/>
      <c r="DF8" s="788"/>
      <c r="DG8" s="786" t="s">
        <v>528</v>
      </c>
      <c r="DH8" s="787"/>
      <c r="DI8" s="787"/>
      <c r="DJ8" s="787"/>
      <c r="DK8" s="788"/>
      <c r="DL8" s="786" t="s">
        <v>528</v>
      </c>
      <c r="DM8" s="787"/>
      <c r="DN8" s="787"/>
      <c r="DO8" s="787"/>
      <c r="DP8" s="788"/>
      <c r="DQ8" s="786" t="s">
        <v>528</v>
      </c>
      <c r="DR8" s="787"/>
      <c r="DS8" s="787"/>
      <c r="DT8" s="787"/>
      <c r="DU8" s="788"/>
      <c r="DV8" s="783"/>
      <c r="DW8" s="784"/>
      <c r="DX8" s="784"/>
      <c r="DY8" s="784"/>
      <c r="DZ8" s="789"/>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1"/>
      <c r="AV9" s="781"/>
      <c r="AW9" s="781"/>
      <c r="AX9" s="781"/>
      <c r="AY9" s="782"/>
      <c r="AZ9" s="232"/>
      <c r="BA9" s="232"/>
      <c r="BB9" s="232"/>
      <c r="BC9" s="232"/>
      <c r="BD9" s="232"/>
      <c r="BE9" s="233"/>
      <c r="BF9" s="233"/>
      <c r="BG9" s="233"/>
      <c r="BH9" s="233"/>
      <c r="BI9" s="233"/>
      <c r="BJ9" s="233"/>
      <c r="BK9" s="233"/>
      <c r="BL9" s="233"/>
      <c r="BM9" s="233"/>
      <c r="BN9" s="233"/>
      <c r="BO9" s="233"/>
      <c r="BP9" s="233"/>
      <c r="BQ9" s="238">
        <v>3</v>
      </c>
      <c r="BR9" s="239"/>
      <c r="BS9" s="783" t="s">
        <v>602</v>
      </c>
      <c r="BT9" s="784"/>
      <c r="BU9" s="784"/>
      <c r="BV9" s="784"/>
      <c r="BW9" s="784"/>
      <c r="BX9" s="784"/>
      <c r="BY9" s="784"/>
      <c r="BZ9" s="784"/>
      <c r="CA9" s="784"/>
      <c r="CB9" s="784"/>
      <c r="CC9" s="784"/>
      <c r="CD9" s="784"/>
      <c r="CE9" s="784"/>
      <c r="CF9" s="784"/>
      <c r="CG9" s="785"/>
      <c r="CH9" s="786">
        <v>2</v>
      </c>
      <c r="CI9" s="787"/>
      <c r="CJ9" s="787"/>
      <c r="CK9" s="787"/>
      <c r="CL9" s="788"/>
      <c r="CM9" s="786">
        <v>50</v>
      </c>
      <c r="CN9" s="787"/>
      <c r="CO9" s="787"/>
      <c r="CP9" s="787"/>
      <c r="CQ9" s="788"/>
      <c r="CR9" s="786">
        <v>10</v>
      </c>
      <c r="CS9" s="787"/>
      <c r="CT9" s="787"/>
      <c r="CU9" s="787"/>
      <c r="CV9" s="788"/>
      <c r="CW9" s="786" t="s">
        <v>528</v>
      </c>
      <c r="CX9" s="787"/>
      <c r="CY9" s="787"/>
      <c r="CZ9" s="787"/>
      <c r="DA9" s="788"/>
      <c r="DB9" s="786" t="s">
        <v>528</v>
      </c>
      <c r="DC9" s="787"/>
      <c r="DD9" s="787"/>
      <c r="DE9" s="787"/>
      <c r="DF9" s="788"/>
      <c r="DG9" s="786" t="s">
        <v>528</v>
      </c>
      <c r="DH9" s="787"/>
      <c r="DI9" s="787"/>
      <c r="DJ9" s="787"/>
      <c r="DK9" s="788"/>
      <c r="DL9" s="786" t="s">
        <v>528</v>
      </c>
      <c r="DM9" s="787"/>
      <c r="DN9" s="787"/>
      <c r="DO9" s="787"/>
      <c r="DP9" s="788"/>
      <c r="DQ9" s="786" t="s">
        <v>528</v>
      </c>
      <c r="DR9" s="787"/>
      <c r="DS9" s="787"/>
      <c r="DT9" s="787"/>
      <c r="DU9" s="788"/>
      <c r="DV9" s="783"/>
      <c r="DW9" s="784"/>
      <c r="DX9" s="784"/>
      <c r="DY9" s="784"/>
      <c r="DZ9" s="789"/>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1"/>
      <c r="AV10" s="781"/>
      <c r="AW10" s="781"/>
      <c r="AX10" s="781"/>
      <c r="AY10" s="782"/>
      <c r="AZ10" s="232"/>
      <c r="BA10" s="232"/>
      <c r="BB10" s="232"/>
      <c r="BC10" s="232"/>
      <c r="BD10" s="232"/>
      <c r="BE10" s="233"/>
      <c r="BF10" s="233"/>
      <c r="BG10" s="233"/>
      <c r="BH10" s="233"/>
      <c r="BI10" s="233"/>
      <c r="BJ10" s="233"/>
      <c r="BK10" s="233"/>
      <c r="BL10" s="233"/>
      <c r="BM10" s="233"/>
      <c r="BN10" s="233"/>
      <c r="BO10" s="233"/>
      <c r="BP10" s="233"/>
      <c r="BQ10" s="238">
        <v>4</v>
      </c>
      <c r="BR10" s="239"/>
      <c r="BS10" s="783" t="s">
        <v>603</v>
      </c>
      <c r="BT10" s="784"/>
      <c r="BU10" s="784"/>
      <c r="BV10" s="784"/>
      <c r="BW10" s="784"/>
      <c r="BX10" s="784"/>
      <c r="BY10" s="784"/>
      <c r="BZ10" s="784"/>
      <c r="CA10" s="784"/>
      <c r="CB10" s="784"/>
      <c r="CC10" s="784"/>
      <c r="CD10" s="784"/>
      <c r="CE10" s="784"/>
      <c r="CF10" s="784"/>
      <c r="CG10" s="785"/>
      <c r="CH10" s="786">
        <v>6</v>
      </c>
      <c r="CI10" s="787"/>
      <c r="CJ10" s="787"/>
      <c r="CK10" s="787"/>
      <c r="CL10" s="788"/>
      <c r="CM10" s="786">
        <v>81</v>
      </c>
      <c r="CN10" s="787"/>
      <c r="CO10" s="787"/>
      <c r="CP10" s="787"/>
      <c r="CQ10" s="788"/>
      <c r="CR10" s="786">
        <v>4</v>
      </c>
      <c r="CS10" s="787"/>
      <c r="CT10" s="787"/>
      <c r="CU10" s="787"/>
      <c r="CV10" s="788"/>
      <c r="CW10" s="786">
        <v>6</v>
      </c>
      <c r="CX10" s="787"/>
      <c r="CY10" s="787"/>
      <c r="CZ10" s="787"/>
      <c r="DA10" s="788"/>
      <c r="DB10" s="786" t="s">
        <v>528</v>
      </c>
      <c r="DC10" s="787"/>
      <c r="DD10" s="787"/>
      <c r="DE10" s="787"/>
      <c r="DF10" s="788"/>
      <c r="DG10" s="786" t="s">
        <v>528</v>
      </c>
      <c r="DH10" s="787"/>
      <c r="DI10" s="787"/>
      <c r="DJ10" s="787"/>
      <c r="DK10" s="788"/>
      <c r="DL10" s="786" t="s">
        <v>528</v>
      </c>
      <c r="DM10" s="787"/>
      <c r="DN10" s="787"/>
      <c r="DO10" s="787"/>
      <c r="DP10" s="788"/>
      <c r="DQ10" s="786" t="s">
        <v>528</v>
      </c>
      <c r="DR10" s="787"/>
      <c r="DS10" s="787"/>
      <c r="DT10" s="787"/>
      <c r="DU10" s="788"/>
      <c r="DV10" s="783"/>
      <c r="DW10" s="784"/>
      <c r="DX10" s="784"/>
      <c r="DY10" s="784"/>
      <c r="DZ10" s="789"/>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1"/>
      <c r="AV11" s="781"/>
      <c r="AW11" s="781"/>
      <c r="AX11" s="781"/>
      <c r="AY11" s="782"/>
      <c r="AZ11" s="232"/>
      <c r="BA11" s="232"/>
      <c r="BB11" s="232"/>
      <c r="BC11" s="232"/>
      <c r="BD11" s="232"/>
      <c r="BE11" s="233"/>
      <c r="BF11" s="233"/>
      <c r="BG11" s="233"/>
      <c r="BH11" s="233"/>
      <c r="BI11" s="233"/>
      <c r="BJ11" s="233"/>
      <c r="BK11" s="233"/>
      <c r="BL11" s="233"/>
      <c r="BM11" s="233"/>
      <c r="BN11" s="233"/>
      <c r="BO11" s="233"/>
      <c r="BP11" s="233"/>
      <c r="BQ11" s="238">
        <v>5</v>
      </c>
      <c r="BR11" s="239"/>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1"/>
      <c r="AV12" s="781"/>
      <c r="AW12" s="781"/>
      <c r="AX12" s="781"/>
      <c r="AY12" s="782"/>
      <c r="AZ12" s="232"/>
      <c r="BA12" s="232"/>
      <c r="BB12" s="232"/>
      <c r="BC12" s="232"/>
      <c r="BD12" s="232"/>
      <c r="BE12" s="233"/>
      <c r="BF12" s="233"/>
      <c r="BG12" s="233"/>
      <c r="BH12" s="233"/>
      <c r="BI12" s="233"/>
      <c r="BJ12" s="233"/>
      <c r="BK12" s="233"/>
      <c r="BL12" s="233"/>
      <c r="BM12" s="233"/>
      <c r="BN12" s="233"/>
      <c r="BO12" s="233"/>
      <c r="BP12" s="233"/>
      <c r="BQ12" s="238">
        <v>6</v>
      </c>
      <c r="BR12" s="239"/>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1"/>
      <c r="AV13" s="781"/>
      <c r="AW13" s="781"/>
      <c r="AX13" s="781"/>
      <c r="AY13" s="782"/>
      <c r="AZ13" s="232"/>
      <c r="BA13" s="232"/>
      <c r="BB13" s="232"/>
      <c r="BC13" s="232"/>
      <c r="BD13" s="232"/>
      <c r="BE13" s="233"/>
      <c r="BF13" s="233"/>
      <c r="BG13" s="233"/>
      <c r="BH13" s="233"/>
      <c r="BI13" s="233"/>
      <c r="BJ13" s="233"/>
      <c r="BK13" s="233"/>
      <c r="BL13" s="233"/>
      <c r="BM13" s="233"/>
      <c r="BN13" s="233"/>
      <c r="BO13" s="233"/>
      <c r="BP13" s="233"/>
      <c r="BQ13" s="238">
        <v>7</v>
      </c>
      <c r="BR13" s="239"/>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1"/>
      <c r="AV14" s="781"/>
      <c r="AW14" s="781"/>
      <c r="AX14" s="781"/>
      <c r="AY14" s="782"/>
      <c r="AZ14" s="232"/>
      <c r="BA14" s="232"/>
      <c r="BB14" s="232"/>
      <c r="BC14" s="232"/>
      <c r="BD14" s="232"/>
      <c r="BE14" s="233"/>
      <c r="BF14" s="233"/>
      <c r="BG14" s="233"/>
      <c r="BH14" s="233"/>
      <c r="BI14" s="233"/>
      <c r="BJ14" s="233"/>
      <c r="BK14" s="233"/>
      <c r="BL14" s="233"/>
      <c r="BM14" s="233"/>
      <c r="BN14" s="233"/>
      <c r="BO14" s="233"/>
      <c r="BP14" s="233"/>
      <c r="BQ14" s="238">
        <v>8</v>
      </c>
      <c r="BR14" s="239"/>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1"/>
      <c r="AV15" s="781"/>
      <c r="AW15" s="781"/>
      <c r="AX15" s="781"/>
      <c r="AY15" s="782"/>
      <c r="AZ15" s="232"/>
      <c r="BA15" s="232"/>
      <c r="BB15" s="232"/>
      <c r="BC15" s="232"/>
      <c r="BD15" s="232"/>
      <c r="BE15" s="233"/>
      <c r="BF15" s="233"/>
      <c r="BG15" s="233"/>
      <c r="BH15" s="233"/>
      <c r="BI15" s="233"/>
      <c r="BJ15" s="233"/>
      <c r="BK15" s="233"/>
      <c r="BL15" s="233"/>
      <c r="BM15" s="233"/>
      <c r="BN15" s="233"/>
      <c r="BO15" s="233"/>
      <c r="BP15" s="233"/>
      <c r="BQ15" s="238">
        <v>9</v>
      </c>
      <c r="BR15" s="239"/>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1"/>
      <c r="AV16" s="781"/>
      <c r="AW16" s="781"/>
      <c r="AX16" s="781"/>
      <c r="AY16" s="782"/>
      <c r="AZ16" s="232"/>
      <c r="BA16" s="232"/>
      <c r="BB16" s="232"/>
      <c r="BC16" s="232"/>
      <c r="BD16" s="232"/>
      <c r="BE16" s="233"/>
      <c r="BF16" s="233"/>
      <c r="BG16" s="233"/>
      <c r="BH16" s="233"/>
      <c r="BI16" s="233"/>
      <c r="BJ16" s="233"/>
      <c r="BK16" s="233"/>
      <c r="BL16" s="233"/>
      <c r="BM16" s="233"/>
      <c r="BN16" s="233"/>
      <c r="BO16" s="233"/>
      <c r="BP16" s="233"/>
      <c r="BQ16" s="238">
        <v>10</v>
      </c>
      <c r="BR16" s="239"/>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1"/>
      <c r="AV17" s="781"/>
      <c r="AW17" s="781"/>
      <c r="AX17" s="781"/>
      <c r="AY17" s="782"/>
      <c r="AZ17" s="232"/>
      <c r="BA17" s="232"/>
      <c r="BB17" s="232"/>
      <c r="BC17" s="232"/>
      <c r="BD17" s="232"/>
      <c r="BE17" s="233"/>
      <c r="BF17" s="233"/>
      <c r="BG17" s="233"/>
      <c r="BH17" s="233"/>
      <c r="BI17" s="233"/>
      <c r="BJ17" s="233"/>
      <c r="BK17" s="233"/>
      <c r="BL17" s="233"/>
      <c r="BM17" s="233"/>
      <c r="BN17" s="233"/>
      <c r="BO17" s="233"/>
      <c r="BP17" s="233"/>
      <c r="BQ17" s="238">
        <v>11</v>
      </c>
      <c r="BR17" s="239"/>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1"/>
      <c r="AV18" s="781"/>
      <c r="AW18" s="781"/>
      <c r="AX18" s="781"/>
      <c r="AY18" s="782"/>
      <c r="AZ18" s="232"/>
      <c r="BA18" s="232"/>
      <c r="BB18" s="232"/>
      <c r="BC18" s="232"/>
      <c r="BD18" s="232"/>
      <c r="BE18" s="233"/>
      <c r="BF18" s="233"/>
      <c r="BG18" s="233"/>
      <c r="BH18" s="233"/>
      <c r="BI18" s="233"/>
      <c r="BJ18" s="233"/>
      <c r="BK18" s="233"/>
      <c r="BL18" s="233"/>
      <c r="BM18" s="233"/>
      <c r="BN18" s="233"/>
      <c r="BO18" s="233"/>
      <c r="BP18" s="233"/>
      <c r="BQ18" s="238">
        <v>12</v>
      </c>
      <c r="BR18" s="239"/>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1"/>
      <c r="AV19" s="781"/>
      <c r="AW19" s="781"/>
      <c r="AX19" s="781"/>
      <c r="AY19" s="782"/>
      <c r="AZ19" s="232"/>
      <c r="BA19" s="232"/>
      <c r="BB19" s="232"/>
      <c r="BC19" s="232"/>
      <c r="BD19" s="232"/>
      <c r="BE19" s="233"/>
      <c r="BF19" s="233"/>
      <c r="BG19" s="233"/>
      <c r="BH19" s="233"/>
      <c r="BI19" s="233"/>
      <c r="BJ19" s="233"/>
      <c r="BK19" s="233"/>
      <c r="BL19" s="233"/>
      <c r="BM19" s="233"/>
      <c r="BN19" s="233"/>
      <c r="BO19" s="233"/>
      <c r="BP19" s="233"/>
      <c r="BQ19" s="238">
        <v>13</v>
      </c>
      <c r="BR19" s="239"/>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1"/>
      <c r="AV20" s="781"/>
      <c r="AW20" s="781"/>
      <c r="AX20" s="781"/>
      <c r="AY20" s="782"/>
      <c r="AZ20" s="232"/>
      <c r="BA20" s="232"/>
      <c r="BB20" s="232"/>
      <c r="BC20" s="232"/>
      <c r="BD20" s="232"/>
      <c r="BE20" s="233"/>
      <c r="BF20" s="233"/>
      <c r="BG20" s="233"/>
      <c r="BH20" s="233"/>
      <c r="BI20" s="233"/>
      <c r="BJ20" s="233"/>
      <c r="BK20" s="233"/>
      <c r="BL20" s="233"/>
      <c r="BM20" s="233"/>
      <c r="BN20" s="233"/>
      <c r="BO20" s="233"/>
      <c r="BP20" s="233"/>
      <c r="BQ20" s="238">
        <v>14</v>
      </c>
      <c r="BR20" s="239"/>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1"/>
      <c r="AV21" s="781"/>
      <c r="AW21" s="781"/>
      <c r="AX21" s="781"/>
      <c r="AY21" s="782"/>
      <c r="AZ21" s="232"/>
      <c r="BA21" s="232"/>
      <c r="BB21" s="232"/>
      <c r="BC21" s="232"/>
      <c r="BD21" s="232"/>
      <c r="BE21" s="233"/>
      <c r="BF21" s="233"/>
      <c r="BG21" s="233"/>
      <c r="BH21" s="233"/>
      <c r="BI21" s="233"/>
      <c r="BJ21" s="233"/>
      <c r="BK21" s="233"/>
      <c r="BL21" s="233"/>
      <c r="BM21" s="233"/>
      <c r="BN21" s="233"/>
      <c r="BO21" s="233"/>
      <c r="BP21" s="233"/>
      <c r="BQ21" s="238">
        <v>15</v>
      </c>
      <c r="BR21" s="239"/>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800"/>
      <c r="R22" s="801"/>
      <c r="S22" s="801"/>
      <c r="T22" s="801"/>
      <c r="U22" s="801"/>
      <c r="V22" s="801"/>
      <c r="W22" s="801"/>
      <c r="X22" s="801"/>
      <c r="Y22" s="801"/>
      <c r="Z22" s="801"/>
      <c r="AA22" s="801"/>
      <c r="AB22" s="801"/>
      <c r="AC22" s="801"/>
      <c r="AD22" s="801"/>
      <c r="AE22" s="802"/>
      <c r="AF22" s="755"/>
      <c r="AG22" s="756"/>
      <c r="AH22" s="756"/>
      <c r="AI22" s="756"/>
      <c r="AJ22" s="757"/>
      <c r="AK22" s="803"/>
      <c r="AL22" s="804"/>
      <c r="AM22" s="804"/>
      <c r="AN22" s="804"/>
      <c r="AO22" s="804"/>
      <c r="AP22" s="804"/>
      <c r="AQ22" s="804"/>
      <c r="AR22" s="804"/>
      <c r="AS22" s="804"/>
      <c r="AT22" s="804"/>
      <c r="AU22" s="805"/>
      <c r="AV22" s="805"/>
      <c r="AW22" s="805"/>
      <c r="AX22" s="805"/>
      <c r="AY22" s="806"/>
      <c r="AZ22" s="807" t="s">
        <v>393</v>
      </c>
      <c r="BA22" s="807"/>
      <c r="BB22" s="807"/>
      <c r="BC22" s="807"/>
      <c r="BD22" s="808"/>
      <c r="BE22" s="233"/>
      <c r="BF22" s="233"/>
      <c r="BG22" s="233"/>
      <c r="BH22" s="233"/>
      <c r="BI22" s="233"/>
      <c r="BJ22" s="233"/>
      <c r="BK22" s="233"/>
      <c r="BL22" s="233"/>
      <c r="BM22" s="233"/>
      <c r="BN22" s="233"/>
      <c r="BO22" s="233"/>
      <c r="BP22" s="233"/>
      <c r="BQ22" s="238">
        <v>16</v>
      </c>
      <c r="BR22" s="239"/>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34"/>
    </row>
    <row r="23" spans="1:131" s="235" customFormat="1" ht="26.25" customHeight="1" thickBot="1" x14ac:dyDescent="0.2">
      <c r="A23" s="240" t="s">
        <v>394</v>
      </c>
      <c r="B23" s="790" t="s">
        <v>395</v>
      </c>
      <c r="C23" s="791"/>
      <c r="D23" s="791"/>
      <c r="E23" s="791"/>
      <c r="F23" s="791"/>
      <c r="G23" s="791"/>
      <c r="H23" s="791"/>
      <c r="I23" s="791"/>
      <c r="J23" s="791"/>
      <c r="K23" s="791"/>
      <c r="L23" s="791"/>
      <c r="M23" s="791"/>
      <c r="N23" s="791"/>
      <c r="O23" s="791"/>
      <c r="P23" s="792"/>
      <c r="Q23" s="793">
        <v>50376</v>
      </c>
      <c r="R23" s="794"/>
      <c r="S23" s="794"/>
      <c r="T23" s="794"/>
      <c r="U23" s="794"/>
      <c r="V23" s="794">
        <v>49857</v>
      </c>
      <c r="W23" s="794"/>
      <c r="X23" s="794"/>
      <c r="Y23" s="794"/>
      <c r="Z23" s="794"/>
      <c r="AA23" s="794">
        <v>519</v>
      </c>
      <c r="AB23" s="794"/>
      <c r="AC23" s="794"/>
      <c r="AD23" s="794"/>
      <c r="AE23" s="795"/>
      <c r="AF23" s="796">
        <v>374</v>
      </c>
      <c r="AG23" s="794"/>
      <c r="AH23" s="794"/>
      <c r="AI23" s="794"/>
      <c r="AJ23" s="797"/>
      <c r="AK23" s="798"/>
      <c r="AL23" s="799"/>
      <c r="AM23" s="799"/>
      <c r="AN23" s="799"/>
      <c r="AO23" s="799"/>
      <c r="AP23" s="794">
        <v>62218</v>
      </c>
      <c r="AQ23" s="794"/>
      <c r="AR23" s="794"/>
      <c r="AS23" s="794"/>
      <c r="AT23" s="794"/>
      <c r="AU23" s="810"/>
      <c r="AV23" s="810"/>
      <c r="AW23" s="810"/>
      <c r="AX23" s="810"/>
      <c r="AY23" s="811"/>
      <c r="AZ23" s="812" t="s">
        <v>396</v>
      </c>
      <c r="BA23" s="813"/>
      <c r="BB23" s="813"/>
      <c r="BC23" s="813"/>
      <c r="BD23" s="814"/>
      <c r="BE23" s="233"/>
      <c r="BF23" s="233"/>
      <c r="BG23" s="233"/>
      <c r="BH23" s="233"/>
      <c r="BI23" s="233"/>
      <c r="BJ23" s="233"/>
      <c r="BK23" s="233"/>
      <c r="BL23" s="233"/>
      <c r="BM23" s="233"/>
      <c r="BN23" s="233"/>
      <c r="BO23" s="233"/>
      <c r="BP23" s="233"/>
      <c r="BQ23" s="238">
        <v>17</v>
      </c>
      <c r="BR23" s="239"/>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34"/>
    </row>
    <row r="24" spans="1:131" s="235" customFormat="1" ht="26.25" customHeight="1" x14ac:dyDescent="0.15">
      <c r="A24" s="809" t="s">
        <v>397</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2"/>
      <c r="BA24" s="232"/>
      <c r="BB24" s="232"/>
      <c r="BC24" s="232"/>
      <c r="BD24" s="232"/>
      <c r="BE24" s="233"/>
      <c r="BF24" s="233"/>
      <c r="BG24" s="233"/>
      <c r="BH24" s="233"/>
      <c r="BI24" s="233"/>
      <c r="BJ24" s="233"/>
      <c r="BK24" s="233"/>
      <c r="BL24" s="233"/>
      <c r="BM24" s="233"/>
      <c r="BN24" s="233"/>
      <c r="BO24" s="233"/>
      <c r="BP24" s="233"/>
      <c r="BQ24" s="238">
        <v>18</v>
      </c>
      <c r="BR24" s="239"/>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30"/>
    </row>
    <row r="26" spans="1:131" ht="26.25" customHeight="1" x14ac:dyDescent="0.15">
      <c r="A26" s="729" t="s">
        <v>374</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5" t="s">
        <v>402</v>
      </c>
      <c r="AG26" s="816"/>
      <c r="AH26" s="816"/>
      <c r="AI26" s="816"/>
      <c r="AJ26" s="817"/>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381</v>
      </c>
      <c r="BF26" s="721"/>
      <c r="BG26" s="721"/>
      <c r="BH26" s="721"/>
      <c r="BI26" s="727"/>
      <c r="BJ26" s="232"/>
      <c r="BK26" s="232"/>
      <c r="BL26" s="232"/>
      <c r="BM26" s="232"/>
      <c r="BN26" s="232"/>
      <c r="BO26" s="241"/>
      <c r="BP26" s="241"/>
      <c r="BQ26" s="238">
        <v>20</v>
      </c>
      <c r="BR26" s="239"/>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8"/>
      <c r="AG27" s="819"/>
      <c r="AH27" s="819"/>
      <c r="AI27" s="819"/>
      <c r="AJ27" s="820"/>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3">
        <v>8495</v>
      </c>
      <c r="R28" s="824"/>
      <c r="S28" s="824"/>
      <c r="T28" s="824"/>
      <c r="U28" s="824"/>
      <c r="V28" s="824">
        <v>8335</v>
      </c>
      <c r="W28" s="824"/>
      <c r="X28" s="824"/>
      <c r="Y28" s="824"/>
      <c r="Z28" s="824"/>
      <c r="AA28" s="824">
        <v>160</v>
      </c>
      <c r="AB28" s="824"/>
      <c r="AC28" s="824"/>
      <c r="AD28" s="824"/>
      <c r="AE28" s="825"/>
      <c r="AF28" s="826">
        <v>160</v>
      </c>
      <c r="AG28" s="824"/>
      <c r="AH28" s="824"/>
      <c r="AI28" s="824"/>
      <c r="AJ28" s="827"/>
      <c r="AK28" s="828">
        <v>791</v>
      </c>
      <c r="AL28" s="829"/>
      <c r="AM28" s="829"/>
      <c r="AN28" s="829"/>
      <c r="AO28" s="829"/>
      <c r="AP28" s="829" t="s">
        <v>528</v>
      </c>
      <c r="AQ28" s="829"/>
      <c r="AR28" s="829"/>
      <c r="AS28" s="829"/>
      <c r="AT28" s="829"/>
      <c r="AU28" s="829" t="s">
        <v>528</v>
      </c>
      <c r="AV28" s="829"/>
      <c r="AW28" s="829"/>
      <c r="AX28" s="829"/>
      <c r="AY28" s="829"/>
      <c r="AZ28" s="830" t="s">
        <v>528</v>
      </c>
      <c r="BA28" s="830"/>
      <c r="BB28" s="830"/>
      <c r="BC28" s="830"/>
      <c r="BD28" s="830"/>
      <c r="BE28" s="821"/>
      <c r="BF28" s="821"/>
      <c r="BG28" s="821"/>
      <c r="BH28" s="821"/>
      <c r="BI28" s="822"/>
      <c r="BJ28" s="232"/>
      <c r="BK28" s="232"/>
      <c r="BL28" s="232"/>
      <c r="BM28" s="232"/>
      <c r="BN28" s="232"/>
      <c r="BO28" s="241"/>
      <c r="BP28" s="241"/>
      <c r="BQ28" s="238">
        <v>22</v>
      </c>
      <c r="BR28" s="239"/>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9022</v>
      </c>
      <c r="R29" s="753"/>
      <c r="S29" s="753"/>
      <c r="T29" s="753"/>
      <c r="U29" s="753"/>
      <c r="V29" s="753">
        <v>8519</v>
      </c>
      <c r="W29" s="753"/>
      <c r="X29" s="753"/>
      <c r="Y29" s="753"/>
      <c r="Z29" s="753"/>
      <c r="AA29" s="753">
        <v>503</v>
      </c>
      <c r="AB29" s="753"/>
      <c r="AC29" s="753"/>
      <c r="AD29" s="753"/>
      <c r="AE29" s="754"/>
      <c r="AF29" s="755">
        <v>503</v>
      </c>
      <c r="AG29" s="756"/>
      <c r="AH29" s="756"/>
      <c r="AI29" s="756"/>
      <c r="AJ29" s="757"/>
      <c r="AK29" s="835">
        <v>1341</v>
      </c>
      <c r="AL29" s="831"/>
      <c r="AM29" s="831"/>
      <c r="AN29" s="831"/>
      <c r="AO29" s="831"/>
      <c r="AP29" s="831" t="s">
        <v>528</v>
      </c>
      <c r="AQ29" s="831"/>
      <c r="AR29" s="831"/>
      <c r="AS29" s="831"/>
      <c r="AT29" s="831"/>
      <c r="AU29" s="831" t="s">
        <v>528</v>
      </c>
      <c r="AV29" s="831"/>
      <c r="AW29" s="831"/>
      <c r="AX29" s="831"/>
      <c r="AY29" s="831"/>
      <c r="AZ29" s="832" t="s">
        <v>528</v>
      </c>
      <c r="BA29" s="832"/>
      <c r="BB29" s="832"/>
      <c r="BC29" s="832"/>
      <c r="BD29" s="832"/>
      <c r="BE29" s="833"/>
      <c r="BF29" s="833"/>
      <c r="BG29" s="833"/>
      <c r="BH29" s="833"/>
      <c r="BI29" s="834"/>
      <c r="BJ29" s="232"/>
      <c r="BK29" s="232"/>
      <c r="BL29" s="232"/>
      <c r="BM29" s="232"/>
      <c r="BN29" s="232"/>
      <c r="BO29" s="241"/>
      <c r="BP29" s="241"/>
      <c r="BQ29" s="238">
        <v>23</v>
      </c>
      <c r="BR29" s="239"/>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1448</v>
      </c>
      <c r="R30" s="753"/>
      <c r="S30" s="753"/>
      <c r="T30" s="753"/>
      <c r="U30" s="753"/>
      <c r="V30" s="753">
        <v>1446</v>
      </c>
      <c r="W30" s="753"/>
      <c r="X30" s="753"/>
      <c r="Y30" s="753"/>
      <c r="Z30" s="753"/>
      <c r="AA30" s="753">
        <v>2</v>
      </c>
      <c r="AB30" s="753"/>
      <c r="AC30" s="753"/>
      <c r="AD30" s="753"/>
      <c r="AE30" s="754"/>
      <c r="AF30" s="755">
        <v>2</v>
      </c>
      <c r="AG30" s="756"/>
      <c r="AH30" s="756"/>
      <c r="AI30" s="756"/>
      <c r="AJ30" s="757"/>
      <c r="AK30" s="835">
        <v>396</v>
      </c>
      <c r="AL30" s="831"/>
      <c r="AM30" s="831"/>
      <c r="AN30" s="831"/>
      <c r="AO30" s="831"/>
      <c r="AP30" s="831" t="s">
        <v>528</v>
      </c>
      <c r="AQ30" s="831"/>
      <c r="AR30" s="831"/>
      <c r="AS30" s="831"/>
      <c r="AT30" s="831"/>
      <c r="AU30" s="831" t="s">
        <v>528</v>
      </c>
      <c r="AV30" s="831"/>
      <c r="AW30" s="831"/>
      <c r="AX30" s="831"/>
      <c r="AY30" s="831"/>
      <c r="AZ30" s="832" t="s">
        <v>528</v>
      </c>
      <c r="BA30" s="832"/>
      <c r="BB30" s="832"/>
      <c r="BC30" s="832"/>
      <c r="BD30" s="832"/>
      <c r="BE30" s="833"/>
      <c r="BF30" s="833"/>
      <c r="BG30" s="833"/>
      <c r="BH30" s="833"/>
      <c r="BI30" s="834"/>
      <c r="BJ30" s="232"/>
      <c r="BK30" s="232"/>
      <c r="BL30" s="232"/>
      <c r="BM30" s="232"/>
      <c r="BN30" s="232"/>
      <c r="BO30" s="241"/>
      <c r="BP30" s="241"/>
      <c r="BQ30" s="238">
        <v>24</v>
      </c>
      <c r="BR30" s="239"/>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2117</v>
      </c>
      <c r="R31" s="753"/>
      <c r="S31" s="753"/>
      <c r="T31" s="753"/>
      <c r="U31" s="753"/>
      <c r="V31" s="753">
        <v>1872</v>
      </c>
      <c r="W31" s="753"/>
      <c r="X31" s="753"/>
      <c r="Y31" s="753"/>
      <c r="Z31" s="753"/>
      <c r="AA31" s="753">
        <v>245</v>
      </c>
      <c r="AB31" s="753"/>
      <c r="AC31" s="753"/>
      <c r="AD31" s="753"/>
      <c r="AE31" s="754"/>
      <c r="AF31" s="755">
        <v>931</v>
      </c>
      <c r="AG31" s="756"/>
      <c r="AH31" s="756"/>
      <c r="AI31" s="756"/>
      <c r="AJ31" s="757"/>
      <c r="AK31" s="835">
        <v>380</v>
      </c>
      <c r="AL31" s="831"/>
      <c r="AM31" s="831"/>
      <c r="AN31" s="831"/>
      <c r="AO31" s="831"/>
      <c r="AP31" s="831">
        <v>7546</v>
      </c>
      <c r="AQ31" s="831"/>
      <c r="AR31" s="831"/>
      <c r="AS31" s="831"/>
      <c r="AT31" s="831"/>
      <c r="AU31" s="831">
        <v>672</v>
      </c>
      <c r="AV31" s="831"/>
      <c r="AW31" s="831"/>
      <c r="AX31" s="831"/>
      <c r="AY31" s="831"/>
      <c r="AZ31" s="832" t="s">
        <v>528</v>
      </c>
      <c r="BA31" s="832"/>
      <c r="BB31" s="832"/>
      <c r="BC31" s="832"/>
      <c r="BD31" s="832"/>
      <c r="BE31" s="833" t="s">
        <v>594</v>
      </c>
      <c r="BF31" s="833"/>
      <c r="BG31" s="833"/>
      <c r="BH31" s="833"/>
      <c r="BI31" s="834"/>
      <c r="BJ31" s="232"/>
      <c r="BK31" s="232"/>
      <c r="BL31" s="232"/>
      <c r="BM31" s="232"/>
      <c r="BN31" s="232"/>
      <c r="BO31" s="241"/>
      <c r="BP31" s="241"/>
      <c r="BQ31" s="238">
        <v>25</v>
      </c>
      <c r="BR31" s="239"/>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30"/>
    </row>
    <row r="32" spans="1:131" ht="26.25" customHeight="1" x14ac:dyDescent="0.15">
      <c r="A32" s="242">
        <v>5</v>
      </c>
      <c r="B32" s="749" t="s">
        <v>411</v>
      </c>
      <c r="C32" s="750"/>
      <c r="D32" s="750"/>
      <c r="E32" s="750"/>
      <c r="F32" s="750"/>
      <c r="G32" s="750"/>
      <c r="H32" s="750"/>
      <c r="I32" s="750"/>
      <c r="J32" s="750"/>
      <c r="K32" s="750"/>
      <c r="L32" s="750"/>
      <c r="M32" s="750"/>
      <c r="N32" s="750"/>
      <c r="O32" s="750"/>
      <c r="P32" s="751"/>
      <c r="Q32" s="752">
        <v>12462</v>
      </c>
      <c r="R32" s="753"/>
      <c r="S32" s="753"/>
      <c r="T32" s="753"/>
      <c r="U32" s="753"/>
      <c r="V32" s="753">
        <v>12642</v>
      </c>
      <c r="W32" s="753"/>
      <c r="X32" s="753"/>
      <c r="Y32" s="753"/>
      <c r="Z32" s="753"/>
      <c r="AA32" s="753">
        <v>-180</v>
      </c>
      <c r="AB32" s="753"/>
      <c r="AC32" s="753"/>
      <c r="AD32" s="753"/>
      <c r="AE32" s="754"/>
      <c r="AF32" s="755">
        <v>3589</v>
      </c>
      <c r="AG32" s="756"/>
      <c r="AH32" s="756"/>
      <c r="AI32" s="756"/>
      <c r="AJ32" s="757"/>
      <c r="AK32" s="835">
        <v>1040</v>
      </c>
      <c r="AL32" s="831"/>
      <c r="AM32" s="831"/>
      <c r="AN32" s="831"/>
      <c r="AO32" s="831"/>
      <c r="AP32" s="831">
        <v>2251</v>
      </c>
      <c r="AQ32" s="831"/>
      <c r="AR32" s="831"/>
      <c r="AS32" s="831"/>
      <c r="AT32" s="831"/>
      <c r="AU32" s="831">
        <v>1218</v>
      </c>
      <c r="AV32" s="831"/>
      <c r="AW32" s="831"/>
      <c r="AX32" s="831"/>
      <c r="AY32" s="831"/>
      <c r="AZ32" s="832" t="s">
        <v>528</v>
      </c>
      <c r="BA32" s="832"/>
      <c r="BB32" s="832"/>
      <c r="BC32" s="832"/>
      <c r="BD32" s="832"/>
      <c r="BE32" s="833" t="s">
        <v>594</v>
      </c>
      <c r="BF32" s="833"/>
      <c r="BG32" s="833"/>
      <c r="BH32" s="833"/>
      <c r="BI32" s="834"/>
      <c r="BJ32" s="232"/>
      <c r="BK32" s="232"/>
      <c r="BL32" s="232"/>
      <c r="BM32" s="232"/>
      <c r="BN32" s="232"/>
      <c r="BO32" s="241"/>
      <c r="BP32" s="241"/>
      <c r="BQ32" s="238">
        <v>26</v>
      </c>
      <c r="BR32" s="239"/>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30"/>
    </row>
    <row r="33" spans="1:131" ht="26.25" customHeight="1" x14ac:dyDescent="0.15">
      <c r="A33" s="242">
        <v>6</v>
      </c>
      <c r="B33" s="749" t="s">
        <v>412</v>
      </c>
      <c r="C33" s="750"/>
      <c r="D33" s="750"/>
      <c r="E33" s="750"/>
      <c r="F33" s="750"/>
      <c r="G33" s="750"/>
      <c r="H33" s="750"/>
      <c r="I33" s="750"/>
      <c r="J33" s="750"/>
      <c r="K33" s="750"/>
      <c r="L33" s="750"/>
      <c r="M33" s="750"/>
      <c r="N33" s="750"/>
      <c r="O33" s="750"/>
      <c r="P33" s="751"/>
      <c r="Q33" s="752">
        <v>2652</v>
      </c>
      <c r="R33" s="753"/>
      <c r="S33" s="753"/>
      <c r="T33" s="753"/>
      <c r="U33" s="753"/>
      <c r="V33" s="753">
        <v>2366</v>
      </c>
      <c r="W33" s="753"/>
      <c r="X33" s="753"/>
      <c r="Y33" s="753"/>
      <c r="Z33" s="753"/>
      <c r="AA33" s="753">
        <v>286</v>
      </c>
      <c r="AB33" s="753"/>
      <c r="AC33" s="753"/>
      <c r="AD33" s="753"/>
      <c r="AE33" s="754"/>
      <c r="AF33" s="755">
        <v>2031</v>
      </c>
      <c r="AG33" s="756"/>
      <c r="AH33" s="756"/>
      <c r="AI33" s="756"/>
      <c r="AJ33" s="757"/>
      <c r="AK33" s="835">
        <v>730</v>
      </c>
      <c r="AL33" s="831"/>
      <c r="AM33" s="831"/>
      <c r="AN33" s="831"/>
      <c r="AO33" s="831"/>
      <c r="AP33" s="831">
        <v>6557</v>
      </c>
      <c r="AQ33" s="831"/>
      <c r="AR33" s="831"/>
      <c r="AS33" s="831"/>
      <c r="AT33" s="831"/>
      <c r="AU33" s="831">
        <v>3849</v>
      </c>
      <c r="AV33" s="831"/>
      <c r="AW33" s="831"/>
      <c r="AX33" s="831"/>
      <c r="AY33" s="831"/>
      <c r="AZ33" s="832" t="s">
        <v>528</v>
      </c>
      <c r="BA33" s="832"/>
      <c r="BB33" s="832"/>
      <c r="BC33" s="832"/>
      <c r="BD33" s="832"/>
      <c r="BE33" s="833" t="s">
        <v>594</v>
      </c>
      <c r="BF33" s="833"/>
      <c r="BG33" s="833"/>
      <c r="BH33" s="833"/>
      <c r="BI33" s="834"/>
      <c r="BJ33" s="232"/>
      <c r="BK33" s="232"/>
      <c r="BL33" s="232"/>
      <c r="BM33" s="232"/>
      <c r="BN33" s="232"/>
      <c r="BO33" s="241"/>
      <c r="BP33" s="241"/>
      <c r="BQ33" s="238">
        <v>27</v>
      </c>
      <c r="BR33" s="239"/>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30"/>
    </row>
    <row r="34" spans="1:131" ht="26.25" customHeight="1" x14ac:dyDescent="0.15">
      <c r="A34" s="242">
        <v>7</v>
      </c>
      <c r="B34" s="749" t="s">
        <v>413</v>
      </c>
      <c r="C34" s="750"/>
      <c r="D34" s="750"/>
      <c r="E34" s="750"/>
      <c r="F34" s="750"/>
      <c r="G34" s="750"/>
      <c r="H34" s="750"/>
      <c r="I34" s="750"/>
      <c r="J34" s="750"/>
      <c r="K34" s="750"/>
      <c r="L34" s="750"/>
      <c r="M34" s="750"/>
      <c r="N34" s="750"/>
      <c r="O34" s="750"/>
      <c r="P34" s="751"/>
      <c r="Q34" s="752">
        <v>37</v>
      </c>
      <c r="R34" s="753"/>
      <c r="S34" s="753"/>
      <c r="T34" s="753"/>
      <c r="U34" s="753"/>
      <c r="V34" s="753">
        <v>36</v>
      </c>
      <c r="W34" s="753"/>
      <c r="X34" s="753"/>
      <c r="Y34" s="753"/>
      <c r="Z34" s="753"/>
      <c r="AA34" s="753">
        <v>1</v>
      </c>
      <c r="AB34" s="753"/>
      <c r="AC34" s="753"/>
      <c r="AD34" s="753"/>
      <c r="AE34" s="754"/>
      <c r="AF34" s="755">
        <v>1</v>
      </c>
      <c r="AG34" s="756"/>
      <c r="AH34" s="756"/>
      <c r="AI34" s="756"/>
      <c r="AJ34" s="757"/>
      <c r="AK34" s="835">
        <v>36</v>
      </c>
      <c r="AL34" s="831"/>
      <c r="AM34" s="831"/>
      <c r="AN34" s="831"/>
      <c r="AO34" s="831"/>
      <c r="AP34" s="831" t="s">
        <v>528</v>
      </c>
      <c r="AQ34" s="831"/>
      <c r="AR34" s="831"/>
      <c r="AS34" s="831"/>
      <c r="AT34" s="831"/>
      <c r="AU34" s="831" t="s">
        <v>528</v>
      </c>
      <c r="AV34" s="831"/>
      <c r="AW34" s="831"/>
      <c r="AX34" s="831"/>
      <c r="AY34" s="831"/>
      <c r="AZ34" s="832" t="s">
        <v>528</v>
      </c>
      <c r="BA34" s="832"/>
      <c r="BB34" s="832"/>
      <c r="BC34" s="832"/>
      <c r="BD34" s="832"/>
      <c r="BE34" s="833" t="s">
        <v>595</v>
      </c>
      <c r="BF34" s="833"/>
      <c r="BG34" s="833"/>
      <c r="BH34" s="833"/>
      <c r="BI34" s="834"/>
      <c r="BJ34" s="232"/>
      <c r="BK34" s="232"/>
      <c r="BL34" s="232"/>
      <c r="BM34" s="232"/>
      <c r="BN34" s="232"/>
      <c r="BO34" s="241"/>
      <c r="BP34" s="241"/>
      <c r="BQ34" s="238">
        <v>28</v>
      </c>
      <c r="BR34" s="239"/>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30"/>
    </row>
    <row r="35" spans="1:131" ht="26.25" customHeight="1" x14ac:dyDescent="0.15">
      <c r="A35" s="242">
        <v>8</v>
      </c>
      <c r="B35" s="749" t="s">
        <v>414</v>
      </c>
      <c r="C35" s="750"/>
      <c r="D35" s="750"/>
      <c r="E35" s="750"/>
      <c r="F35" s="750"/>
      <c r="G35" s="750"/>
      <c r="H35" s="750"/>
      <c r="I35" s="750"/>
      <c r="J35" s="750"/>
      <c r="K35" s="750"/>
      <c r="L35" s="750"/>
      <c r="M35" s="750"/>
      <c r="N35" s="750"/>
      <c r="O35" s="750"/>
      <c r="P35" s="751"/>
      <c r="Q35" s="752">
        <v>233</v>
      </c>
      <c r="R35" s="753"/>
      <c r="S35" s="753"/>
      <c r="T35" s="753"/>
      <c r="U35" s="753"/>
      <c r="V35" s="753">
        <v>233</v>
      </c>
      <c r="W35" s="753"/>
      <c r="X35" s="753"/>
      <c r="Y35" s="753"/>
      <c r="Z35" s="753"/>
      <c r="AA35" s="753">
        <v>0</v>
      </c>
      <c r="AB35" s="753"/>
      <c r="AC35" s="753"/>
      <c r="AD35" s="753"/>
      <c r="AE35" s="754"/>
      <c r="AF35" s="755">
        <v>0</v>
      </c>
      <c r="AG35" s="756"/>
      <c r="AH35" s="756"/>
      <c r="AI35" s="756"/>
      <c r="AJ35" s="757"/>
      <c r="AK35" s="835">
        <v>51</v>
      </c>
      <c r="AL35" s="831"/>
      <c r="AM35" s="831"/>
      <c r="AN35" s="831"/>
      <c r="AO35" s="831"/>
      <c r="AP35" s="831">
        <v>372</v>
      </c>
      <c r="AQ35" s="831"/>
      <c r="AR35" s="831"/>
      <c r="AS35" s="831"/>
      <c r="AT35" s="831"/>
      <c r="AU35" s="831">
        <v>296</v>
      </c>
      <c r="AV35" s="831"/>
      <c r="AW35" s="831"/>
      <c r="AX35" s="831"/>
      <c r="AY35" s="831"/>
      <c r="AZ35" s="832" t="s">
        <v>528</v>
      </c>
      <c r="BA35" s="832"/>
      <c r="BB35" s="832"/>
      <c r="BC35" s="832"/>
      <c r="BD35" s="832"/>
      <c r="BE35" s="833" t="s">
        <v>595</v>
      </c>
      <c r="BF35" s="833"/>
      <c r="BG35" s="833"/>
      <c r="BH35" s="833"/>
      <c r="BI35" s="834"/>
      <c r="BJ35" s="232"/>
      <c r="BK35" s="232"/>
      <c r="BL35" s="232"/>
      <c r="BM35" s="232"/>
      <c r="BN35" s="232"/>
      <c r="BO35" s="241"/>
      <c r="BP35" s="241"/>
      <c r="BQ35" s="238">
        <v>29</v>
      </c>
      <c r="BR35" s="239"/>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30"/>
    </row>
    <row r="36" spans="1:131" ht="26.25" customHeight="1" x14ac:dyDescent="0.15">
      <c r="A36" s="242">
        <v>9</v>
      </c>
      <c r="B36" s="749" t="s">
        <v>415</v>
      </c>
      <c r="C36" s="750"/>
      <c r="D36" s="750"/>
      <c r="E36" s="750"/>
      <c r="F36" s="750"/>
      <c r="G36" s="750"/>
      <c r="H36" s="750"/>
      <c r="I36" s="750"/>
      <c r="J36" s="750"/>
      <c r="K36" s="750"/>
      <c r="L36" s="750"/>
      <c r="M36" s="750"/>
      <c r="N36" s="750"/>
      <c r="O36" s="750"/>
      <c r="P36" s="751"/>
      <c r="Q36" s="752">
        <v>6</v>
      </c>
      <c r="R36" s="753"/>
      <c r="S36" s="753"/>
      <c r="T36" s="753"/>
      <c r="U36" s="753"/>
      <c r="V36" s="753">
        <v>130</v>
      </c>
      <c r="W36" s="753"/>
      <c r="X36" s="753"/>
      <c r="Y36" s="753"/>
      <c r="Z36" s="753"/>
      <c r="AA36" s="753">
        <v>-124</v>
      </c>
      <c r="AB36" s="753"/>
      <c r="AC36" s="753"/>
      <c r="AD36" s="753"/>
      <c r="AE36" s="754"/>
      <c r="AF36" s="755">
        <v>15</v>
      </c>
      <c r="AG36" s="756"/>
      <c r="AH36" s="756"/>
      <c r="AI36" s="756"/>
      <c r="AJ36" s="757"/>
      <c r="AK36" s="835">
        <v>3</v>
      </c>
      <c r="AL36" s="831"/>
      <c r="AM36" s="831"/>
      <c r="AN36" s="831"/>
      <c r="AO36" s="831"/>
      <c r="AP36" s="831">
        <v>13</v>
      </c>
      <c r="AQ36" s="831"/>
      <c r="AR36" s="831"/>
      <c r="AS36" s="831"/>
      <c r="AT36" s="831"/>
      <c r="AU36" s="831" t="s">
        <v>528</v>
      </c>
      <c r="AV36" s="831"/>
      <c r="AW36" s="831"/>
      <c r="AX36" s="831"/>
      <c r="AY36" s="831"/>
      <c r="AZ36" s="832" t="s">
        <v>528</v>
      </c>
      <c r="BA36" s="832"/>
      <c r="BB36" s="832"/>
      <c r="BC36" s="832"/>
      <c r="BD36" s="832"/>
      <c r="BE36" s="833" t="s">
        <v>595</v>
      </c>
      <c r="BF36" s="833"/>
      <c r="BG36" s="833"/>
      <c r="BH36" s="833"/>
      <c r="BI36" s="834"/>
      <c r="BJ36" s="232"/>
      <c r="BK36" s="232"/>
      <c r="BL36" s="232"/>
      <c r="BM36" s="232"/>
      <c r="BN36" s="232"/>
      <c r="BO36" s="241"/>
      <c r="BP36" s="241"/>
      <c r="BQ36" s="238">
        <v>30</v>
      </c>
      <c r="BR36" s="239"/>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30"/>
    </row>
    <row r="37" spans="1:131" ht="26.25" customHeight="1" x14ac:dyDescent="0.15">
      <c r="A37" s="242">
        <v>10</v>
      </c>
      <c r="B37" s="749" t="s">
        <v>416</v>
      </c>
      <c r="C37" s="750"/>
      <c r="D37" s="750"/>
      <c r="E37" s="750"/>
      <c r="F37" s="750"/>
      <c r="G37" s="750"/>
      <c r="H37" s="750"/>
      <c r="I37" s="750"/>
      <c r="J37" s="750"/>
      <c r="K37" s="750"/>
      <c r="L37" s="750"/>
      <c r="M37" s="750"/>
      <c r="N37" s="750"/>
      <c r="O37" s="750"/>
      <c r="P37" s="751"/>
      <c r="Q37" s="752">
        <v>28</v>
      </c>
      <c r="R37" s="753"/>
      <c r="S37" s="753"/>
      <c r="T37" s="753"/>
      <c r="U37" s="753"/>
      <c r="V37" s="753">
        <v>4</v>
      </c>
      <c r="W37" s="753"/>
      <c r="X37" s="753"/>
      <c r="Y37" s="753"/>
      <c r="Z37" s="753"/>
      <c r="AA37" s="753">
        <v>24</v>
      </c>
      <c r="AB37" s="753"/>
      <c r="AC37" s="753"/>
      <c r="AD37" s="753"/>
      <c r="AE37" s="754"/>
      <c r="AF37" s="755">
        <v>34</v>
      </c>
      <c r="AG37" s="756"/>
      <c r="AH37" s="756"/>
      <c r="AI37" s="756"/>
      <c r="AJ37" s="757"/>
      <c r="AK37" s="835" t="s">
        <v>528</v>
      </c>
      <c r="AL37" s="831"/>
      <c r="AM37" s="831"/>
      <c r="AN37" s="831"/>
      <c r="AO37" s="831"/>
      <c r="AP37" s="831" t="s">
        <v>528</v>
      </c>
      <c r="AQ37" s="831"/>
      <c r="AR37" s="831"/>
      <c r="AS37" s="831"/>
      <c r="AT37" s="831"/>
      <c r="AU37" s="831" t="s">
        <v>528</v>
      </c>
      <c r="AV37" s="831"/>
      <c r="AW37" s="831"/>
      <c r="AX37" s="831"/>
      <c r="AY37" s="831"/>
      <c r="AZ37" s="832" t="s">
        <v>528</v>
      </c>
      <c r="BA37" s="832"/>
      <c r="BB37" s="832"/>
      <c r="BC37" s="832"/>
      <c r="BD37" s="832"/>
      <c r="BE37" s="833" t="s">
        <v>595</v>
      </c>
      <c r="BF37" s="833"/>
      <c r="BG37" s="833"/>
      <c r="BH37" s="833"/>
      <c r="BI37" s="834"/>
      <c r="BJ37" s="232"/>
      <c r="BK37" s="232"/>
      <c r="BL37" s="232"/>
      <c r="BM37" s="232"/>
      <c r="BN37" s="232"/>
      <c r="BO37" s="241"/>
      <c r="BP37" s="241"/>
      <c r="BQ37" s="238">
        <v>31</v>
      </c>
      <c r="BR37" s="239"/>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6"/>
      <c r="R50" s="837"/>
      <c r="S50" s="837"/>
      <c r="T50" s="837"/>
      <c r="U50" s="837"/>
      <c r="V50" s="837"/>
      <c r="W50" s="837"/>
      <c r="X50" s="837"/>
      <c r="Y50" s="837"/>
      <c r="Z50" s="837"/>
      <c r="AA50" s="837"/>
      <c r="AB50" s="837"/>
      <c r="AC50" s="837"/>
      <c r="AD50" s="837"/>
      <c r="AE50" s="838"/>
      <c r="AF50" s="755"/>
      <c r="AG50" s="756"/>
      <c r="AH50" s="756"/>
      <c r="AI50" s="756"/>
      <c r="AJ50" s="757"/>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6"/>
      <c r="R51" s="837"/>
      <c r="S51" s="837"/>
      <c r="T51" s="837"/>
      <c r="U51" s="837"/>
      <c r="V51" s="837"/>
      <c r="W51" s="837"/>
      <c r="X51" s="837"/>
      <c r="Y51" s="837"/>
      <c r="Z51" s="837"/>
      <c r="AA51" s="837"/>
      <c r="AB51" s="837"/>
      <c r="AC51" s="837"/>
      <c r="AD51" s="837"/>
      <c r="AE51" s="838"/>
      <c r="AF51" s="755"/>
      <c r="AG51" s="756"/>
      <c r="AH51" s="756"/>
      <c r="AI51" s="756"/>
      <c r="AJ51" s="757"/>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6"/>
      <c r="R52" s="837"/>
      <c r="S52" s="837"/>
      <c r="T52" s="837"/>
      <c r="U52" s="837"/>
      <c r="V52" s="837"/>
      <c r="W52" s="837"/>
      <c r="X52" s="837"/>
      <c r="Y52" s="837"/>
      <c r="Z52" s="837"/>
      <c r="AA52" s="837"/>
      <c r="AB52" s="837"/>
      <c r="AC52" s="837"/>
      <c r="AD52" s="837"/>
      <c r="AE52" s="838"/>
      <c r="AF52" s="755"/>
      <c r="AG52" s="756"/>
      <c r="AH52" s="756"/>
      <c r="AI52" s="756"/>
      <c r="AJ52" s="757"/>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6"/>
      <c r="R53" s="837"/>
      <c r="S53" s="837"/>
      <c r="T53" s="837"/>
      <c r="U53" s="837"/>
      <c r="V53" s="837"/>
      <c r="W53" s="837"/>
      <c r="X53" s="837"/>
      <c r="Y53" s="837"/>
      <c r="Z53" s="837"/>
      <c r="AA53" s="837"/>
      <c r="AB53" s="837"/>
      <c r="AC53" s="837"/>
      <c r="AD53" s="837"/>
      <c r="AE53" s="838"/>
      <c r="AF53" s="755"/>
      <c r="AG53" s="756"/>
      <c r="AH53" s="756"/>
      <c r="AI53" s="756"/>
      <c r="AJ53" s="757"/>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6"/>
      <c r="R54" s="837"/>
      <c r="S54" s="837"/>
      <c r="T54" s="837"/>
      <c r="U54" s="837"/>
      <c r="V54" s="837"/>
      <c r="W54" s="837"/>
      <c r="X54" s="837"/>
      <c r="Y54" s="837"/>
      <c r="Z54" s="837"/>
      <c r="AA54" s="837"/>
      <c r="AB54" s="837"/>
      <c r="AC54" s="837"/>
      <c r="AD54" s="837"/>
      <c r="AE54" s="838"/>
      <c r="AF54" s="755"/>
      <c r="AG54" s="756"/>
      <c r="AH54" s="756"/>
      <c r="AI54" s="756"/>
      <c r="AJ54" s="757"/>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6"/>
      <c r="R55" s="837"/>
      <c r="S55" s="837"/>
      <c r="T55" s="837"/>
      <c r="U55" s="837"/>
      <c r="V55" s="837"/>
      <c r="W55" s="837"/>
      <c r="X55" s="837"/>
      <c r="Y55" s="837"/>
      <c r="Z55" s="837"/>
      <c r="AA55" s="837"/>
      <c r="AB55" s="837"/>
      <c r="AC55" s="837"/>
      <c r="AD55" s="837"/>
      <c r="AE55" s="838"/>
      <c r="AF55" s="755"/>
      <c r="AG55" s="756"/>
      <c r="AH55" s="756"/>
      <c r="AI55" s="756"/>
      <c r="AJ55" s="757"/>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6"/>
      <c r="R56" s="837"/>
      <c r="S56" s="837"/>
      <c r="T56" s="837"/>
      <c r="U56" s="837"/>
      <c r="V56" s="837"/>
      <c r="W56" s="837"/>
      <c r="X56" s="837"/>
      <c r="Y56" s="837"/>
      <c r="Z56" s="837"/>
      <c r="AA56" s="837"/>
      <c r="AB56" s="837"/>
      <c r="AC56" s="837"/>
      <c r="AD56" s="837"/>
      <c r="AE56" s="838"/>
      <c r="AF56" s="755"/>
      <c r="AG56" s="756"/>
      <c r="AH56" s="756"/>
      <c r="AI56" s="756"/>
      <c r="AJ56" s="757"/>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6"/>
      <c r="R57" s="837"/>
      <c r="S57" s="837"/>
      <c r="T57" s="837"/>
      <c r="U57" s="837"/>
      <c r="V57" s="837"/>
      <c r="W57" s="837"/>
      <c r="X57" s="837"/>
      <c r="Y57" s="837"/>
      <c r="Z57" s="837"/>
      <c r="AA57" s="837"/>
      <c r="AB57" s="837"/>
      <c r="AC57" s="837"/>
      <c r="AD57" s="837"/>
      <c r="AE57" s="838"/>
      <c r="AF57" s="755"/>
      <c r="AG57" s="756"/>
      <c r="AH57" s="756"/>
      <c r="AI57" s="756"/>
      <c r="AJ57" s="757"/>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6"/>
      <c r="R58" s="837"/>
      <c r="S58" s="837"/>
      <c r="T58" s="837"/>
      <c r="U58" s="837"/>
      <c r="V58" s="837"/>
      <c r="W58" s="837"/>
      <c r="X58" s="837"/>
      <c r="Y58" s="837"/>
      <c r="Z58" s="837"/>
      <c r="AA58" s="837"/>
      <c r="AB58" s="837"/>
      <c r="AC58" s="837"/>
      <c r="AD58" s="837"/>
      <c r="AE58" s="838"/>
      <c r="AF58" s="755"/>
      <c r="AG58" s="756"/>
      <c r="AH58" s="756"/>
      <c r="AI58" s="756"/>
      <c r="AJ58" s="757"/>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6"/>
      <c r="R59" s="837"/>
      <c r="S59" s="837"/>
      <c r="T59" s="837"/>
      <c r="U59" s="837"/>
      <c r="V59" s="837"/>
      <c r="W59" s="837"/>
      <c r="X59" s="837"/>
      <c r="Y59" s="837"/>
      <c r="Z59" s="837"/>
      <c r="AA59" s="837"/>
      <c r="AB59" s="837"/>
      <c r="AC59" s="837"/>
      <c r="AD59" s="837"/>
      <c r="AE59" s="838"/>
      <c r="AF59" s="755"/>
      <c r="AG59" s="756"/>
      <c r="AH59" s="756"/>
      <c r="AI59" s="756"/>
      <c r="AJ59" s="757"/>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6"/>
      <c r="R60" s="837"/>
      <c r="S60" s="837"/>
      <c r="T60" s="837"/>
      <c r="U60" s="837"/>
      <c r="V60" s="837"/>
      <c r="W60" s="837"/>
      <c r="X60" s="837"/>
      <c r="Y60" s="837"/>
      <c r="Z60" s="837"/>
      <c r="AA60" s="837"/>
      <c r="AB60" s="837"/>
      <c r="AC60" s="837"/>
      <c r="AD60" s="837"/>
      <c r="AE60" s="838"/>
      <c r="AF60" s="755"/>
      <c r="AG60" s="756"/>
      <c r="AH60" s="756"/>
      <c r="AI60" s="756"/>
      <c r="AJ60" s="757"/>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6"/>
      <c r="R61" s="837"/>
      <c r="S61" s="837"/>
      <c r="T61" s="837"/>
      <c r="U61" s="837"/>
      <c r="V61" s="837"/>
      <c r="W61" s="837"/>
      <c r="X61" s="837"/>
      <c r="Y61" s="837"/>
      <c r="Z61" s="837"/>
      <c r="AA61" s="837"/>
      <c r="AB61" s="837"/>
      <c r="AC61" s="837"/>
      <c r="AD61" s="837"/>
      <c r="AE61" s="838"/>
      <c r="AF61" s="755"/>
      <c r="AG61" s="756"/>
      <c r="AH61" s="756"/>
      <c r="AI61" s="756"/>
      <c r="AJ61" s="757"/>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6"/>
      <c r="R62" s="837"/>
      <c r="S62" s="837"/>
      <c r="T62" s="837"/>
      <c r="U62" s="837"/>
      <c r="V62" s="837"/>
      <c r="W62" s="837"/>
      <c r="X62" s="837"/>
      <c r="Y62" s="837"/>
      <c r="Z62" s="837"/>
      <c r="AA62" s="837"/>
      <c r="AB62" s="837"/>
      <c r="AC62" s="837"/>
      <c r="AD62" s="837"/>
      <c r="AE62" s="838"/>
      <c r="AF62" s="755"/>
      <c r="AG62" s="756"/>
      <c r="AH62" s="756"/>
      <c r="AI62" s="756"/>
      <c r="AJ62" s="757"/>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417</v>
      </c>
      <c r="BK62" s="807"/>
      <c r="BL62" s="807"/>
      <c r="BM62" s="807"/>
      <c r="BN62" s="808"/>
      <c r="BO62" s="241"/>
      <c r="BP62" s="241"/>
      <c r="BQ62" s="238">
        <v>56</v>
      </c>
      <c r="BR62" s="239"/>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30"/>
    </row>
    <row r="63" spans="1:131" ht="26.25" customHeight="1" thickBot="1" x14ac:dyDescent="0.2">
      <c r="A63" s="240" t="s">
        <v>394</v>
      </c>
      <c r="B63" s="790" t="s">
        <v>418</v>
      </c>
      <c r="C63" s="791"/>
      <c r="D63" s="791"/>
      <c r="E63" s="791"/>
      <c r="F63" s="791"/>
      <c r="G63" s="791"/>
      <c r="H63" s="791"/>
      <c r="I63" s="791"/>
      <c r="J63" s="791"/>
      <c r="K63" s="791"/>
      <c r="L63" s="791"/>
      <c r="M63" s="791"/>
      <c r="N63" s="791"/>
      <c r="O63" s="791"/>
      <c r="P63" s="792"/>
      <c r="Q63" s="841"/>
      <c r="R63" s="842"/>
      <c r="S63" s="842"/>
      <c r="T63" s="842"/>
      <c r="U63" s="842"/>
      <c r="V63" s="842"/>
      <c r="W63" s="842"/>
      <c r="X63" s="842"/>
      <c r="Y63" s="842"/>
      <c r="Z63" s="842"/>
      <c r="AA63" s="842"/>
      <c r="AB63" s="842"/>
      <c r="AC63" s="842"/>
      <c r="AD63" s="842"/>
      <c r="AE63" s="843"/>
      <c r="AF63" s="844">
        <v>7264</v>
      </c>
      <c r="AG63" s="845"/>
      <c r="AH63" s="845"/>
      <c r="AI63" s="845"/>
      <c r="AJ63" s="846"/>
      <c r="AK63" s="847"/>
      <c r="AL63" s="842"/>
      <c r="AM63" s="842"/>
      <c r="AN63" s="842"/>
      <c r="AO63" s="842"/>
      <c r="AP63" s="845">
        <v>16739</v>
      </c>
      <c r="AQ63" s="845"/>
      <c r="AR63" s="845"/>
      <c r="AS63" s="845"/>
      <c r="AT63" s="845"/>
      <c r="AU63" s="845">
        <v>6035</v>
      </c>
      <c r="AV63" s="845"/>
      <c r="AW63" s="845"/>
      <c r="AX63" s="845"/>
      <c r="AY63" s="845"/>
      <c r="AZ63" s="849"/>
      <c r="BA63" s="849"/>
      <c r="BB63" s="849"/>
      <c r="BC63" s="849"/>
      <c r="BD63" s="849"/>
      <c r="BE63" s="850"/>
      <c r="BF63" s="850"/>
      <c r="BG63" s="850"/>
      <c r="BH63" s="850"/>
      <c r="BI63" s="851"/>
      <c r="BJ63" s="852" t="s">
        <v>419</v>
      </c>
      <c r="BK63" s="853"/>
      <c r="BL63" s="853"/>
      <c r="BM63" s="853"/>
      <c r="BN63" s="854"/>
      <c r="BO63" s="241"/>
      <c r="BP63" s="241"/>
      <c r="BQ63" s="238">
        <v>57</v>
      </c>
      <c r="BR63" s="239"/>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30"/>
    </row>
    <row r="66" spans="1:131" ht="26.25" customHeight="1" x14ac:dyDescent="0.15">
      <c r="A66" s="729" t="s">
        <v>421</v>
      </c>
      <c r="B66" s="730"/>
      <c r="C66" s="730"/>
      <c r="D66" s="730"/>
      <c r="E66" s="730"/>
      <c r="F66" s="730"/>
      <c r="G66" s="730"/>
      <c r="H66" s="730"/>
      <c r="I66" s="730"/>
      <c r="J66" s="730"/>
      <c r="K66" s="730"/>
      <c r="L66" s="730"/>
      <c r="M66" s="730"/>
      <c r="N66" s="730"/>
      <c r="O66" s="730"/>
      <c r="P66" s="731"/>
      <c r="Q66" s="725" t="s">
        <v>422</v>
      </c>
      <c r="R66" s="721"/>
      <c r="S66" s="721"/>
      <c r="T66" s="721"/>
      <c r="U66" s="722"/>
      <c r="V66" s="725" t="s">
        <v>423</v>
      </c>
      <c r="W66" s="721"/>
      <c r="X66" s="721"/>
      <c r="Y66" s="721"/>
      <c r="Z66" s="722"/>
      <c r="AA66" s="725" t="s">
        <v>424</v>
      </c>
      <c r="AB66" s="721"/>
      <c r="AC66" s="721"/>
      <c r="AD66" s="721"/>
      <c r="AE66" s="722"/>
      <c r="AF66" s="855" t="s">
        <v>425</v>
      </c>
      <c r="AG66" s="816"/>
      <c r="AH66" s="816"/>
      <c r="AI66" s="816"/>
      <c r="AJ66" s="856"/>
      <c r="AK66" s="725" t="s">
        <v>426</v>
      </c>
      <c r="AL66" s="730"/>
      <c r="AM66" s="730"/>
      <c r="AN66" s="730"/>
      <c r="AO66" s="731"/>
      <c r="AP66" s="725" t="s">
        <v>427</v>
      </c>
      <c r="AQ66" s="721"/>
      <c r="AR66" s="721"/>
      <c r="AS66" s="721"/>
      <c r="AT66" s="722"/>
      <c r="AU66" s="725" t="s">
        <v>428</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7"/>
      <c r="AG67" s="819"/>
      <c r="AH67" s="819"/>
      <c r="AI67" s="819"/>
      <c r="AJ67" s="858"/>
      <c r="AK67" s="859"/>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x14ac:dyDescent="0.15">
      <c r="A68" s="236">
        <v>1</v>
      </c>
      <c r="B68" s="870" t="s">
        <v>596</v>
      </c>
      <c r="C68" s="871"/>
      <c r="D68" s="871"/>
      <c r="E68" s="871"/>
      <c r="F68" s="871"/>
      <c r="G68" s="871"/>
      <c r="H68" s="871"/>
      <c r="I68" s="871"/>
      <c r="J68" s="871"/>
      <c r="K68" s="871"/>
      <c r="L68" s="871"/>
      <c r="M68" s="871"/>
      <c r="N68" s="871"/>
      <c r="O68" s="871"/>
      <c r="P68" s="872"/>
      <c r="Q68" s="873">
        <v>20</v>
      </c>
      <c r="R68" s="867"/>
      <c r="S68" s="867"/>
      <c r="T68" s="867"/>
      <c r="U68" s="867"/>
      <c r="V68" s="867">
        <v>18</v>
      </c>
      <c r="W68" s="867"/>
      <c r="X68" s="867"/>
      <c r="Y68" s="867"/>
      <c r="Z68" s="867"/>
      <c r="AA68" s="867">
        <v>2</v>
      </c>
      <c r="AB68" s="867"/>
      <c r="AC68" s="867"/>
      <c r="AD68" s="867"/>
      <c r="AE68" s="867"/>
      <c r="AF68" s="867">
        <v>2</v>
      </c>
      <c r="AG68" s="867"/>
      <c r="AH68" s="867"/>
      <c r="AI68" s="867"/>
      <c r="AJ68" s="867"/>
      <c r="AK68" s="867" t="s">
        <v>528</v>
      </c>
      <c r="AL68" s="867"/>
      <c r="AM68" s="867"/>
      <c r="AN68" s="867"/>
      <c r="AO68" s="867"/>
      <c r="AP68" s="867" t="s">
        <v>528</v>
      </c>
      <c r="AQ68" s="867"/>
      <c r="AR68" s="867"/>
      <c r="AS68" s="867"/>
      <c r="AT68" s="867"/>
      <c r="AU68" s="867" t="s">
        <v>528</v>
      </c>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x14ac:dyDescent="0.15">
      <c r="A69" s="238">
        <v>2</v>
      </c>
      <c r="B69" s="874" t="s">
        <v>597</v>
      </c>
      <c r="C69" s="875"/>
      <c r="D69" s="875"/>
      <c r="E69" s="875"/>
      <c r="F69" s="875"/>
      <c r="G69" s="875"/>
      <c r="H69" s="875"/>
      <c r="I69" s="875"/>
      <c r="J69" s="875"/>
      <c r="K69" s="875"/>
      <c r="L69" s="875"/>
      <c r="M69" s="875"/>
      <c r="N69" s="875"/>
      <c r="O69" s="875"/>
      <c r="P69" s="876"/>
      <c r="Q69" s="877">
        <v>1431</v>
      </c>
      <c r="R69" s="831"/>
      <c r="S69" s="831"/>
      <c r="T69" s="831"/>
      <c r="U69" s="831"/>
      <c r="V69" s="831">
        <v>1407</v>
      </c>
      <c r="W69" s="831"/>
      <c r="X69" s="831"/>
      <c r="Y69" s="831"/>
      <c r="Z69" s="831"/>
      <c r="AA69" s="831">
        <v>24</v>
      </c>
      <c r="AB69" s="831"/>
      <c r="AC69" s="831"/>
      <c r="AD69" s="831"/>
      <c r="AE69" s="831"/>
      <c r="AF69" s="831">
        <v>24</v>
      </c>
      <c r="AG69" s="831"/>
      <c r="AH69" s="831"/>
      <c r="AI69" s="831"/>
      <c r="AJ69" s="831"/>
      <c r="AK69" s="831" t="s">
        <v>528</v>
      </c>
      <c r="AL69" s="831"/>
      <c r="AM69" s="831"/>
      <c r="AN69" s="831"/>
      <c r="AO69" s="831"/>
      <c r="AP69" s="831">
        <v>426</v>
      </c>
      <c r="AQ69" s="831"/>
      <c r="AR69" s="831"/>
      <c r="AS69" s="831"/>
      <c r="AT69" s="831"/>
      <c r="AU69" s="831" t="s">
        <v>528</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x14ac:dyDescent="0.15">
      <c r="A70" s="238">
        <v>3</v>
      </c>
      <c r="B70" s="874" t="s">
        <v>598</v>
      </c>
      <c r="C70" s="875"/>
      <c r="D70" s="875"/>
      <c r="E70" s="875"/>
      <c r="F70" s="875"/>
      <c r="G70" s="875"/>
      <c r="H70" s="875"/>
      <c r="I70" s="875"/>
      <c r="J70" s="875"/>
      <c r="K70" s="875"/>
      <c r="L70" s="875"/>
      <c r="M70" s="875"/>
      <c r="N70" s="875"/>
      <c r="O70" s="875"/>
      <c r="P70" s="876"/>
      <c r="Q70" s="877">
        <v>87</v>
      </c>
      <c r="R70" s="831"/>
      <c r="S70" s="831"/>
      <c r="T70" s="831"/>
      <c r="U70" s="831"/>
      <c r="V70" s="831">
        <v>39</v>
      </c>
      <c r="W70" s="831"/>
      <c r="X70" s="831"/>
      <c r="Y70" s="831"/>
      <c r="Z70" s="831"/>
      <c r="AA70" s="831">
        <v>48</v>
      </c>
      <c r="AB70" s="831"/>
      <c r="AC70" s="831"/>
      <c r="AD70" s="831"/>
      <c r="AE70" s="831"/>
      <c r="AF70" s="831">
        <v>48</v>
      </c>
      <c r="AG70" s="831"/>
      <c r="AH70" s="831"/>
      <c r="AI70" s="831"/>
      <c r="AJ70" s="831"/>
      <c r="AK70" s="831" t="s">
        <v>528</v>
      </c>
      <c r="AL70" s="831"/>
      <c r="AM70" s="831"/>
      <c r="AN70" s="831"/>
      <c r="AO70" s="831"/>
      <c r="AP70" s="831" t="s">
        <v>528</v>
      </c>
      <c r="AQ70" s="831"/>
      <c r="AR70" s="831"/>
      <c r="AS70" s="831"/>
      <c r="AT70" s="831"/>
      <c r="AU70" s="831" t="s">
        <v>528</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x14ac:dyDescent="0.15">
      <c r="A71" s="238">
        <v>4</v>
      </c>
      <c r="B71" s="874" t="s">
        <v>599</v>
      </c>
      <c r="C71" s="875"/>
      <c r="D71" s="875"/>
      <c r="E71" s="875"/>
      <c r="F71" s="875"/>
      <c r="G71" s="875"/>
      <c r="H71" s="875"/>
      <c r="I71" s="875"/>
      <c r="J71" s="875"/>
      <c r="K71" s="875"/>
      <c r="L71" s="875"/>
      <c r="M71" s="875"/>
      <c r="N71" s="875"/>
      <c r="O71" s="875"/>
      <c r="P71" s="876"/>
      <c r="Q71" s="877">
        <v>1019</v>
      </c>
      <c r="R71" s="831"/>
      <c r="S71" s="831"/>
      <c r="T71" s="831"/>
      <c r="U71" s="831"/>
      <c r="V71" s="831">
        <v>1047</v>
      </c>
      <c r="W71" s="831"/>
      <c r="X71" s="831"/>
      <c r="Y71" s="831"/>
      <c r="Z71" s="831"/>
      <c r="AA71" s="831">
        <v>-28</v>
      </c>
      <c r="AB71" s="831"/>
      <c r="AC71" s="831"/>
      <c r="AD71" s="831"/>
      <c r="AE71" s="831"/>
      <c r="AF71" s="831">
        <v>1324</v>
      </c>
      <c r="AG71" s="831"/>
      <c r="AH71" s="831"/>
      <c r="AI71" s="831"/>
      <c r="AJ71" s="831"/>
      <c r="AK71" s="831" t="s">
        <v>528</v>
      </c>
      <c r="AL71" s="831"/>
      <c r="AM71" s="831"/>
      <c r="AN71" s="831"/>
      <c r="AO71" s="831"/>
      <c r="AP71" s="831">
        <v>7821</v>
      </c>
      <c r="AQ71" s="831"/>
      <c r="AR71" s="831"/>
      <c r="AS71" s="831"/>
      <c r="AT71" s="831"/>
      <c r="AU71" s="831" t="s">
        <v>528</v>
      </c>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x14ac:dyDescent="0.15">
      <c r="A72" s="238">
        <v>5</v>
      </c>
      <c r="B72" s="874"/>
      <c r="C72" s="875"/>
      <c r="D72" s="875"/>
      <c r="E72" s="875"/>
      <c r="F72" s="875"/>
      <c r="G72" s="875"/>
      <c r="H72" s="875"/>
      <c r="I72" s="875"/>
      <c r="J72" s="875"/>
      <c r="K72" s="875"/>
      <c r="L72" s="875"/>
      <c r="M72" s="875"/>
      <c r="N72" s="875"/>
      <c r="O72" s="875"/>
      <c r="P72" s="876"/>
      <c r="Q72" s="877"/>
      <c r="R72" s="831"/>
      <c r="S72" s="831"/>
      <c r="T72" s="831"/>
      <c r="U72" s="831"/>
      <c r="V72" s="831"/>
      <c r="W72" s="831"/>
      <c r="X72" s="831"/>
      <c r="Y72" s="831"/>
      <c r="Z72" s="831"/>
      <c r="AA72" s="831"/>
      <c r="AB72" s="831"/>
      <c r="AC72" s="831"/>
      <c r="AD72" s="831"/>
      <c r="AE72" s="831"/>
      <c r="AF72" s="831"/>
      <c r="AG72" s="831"/>
      <c r="AH72" s="831"/>
      <c r="AI72" s="831"/>
      <c r="AJ72" s="831"/>
      <c r="AK72" s="831"/>
      <c r="AL72" s="831"/>
      <c r="AM72" s="831"/>
      <c r="AN72" s="831"/>
      <c r="AO72" s="831"/>
      <c r="AP72" s="831"/>
      <c r="AQ72" s="831"/>
      <c r="AR72" s="831"/>
      <c r="AS72" s="831"/>
      <c r="AT72" s="831"/>
      <c r="AU72" s="831"/>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x14ac:dyDescent="0.15">
      <c r="A73" s="238">
        <v>6</v>
      </c>
      <c r="B73" s="874"/>
      <c r="C73" s="875"/>
      <c r="D73" s="875"/>
      <c r="E73" s="875"/>
      <c r="F73" s="875"/>
      <c r="G73" s="875"/>
      <c r="H73" s="875"/>
      <c r="I73" s="875"/>
      <c r="J73" s="875"/>
      <c r="K73" s="875"/>
      <c r="L73" s="875"/>
      <c r="M73" s="875"/>
      <c r="N73" s="875"/>
      <c r="O73" s="875"/>
      <c r="P73" s="876"/>
      <c r="Q73" s="877"/>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x14ac:dyDescent="0.15">
      <c r="A74" s="238">
        <v>7</v>
      </c>
      <c r="B74" s="874"/>
      <c r="C74" s="875"/>
      <c r="D74" s="875"/>
      <c r="E74" s="875"/>
      <c r="F74" s="875"/>
      <c r="G74" s="875"/>
      <c r="H74" s="875"/>
      <c r="I74" s="875"/>
      <c r="J74" s="875"/>
      <c r="K74" s="875"/>
      <c r="L74" s="875"/>
      <c r="M74" s="875"/>
      <c r="N74" s="875"/>
      <c r="O74" s="875"/>
      <c r="P74" s="876"/>
      <c r="Q74" s="877"/>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x14ac:dyDescent="0.15">
      <c r="A75" s="238">
        <v>8</v>
      </c>
      <c r="B75" s="874"/>
      <c r="C75" s="875"/>
      <c r="D75" s="875"/>
      <c r="E75" s="875"/>
      <c r="F75" s="875"/>
      <c r="G75" s="875"/>
      <c r="H75" s="875"/>
      <c r="I75" s="875"/>
      <c r="J75" s="875"/>
      <c r="K75" s="875"/>
      <c r="L75" s="875"/>
      <c r="M75" s="875"/>
      <c r="N75" s="875"/>
      <c r="O75" s="875"/>
      <c r="P75" s="876"/>
      <c r="Q75" s="878"/>
      <c r="R75" s="879"/>
      <c r="S75" s="879"/>
      <c r="T75" s="879"/>
      <c r="U75" s="835"/>
      <c r="V75" s="880"/>
      <c r="W75" s="879"/>
      <c r="X75" s="879"/>
      <c r="Y75" s="879"/>
      <c r="Z75" s="835"/>
      <c r="AA75" s="880"/>
      <c r="AB75" s="879"/>
      <c r="AC75" s="879"/>
      <c r="AD75" s="879"/>
      <c r="AE75" s="835"/>
      <c r="AF75" s="880"/>
      <c r="AG75" s="879"/>
      <c r="AH75" s="879"/>
      <c r="AI75" s="879"/>
      <c r="AJ75" s="835"/>
      <c r="AK75" s="880"/>
      <c r="AL75" s="879"/>
      <c r="AM75" s="879"/>
      <c r="AN75" s="879"/>
      <c r="AO75" s="835"/>
      <c r="AP75" s="880"/>
      <c r="AQ75" s="879"/>
      <c r="AR75" s="879"/>
      <c r="AS75" s="879"/>
      <c r="AT75" s="835"/>
      <c r="AU75" s="880"/>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x14ac:dyDescent="0.15">
      <c r="A76" s="238">
        <v>9</v>
      </c>
      <c r="B76" s="874"/>
      <c r="C76" s="875"/>
      <c r="D76" s="875"/>
      <c r="E76" s="875"/>
      <c r="F76" s="875"/>
      <c r="G76" s="875"/>
      <c r="H76" s="875"/>
      <c r="I76" s="875"/>
      <c r="J76" s="875"/>
      <c r="K76" s="875"/>
      <c r="L76" s="875"/>
      <c r="M76" s="875"/>
      <c r="N76" s="875"/>
      <c r="O76" s="875"/>
      <c r="P76" s="876"/>
      <c r="Q76" s="878"/>
      <c r="R76" s="879"/>
      <c r="S76" s="879"/>
      <c r="T76" s="879"/>
      <c r="U76" s="835"/>
      <c r="V76" s="880"/>
      <c r="W76" s="879"/>
      <c r="X76" s="879"/>
      <c r="Y76" s="879"/>
      <c r="Z76" s="835"/>
      <c r="AA76" s="880"/>
      <c r="AB76" s="879"/>
      <c r="AC76" s="879"/>
      <c r="AD76" s="879"/>
      <c r="AE76" s="835"/>
      <c r="AF76" s="880"/>
      <c r="AG76" s="879"/>
      <c r="AH76" s="879"/>
      <c r="AI76" s="879"/>
      <c r="AJ76" s="835"/>
      <c r="AK76" s="880"/>
      <c r="AL76" s="879"/>
      <c r="AM76" s="879"/>
      <c r="AN76" s="879"/>
      <c r="AO76" s="835"/>
      <c r="AP76" s="880"/>
      <c r="AQ76" s="879"/>
      <c r="AR76" s="879"/>
      <c r="AS76" s="879"/>
      <c r="AT76" s="835"/>
      <c r="AU76" s="880"/>
      <c r="AV76" s="879"/>
      <c r="AW76" s="879"/>
      <c r="AX76" s="879"/>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x14ac:dyDescent="0.15">
      <c r="A77" s="238">
        <v>10</v>
      </c>
      <c r="B77" s="874"/>
      <c r="C77" s="875"/>
      <c r="D77" s="875"/>
      <c r="E77" s="875"/>
      <c r="F77" s="875"/>
      <c r="G77" s="875"/>
      <c r="H77" s="875"/>
      <c r="I77" s="875"/>
      <c r="J77" s="875"/>
      <c r="K77" s="875"/>
      <c r="L77" s="875"/>
      <c r="M77" s="875"/>
      <c r="N77" s="875"/>
      <c r="O77" s="875"/>
      <c r="P77" s="876"/>
      <c r="Q77" s="878"/>
      <c r="R77" s="879"/>
      <c r="S77" s="879"/>
      <c r="T77" s="879"/>
      <c r="U77" s="835"/>
      <c r="V77" s="880"/>
      <c r="W77" s="879"/>
      <c r="X77" s="879"/>
      <c r="Y77" s="879"/>
      <c r="Z77" s="835"/>
      <c r="AA77" s="880"/>
      <c r="AB77" s="879"/>
      <c r="AC77" s="879"/>
      <c r="AD77" s="879"/>
      <c r="AE77" s="835"/>
      <c r="AF77" s="880"/>
      <c r="AG77" s="879"/>
      <c r="AH77" s="879"/>
      <c r="AI77" s="879"/>
      <c r="AJ77" s="835"/>
      <c r="AK77" s="880"/>
      <c r="AL77" s="879"/>
      <c r="AM77" s="879"/>
      <c r="AN77" s="879"/>
      <c r="AO77" s="835"/>
      <c r="AP77" s="880"/>
      <c r="AQ77" s="879"/>
      <c r="AR77" s="879"/>
      <c r="AS77" s="879"/>
      <c r="AT77" s="835"/>
      <c r="AU77" s="880"/>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x14ac:dyDescent="0.15">
      <c r="A78" s="238">
        <v>11</v>
      </c>
      <c r="B78" s="874"/>
      <c r="C78" s="875"/>
      <c r="D78" s="875"/>
      <c r="E78" s="875"/>
      <c r="F78" s="875"/>
      <c r="G78" s="875"/>
      <c r="H78" s="875"/>
      <c r="I78" s="875"/>
      <c r="J78" s="875"/>
      <c r="K78" s="875"/>
      <c r="L78" s="875"/>
      <c r="M78" s="875"/>
      <c r="N78" s="875"/>
      <c r="O78" s="875"/>
      <c r="P78" s="876"/>
      <c r="Q78" s="877"/>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x14ac:dyDescent="0.15">
      <c r="A79" s="238">
        <v>12</v>
      </c>
      <c r="B79" s="874"/>
      <c r="C79" s="875"/>
      <c r="D79" s="875"/>
      <c r="E79" s="875"/>
      <c r="F79" s="875"/>
      <c r="G79" s="875"/>
      <c r="H79" s="875"/>
      <c r="I79" s="875"/>
      <c r="J79" s="875"/>
      <c r="K79" s="875"/>
      <c r="L79" s="875"/>
      <c r="M79" s="875"/>
      <c r="N79" s="875"/>
      <c r="O79" s="875"/>
      <c r="P79" s="876"/>
      <c r="Q79" s="877"/>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x14ac:dyDescent="0.15">
      <c r="A80" s="238">
        <v>13</v>
      </c>
      <c r="B80" s="874"/>
      <c r="C80" s="875"/>
      <c r="D80" s="875"/>
      <c r="E80" s="875"/>
      <c r="F80" s="875"/>
      <c r="G80" s="875"/>
      <c r="H80" s="875"/>
      <c r="I80" s="875"/>
      <c r="J80" s="875"/>
      <c r="K80" s="875"/>
      <c r="L80" s="875"/>
      <c r="M80" s="875"/>
      <c r="N80" s="875"/>
      <c r="O80" s="875"/>
      <c r="P80" s="876"/>
      <c r="Q80" s="877"/>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x14ac:dyDescent="0.15">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x14ac:dyDescent="0.15">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x14ac:dyDescent="0.15">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x14ac:dyDescent="0.15">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x14ac:dyDescent="0.15">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x14ac:dyDescent="0.15">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x14ac:dyDescent="0.15">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x14ac:dyDescent="0.2">
      <c r="A88" s="240" t="s">
        <v>394</v>
      </c>
      <c r="B88" s="790" t="s">
        <v>429</v>
      </c>
      <c r="C88" s="791"/>
      <c r="D88" s="791"/>
      <c r="E88" s="791"/>
      <c r="F88" s="791"/>
      <c r="G88" s="791"/>
      <c r="H88" s="791"/>
      <c r="I88" s="791"/>
      <c r="J88" s="791"/>
      <c r="K88" s="791"/>
      <c r="L88" s="791"/>
      <c r="M88" s="791"/>
      <c r="N88" s="791"/>
      <c r="O88" s="791"/>
      <c r="P88" s="792"/>
      <c r="Q88" s="841"/>
      <c r="R88" s="842"/>
      <c r="S88" s="842"/>
      <c r="T88" s="842"/>
      <c r="U88" s="842"/>
      <c r="V88" s="842"/>
      <c r="W88" s="842"/>
      <c r="X88" s="842"/>
      <c r="Y88" s="842"/>
      <c r="Z88" s="842"/>
      <c r="AA88" s="842"/>
      <c r="AB88" s="842"/>
      <c r="AC88" s="842"/>
      <c r="AD88" s="842"/>
      <c r="AE88" s="842"/>
      <c r="AF88" s="845">
        <v>1398</v>
      </c>
      <c r="AG88" s="845"/>
      <c r="AH88" s="845"/>
      <c r="AI88" s="845"/>
      <c r="AJ88" s="845"/>
      <c r="AK88" s="842"/>
      <c r="AL88" s="842"/>
      <c r="AM88" s="842"/>
      <c r="AN88" s="842"/>
      <c r="AO88" s="842"/>
      <c r="AP88" s="845">
        <v>8247</v>
      </c>
      <c r="AQ88" s="845"/>
      <c r="AR88" s="845"/>
      <c r="AS88" s="845"/>
      <c r="AT88" s="845"/>
      <c r="AU88" s="845"/>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90" t="s">
        <v>430</v>
      </c>
      <c r="BS102" s="791"/>
      <c r="BT102" s="791"/>
      <c r="BU102" s="791"/>
      <c r="BV102" s="791"/>
      <c r="BW102" s="791"/>
      <c r="BX102" s="791"/>
      <c r="BY102" s="791"/>
      <c r="BZ102" s="791"/>
      <c r="CA102" s="791"/>
      <c r="CB102" s="791"/>
      <c r="CC102" s="791"/>
      <c r="CD102" s="791"/>
      <c r="CE102" s="791"/>
      <c r="CF102" s="791"/>
      <c r="CG102" s="792"/>
      <c r="CH102" s="888"/>
      <c r="CI102" s="889"/>
      <c r="CJ102" s="889"/>
      <c r="CK102" s="889"/>
      <c r="CL102" s="890"/>
      <c r="CM102" s="888"/>
      <c r="CN102" s="889"/>
      <c r="CO102" s="889"/>
      <c r="CP102" s="889"/>
      <c r="CQ102" s="890"/>
      <c r="CR102" s="891">
        <v>18</v>
      </c>
      <c r="CS102" s="853"/>
      <c r="CT102" s="853"/>
      <c r="CU102" s="853"/>
      <c r="CV102" s="892"/>
      <c r="CW102" s="891">
        <v>6</v>
      </c>
      <c r="CX102" s="853"/>
      <c r="CY102" s="853"/>
      <c r="CZ102" s="853"/>
      <c r="DA102" s="892"/>
      <c r="DB102" s="891" t="s">
        <v>528</v>
      </c>
      <c r="DC102" s="853"/>
      <c r="DD102" s="853"/>
      <c r="DE102" s="853"/>
      <c r="DF102" s="892"/>
      <c r="DG102" s="891" t="s">
        <v>528</v>
      </c>
      <c r="DH102" s="853"/>
      <c r="DI102" s="853"/>
      <c r="DJ102" s="853"/>
      <c r="DK102" s="892"/>
      <c r="DL102" s="891">
        <v>252</v>
      </c>
      <c r="DM102" s="853"/>
      <c r="DN102" s="853"/>
      <c r="DO102" s="853"/>
      <c r="DP102" s="892"/>
      <c r="DQ102" s="891">
        <v>227</v>
      </c>
      <c r="DR102" s="853"/>
      <c r="DS102" s="853"/>
      <c r="DT102" s="853"/>
      <c r="DU102" s="892"/>
      <c r="DV102" s="790"/>
      <c r="DW102" s="791"/>
      <c r="DX102" s="791"/>
      <c r="DY102" s="791"/>
      <c r="DZ102" s="91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431</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432</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8" t="s">
        <v>435</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436</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15">
      <c r="A109" s="913" t="s">
        <v>437</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438</v>
      </c>
      <c r="AB109" s="894"/>
      <c r="AC109" s="894"/>
      <c r="AD109" s="894"/>
      <c r="AE109" s="895"/>
      <c r="AF109" s="893" t="s">
        <v>439</v>
      </c>
      <c r="AG109" s="894"/>
      <c r="AH109" s="894"/>
      <c r="AI109" s="894"/>
      <c r="AJ109" s="895"/>
      <c r="AK109" s="893" t="s">
        <v>311</v>
      </c>
      <c r="AL109" s="894"/>
      <c r="AM109" s="894"/>
      <c r="AN109" s="894"/>
      <c r="AO109" s="895"/>
      <c r="AP109" s="893" t="s">
        <v>440</v>
      </c>
      <c r="AQ109" s="894"/>
      <c r="AR109" s="894"/>
      <c r="AS109" s="894"/>
      <c r="AT109" s="896"/>
      <c r="AU109" s="913" t="s">
        <v>437</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438</v>
      </c>
      <c r="BR109" s="894"/>
      <c r="BS109" s="894"/>
      <c r="BT109" s="894"/>
      <c r="BU109" s="895"/>
      <c r="BV109" s="893" t="s">
        <v>439</v>
      </c>
      <c r="BW109" s="894"/>
      <c r="BX109" s="894"/>
      <c r="BY109" s="894"/>
      <c r="BZ109" s="895"/>
      <c r="CA109" s="893" t="s">
        <v>311</v>
      </c>
      <c r="CB109" s="894"/>
      <c r="CC109" s="894"/>
      <c r="CD109" s="894"/>
      <c r="CE109" s="895"/>
      <c r="CF109" s="914" t="s">
        <v>440</v>
      </c>
      <c r="CG109" s="914"/>
      <c r="CH109" s="914"/>
      <c r="CI109" s="914"/>
      <c r="CJ109" s="914"/>
      <c r="CK109" s="893" t="s">
        <v>441</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438</v>
      </c>
      <c r="DH109" s="894"/>
      <c r="DI109" s="894"/>
      <c r="DJ109" s="894"/>
      <c r="DK109" s="895"/>
      <c r="DL109" s="893" t="s">
        <v>439</v>
      </c>
      <c r="DM109" s="894"/>
      <c r="DN109" s="894"/>
      <c r="DO109" s="894"/>
      <c r="DP109" s="895"/>
      <c r="DQ109" s="893" t="s">
        <v>311</v>
      </c>
      <c r="DR109" s="894"/>
      <c r="DS109" s="894"/>
      <c r="DT109" s="894"/>
      <c r="DU109" s="895"/>
      <c r="DV109" s="893" t="s">
        <v>440</v>
      </c>
      <c r="DW109" s="894"/>
      <c r="DX109" s="894"/>
      <c r="DY109" s="894"/>
      <c r="DZ109" s="896"/>
    </row>
    <row r="110" spans="1:131" s="230" customFormat="1" ht="26.25" customHeight="1" x14ac:dyDescent="0.15">
      <c r="A110" s="897" t="s">
        <v>442</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5369198</v>
      </c>
      <c r="AB110" s="901"/>
      <c r="AC110" s="901"/>
      <c r="AD110" s="901"/>
      <c r="AE110" s="902"/>
      <c r="AF110" s="903">
        <v>5733808</v>
      </c>
      <c r="AG110" s="901"/>
      <c r="AH110" s="901"/>
      <c r="AI110" s="901"/>
      <c r="AJ110" s="902"/>
      <c r="AK110" s="903">
        <v>5748710</v>
      </c>
      <c r="AL110" s="901"/>
      <c r="AM110" s="901"/>
      <c r="AN110" s="901"/>
      <c r="AO110" s="902"/>
      <c r="AP110" s="904">
        <v>27.4</v>
      </c>
      <c r="AQ110" s="905"/>
      <c r="AR110" s="905"/>
      <c r="AS110" s="905"/>
      <c r="AT110" s="906"/>
      <c r="AU110" s="907" t="s">
        <v>75</v>
      </c>
      <c r="AV110" s="908"/>
      <c r="AW110" s="908"/>
      <c r="AX110" s="908"/>
      <c r="AY110" s="908"/>
      <c r="AZ110" s="930" t="s">
        <v>443</v>
      </c>
      <c r="BA110" s="898"/>
      <c r="BB110" s="898"/>
      <c r="BC110" s="898"/>
      <c r="BD110" s="898"/>
      <c r="BE110" s="898"/>
      <c r="BF110" s="898"/>
      <c r="BG110" s="898"/>
      <c r="BH110" s="898"/>
      <c r="BI110" s="898"/>
      <c r="BJ110" s="898"/>
      <c r="BK110" s="898"/>
      <c r="BL110" s="898"/>
      <c r="BM110" s="898"/>
      <c r="BN110" s="898"/>
      <c r="BO110" s="898"/>
      <c r="BP110" s="899"/>
      <c r="BQ110" s="931">
        <v>62735654</v>
      </c>
      <c r="BR110" s="932"/>
      <c r="BS110" s="932"/>
      <c r="BT110" s="932"/>
      <c r="BU110" s="932"/>
      <c r="BV110" s="932">
        <v>63964020</v>
      </c>
      <c r="BW110" s="932"/>
      <c r="BX110" s="932"/>
      <c r="BY110" s="932"/>
      <c r="BZ110" s="932"/>
      <c r="CA110" s="932">
        <v>62218609</v>
      </c>
      <c r="CB110" s="932"/>
      <c r="CC110" s="932"/>
      <c r="CD110" s="932"/>
      <c r="CE110" s="932"/>
      <c r="CF110" s="945">
        <v>296.10000000000002</v>
      </c>
      <c r="CG110" s="946"/>
      <c r="CH110" s="946"/>
      <c r="CI110" s="946"/>
      <c r="CJ110" s="946"/>
      <c r="CK110" s="947" t="s">
        <v>444</v>
      </c>
      <c r="CL110" s="948"/>
      <c r="CM110" s="930" t="s">
        <v>445</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446</v>
      </c>
      <c r="DH110" s="932"/>
      <c r="DI110" s="932"/>
      <c r="DJ110" s="932"/>
      <c r="DK110" s="932"/>
      <c r="DL110" s="932" t="s">
        <v>447</v>
      </c>
      <c r="DM110" s="932"/>
      <c r="DN110" s="932"/>
      <c r="DO110" s="932"/>
      <c r="DP110" s="932"/>
      <c r="DQ110" s="932" t="s">
        <v>447</v>
      </c>
      <c r="DR110" s="932"/>
      <c r="DS110" s="932"/>
      <c r="DT110" s="932"/>
      <c r="DU110" s="932"/>
      <c r="DV110" s="933" t="s">
        <v>448</v>
      </c>
      <c r="DW110" s="933"/>
      <c r="DX110" s="933"/>
      <c r="DY110" s="933"/>
      <c r="DZ110" s="934"/>
    </row>
    <row r="111" spans="1:131" s="230" customFormat="1" ht="26.25" customHeight="1" x14ac:dyDescent="0.15">
      <c r="A111" s="935" t="s">
        <v>449</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446</v>
      </c>
      <c r="AB111" s="939"/>
      <c r="AC111" s="939"/>
      <c r="AD111" s="939"/>
      <c r="AE111" s="940"/>
      <c r="AF111" s="941" t="s">
        <v>450</v>
      </c>
      <c r="AG111" s="939"/>
      <c r="AH111" s="939"/>
      <c r="AI111" s="939"/>
      <c r="AJ111" s="940"/>
      <c r="AK111" s="941" t="s">
        <v>451</v>
      </c>
      <c r="AL111" s="939"/>
      <c r="AM111" s="939"/>
      <c r="AN111" s="939"/>
      <c r="AO111" s="940"/>
      <c r="AP111" s="942" t="s">
        <v>447</v>
      </c>
      <c r="AQ111" s="943"/>
      <c r="AR111" s="943"/>
      <c r="AS111" s="943"/>
      <c r="AT111" s="944"/>
      <c r="AU111" s="909"/>
      <c r="AV111" s="910"/>
      <c r="AW111" s="910"/>
      <c r="AX111" s="910"/>
      <c r="AY111" s="910"/>
      <c r="AZ111" s="923" t="s">
        <v>452</v>
      </c>
      <c r="BA111" s="924"/>
      <c r="BB111" s="924"/>
      <c r="BC111" s="924"/>
      <c r="BD111" s="924"/>
      <c r="BE111" s="924"/>
      <c r="BF111" s="924"/>
      <c r="BG111" s="924"/>
      <c r="BH111" s="924"/>
      <c r="BI111" s="924"/>
      <c r="BJ111" s="924"/>
      <c r="BK111" s="924"/>
      <c r="BL111" s="924"/>
      <c r="BM111" s="924"/>
      <c r="BN111" s="924"/>
      <c r="BO111" s="924"/>
      <c r="BP111" s="925"/>
      <c r="BQ111" s="926">
        <v>438584</v>
      </c>
      <c r="BR111" s="927"/>
      <c r="BS111" s="927"/>
      <c r="BT111" s="927"/>
      <c r="BU111" s="927"/>
      <c r="BV111" s="927">
        <v>347777</v>
      </c>
      <c r="BW111" s="927"/>
      <c r="BX111" s="927"/>
      <c r="BY111" s="927"/>
      <c r="BZ111" s="927"/>
      <c r="CA111" s="927">
        <v>290550</v>
      </c>
      <c r="CB111" s="927"/>
      <c r="CC111" s="927"/>
      <c r="CD111" s="927"/>
      <c r="CE111" s="927"/>
      <c r="CF111" s="921">
        <v>1.4</v>
      </c>
      <c r="CG111" s="922"/>
      <c r="CH111" s="922"/>
      <c r="CI111" s="922"/>
      <c r="CJ111" s="922"/>
      <c r="CK111" s="949"/>
      <c r="CL111" s="950"/>
      <c r="CM111" s="923" t="s">
        <v>453</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446</v>
      </c>
      <c r="DH111" s="927"/>
      <c r="DI111" s="927"/>
      <c r="DJ111" s="927"/>
      <c r="DK111" s="927"/>
      <c r="DL111" s="927" t="s">
        <v>447</v>
      </c>
      <c r="DM111" s="927"/>
      <c r="DN111" s="927"/>
      <c r="DO111" s="927"/>
      <c r="DP111" s="927"/>
      <c r="DQ111" s="927" t="s">
        <v>454</v>
      </c>
      <c r="DR111" s="927"/>
      <c r="DS111" s="927"/>
      <c r="DT111" s="927"/>
      <c r="DU111" s="927"/>
      <c r="DV111" s="928" t="s">
        <v>448</v>
      </c>
      <c r="DW111" s="928"/>
      <c r="DX111" s="928"/>
      <c r="DY111" s="928"/>
      <c r="DZ111" s="929"/>
    </row>
    <row r="112" spans="1:131" s="230" customFormat="1" ht="26.25" customHeight="1" x14ac:dyDescent="0.15">
      <c r="A112" s="953" t="s">
        <v>455</v>
      </c>
      <c r="B112" s="954"/>
      <c r="C112" s="924" t="s">
        <v>456</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419</v>
      </c>
      <c r="AB112" s="960"/>
      <c r="AC112" s="960"/>
      <c r="AD112" s="960"/>
      <c r="AE112" s="961"/>
      <c r="AF112" s="962" t="s">
        <v>419</v>
      </c>
      <c r="AG112" s="960"/>
      <c r="AH112" s="960"/>
      <c r="AI112" s="960"/>
      <c r="AJ112" s="961"/>
      <c r="AK112" s="962" t="s">
        <v>457</v>
      </c>
      <c r="AL112" s="960"/>
      <c r="AM112" s="960"/>
      <c r="AN112" s="960"/>
      <c r="AO112" s="961"/>
      <c r="AP112" s="963" t="s">
        <v>446</v>
      </c>
      <c r="AQ112" s="964"/>
      <c r="AR112" s="964"/>
      <c r="AS112" s="964"/>
      <c r="AT112" s="965"/>
      <c r="AU112" s="909"/>
      <c r="AV112" s="910"/>
      <c r="AW112" s="910"/>
      <c r="AX112" s="910"/>
      <c r="AY112" s="910"/>
      <c r="AZ112" s="923" t="s">
        <v>458</v>
      </c>
      <c r="BA112" s="924"/>
      <c r="BB112" s="924"/>
      <c r="BC112" s="924"/>
      <c r="BD112" s="924"/>
      <c r="BE112" s="924"/>
      <c r="BF112" s="924"/>
      <c r="BG112" s="924"/>
      <c r="BH112" s="924"/>
      <c r="BI112" s="924"/>
      <c r="BJ112" s="924"/>
      <c r="BK112" s="924"/>
      <c r="BL112" s="924"/>
      <c r="BM112" s="924"/>
      <c r="BN112" s="924"/>
      <c r="BO112" s="924"/>
      <c r="BP112" s="925"/>
      <c r="BQ112" s="926">
        <v>6120699</v>
      </c>
      <c r="BR112" s="927"/>
      <c r="BS112" s="927"/>
      <c r="BT112" s="927"/>
      <c r="BU112" s="927"/>
      <c r="BV112" s="927">
        <v>6037385</v>
      </c>
      <c r="BW112" s="927"/>
      <c r="BX112" s="927"/>
      <c r="BY112" s="927"/>
      <c r="BZ112" s="927"/>
      <c r="CA112" s="927">
        <v>6034534</v>
      </c>
      <c r="CB112" s="927"/>
      <c r="CC112" s="927"/>
      <c r="CD112" s="927"/>
      <c r="CE112" s="927"/>
      <c r="CF112" s="921">
        <v>28.7</v>
      </c>
      <c r="CG112" s="922"/>
      <c r="CH112" s="922"/>
      <c r="CI112" s="922"/>
      <c r="CJ112" s="922"/>
      <c r="CK112" s="949"/>
      <c r="CL112" s="950"/>
      <c r="CM112" s="923" t="s">
        <v>459</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447</v>
      </c>
      <c r="DH112" s="927"/>
      <c r="DI112" s="927"/>
      <c r="DJ112" s="927"/>
      <c r="DK112" s="927"/>
      <c r="DL112" s="927" t="s">
        <v>451</v>
      </c>
      <c r="DM112" s="927"/>
      <c r="DN112" s="927"/>
      <c r="DO112" s="927"/>
      <c r="DP112" s="927"/>
      <c r="DQ112" s="927" t="s">
        <v>446</v>
      </c>
      <c r="DR112" s="927"/>
      <c r="DS112" s="927"/>
      <c r="DT112" s="927"/>
      <c r="DU112" s="927"/>
      <c r="DV112" s="928" t="s">
        <v>419</v>
      </c>
      <c r="DW112" s="928"/>
      <c r="DX112" s="928"/>
      <c r="DY112" s="928"/>
      <c r="DZ112" s="929"/>
    </row>
    <row r="113" spans="1:130" s="230" customFormat="1" ht="26.25" customHeight="1" x14ac:dyDescent="0.15">
      <c r="A113" s="955"/>
      <c r="B113" s="956"/>
      <c r="C113" s="924" t="s">
        <v>460</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1018636</v>
      </c>
      <c r="AB113" s="939"/>
      <c r="AC113" s="939"/>
      <c r="AD113" s="939"/>
      <c r="AE113" s="940"/>
      <c r="AF113" s="941">
        <v>943168</v>
      </c>
      <c r="AG113" s="939"/>
      <c r="AH113" s="939"/>
      <c r="AI113" s="939"/>
      <c r="AJ113" s="940"/>
      <c r="AK113" s="941">
        <v>895650</v>
      </c>
      <c r="AL113" s="939"/>
      <c r="AM113" s="939"/>
      <c r="AN113" s="939"/>
      <c r="AO113" s="940"/>
      <c r="AP113" s="942">
        <v>4.3</v>
      </c>
      <c r="AQ113" s="943"/>
      <c r="AR113" s="943"/>
      <c r="AS113" s="943"/>
      <c r="AT113" s="944"/>
      <c r="AU113" s="909"/>
      <c r="AV113" s="910"/>
      <c r="AW113" s="910"/>
      <c r="AX113" s="910"/>
      <c r="AY113" s="910"/>
      <c r="AZ113" s="923" t="s">
        <v>461</v>
      </c>
      <c r="BA113" s="924"/>
      <c r="BB113" s="924"/>
      <c r="BC113" s="924"/>
      <c r="BD113" s="924"/>
      <c r="BE113" s="924"/>
      <c r="BF113" s="924"/>
      <c r="BG113" s="924"/>
      <c r="BH113" s="924"/>
      <c r="BI113" s="924"/>
      <c r="BJ113" s="924"/>
      <c r="BK113" s="924"/>
      <c r="BL113" s="924"/>
      <c r="BM113" s="924"/>
      <c r="BN113" s="924"/>
      <c r="BO113" s="924"/>
      <c r="BP113" s="925"/>
      <c r="BQ113" s="926">
        <v>538430</v>
      </c>
      <c r="BR113" s="927"/>
      <c r="BS113" s="927"/>
      <c r="BT113" s="927"/>
      <c r="BU113" s="927"/>
      <c r="BV113" s="927">
        <v>495144</v>
      </c>
      <c r="BW113" s="927"/>
      <c r="BX113" s="927"/>
      <c r="BY113" s="927"/>
      <c r="BZ113" s="927"/>
      <c r="CA113" s="927">
        <v>561084</v>
      </c>
      <c r="CB113" s="927"/>
      <c r="CC113" s="927"/>
      <c r="CD113" s="927"/>
      <c r="CE113" s="927"/>
      <c r="CF113" s="921">
        <v>2.7</v>
      </c>
      <c r="CG113" s="922"/>
      <c r="CH113" s="922"/>
      <c r="CI113" s="922"/>
      <c r="CJ113" s="922"/>
      <c r="CK113" s="949"/>
      <c r="CL113" s="950"/>
      <c r="CM113" s="923" t="s">
        <v>462</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448</v>
      </c>
      <c r="DH113" s="960"/>
      <c r="DI113" s="960"/>
      <c r="DJ113" s="960"/>
      <c r="DK113" s="961"/>
      <c r="DL113" s="962" t="s">
        <v>454</v>
      </c>
      <c r="DM113" s="960"/>
      <c r="DN113" s="960"/>
      <c r="DO113" s="960"/>
      <c r="DP113" s="961"/>
      <c r="DQ113" s="962" t="s">
        <v>450</v>
      </c>
      <c r="DR113" s="960"/>
      <c r="DS113" s="960"/>
      <c r="DT113" s="960"/>
      <c r="DU113" s="961"/>
      <c r="DV113" s="963" t="s">
        <v>447</v>
      </c>
      <c r="DW113" s="964"/>
      <c r="DX113" s="964"/>
      <c r="DY113" s="964"/>
      <c r="DZ113" s="965"/>
    </row>
    <row r="114" spans="1:130" s="230" customFormat="1" ht="26.25" customHeight="1" x14ac:dyDescent="0.15">
      <c r="A114" s="955"/>
      <c r="B114" s="956"/>
      <c r="C114" s="924" t="s">
        <v>463</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60022</v>
      </c>
      <c r="AB114" s="960"/>
      <c r="AC114" s="960"/>
      <c r="AD114" s="960"/>
      <c r="AE114" s="961"/>
      <c r="AF114" s="962">
        <v>76878</v>
      </c>
      <c r="AG114" s="960"/>
      <c r="AH114" s="960"/>
      <c r="AI114" s="960"/>
      <c r="AJ114" s="961"/>
      <c r="AK114" s="962">
        <v>81358</v>
      </c>
      <c r="AL114" s="960"/>
      <c r="AM114" s="960"/>
      <c r="AN114" s="960"/>
      <c r="AO114" s="961"/>
      <c r="AP114" s="963">
        <v>0.4</v>
      </c>
      <c r="AQ114" s="964"/>
      <c r="AR114" s="964"/>
      <c r="AS114" s="964"/>
      <c r="AT114" s="965"/>
      <c r="AU114" s="909"/>
      <c r="AV114" s="910"/>
      <c r="AW114" s="910"/>
      <c r="AX114" s="910"/>
      <c r="AY114" s="910"/>
      <c r="AZ114" s="923" t="s">
        <v>464</v>
      </c>
      <c r="BA114" s="924"/>
      <c r="BB114" s="924"/>
      <c r="BC114" s="924"/>
      <c r="BD114" s="924"/>
      <c r="BE114" s="924"/>
      <c r="BF114" s="924"/>
      <c r="BG114" s="924"/>
      <c r="BH114" s="924"/>
      <c r="BI114" s="924"/>
      <c r="BJ114" s="924"/>
      <c r="BK114" s="924"/>
      <c r="BL114" s="924"/>
      <c r="BM114" s="924"/>
      <c r="BN114" s="924"/>
      <c r="BO114" s="924"/>
      <c r="BP114" s="925"/>
      <c r="BQ114" s="926">
        <v>4515160</v>
      </c>
      <c r="BR114" s="927"/>
      <c r="BS114" s="927"/>
      <c r="BT114" s="927"/>
      <c r="BU114" s="927"/>
      <c r="BV114" s="927">
        <v>4497738</v>
      </c>
      <c r="BW114" s="927"/>
      <c r="BX114" s="927"/>
      <c r="BY114" s="927"/>
      <c r="BZ114" s="927"/>
      <c r="CA114" s="927">
        <v>4452284</v>
      </c>
      <c r="CB114" s="927"/>
      <c r="CC114" s="927"/>
      <c r="CD114" s="927"/>
      <c r="CE114" s="927"/>
      <c r="CF114" s="921">
        <v>21.2</v>
      </c>
      <c r="CG114" s="922"/>
      <c r="CH114" s="922"/>
      <c r="CI114" s="922"/>
      <c r="CJ114" s="922"/>
      <c r="CK114" s="949"/>
      <c r="CL114" s="950"/>
      <c r="CM114" s="923" t="s">
        <v>465</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448</v>
      </c>
      <c r="DH114" s="960"/>
      <c r="DI114" s="960"/>
      <c r="DJ114" s="960"/>
      <c r="DK114" s="961"/>
      <c r="DL114" s="962" t="s">
        <v>454</v>
      </c>
      <c r="DM114" s="960"/>
      <c r="DN114" s="960"/>
      <c r="DO114" s="960"/>
      <c r="DP114" s="961"/>
      <c r="DQ114" s="962" t="s">
        <v>450</v>
      </c>
      <c r="DR114" s="960"/>
      <c r="DS114" s="960"/>
      <c r="DT114" s="960"/>
      <c r="DU114" s="961"/>
      <c r="DV114" s="963" t="s">
        <v>446</v>
      </c>
      <c r="DW114" s="964"/>
      <c r="DX114" s="964"/>
      <c r="DY114" s="964"/>
      <c r="DZ114" s="965"/>
    </row>
    <row r="115" spans="1:130" s="230" customFormat="1" ht="26.25" customHeight="1" x14ac:dyDescent="0.15">
      <c r="A115" s="955"/>
      <c r="B115" s="956"/>
      <c r="C115" s="924" t="s">
        <v>466</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90771</v>
      </c>
      <c r="AB115" s="939"/>
      <c r="AC115" s="939"/>
      <c r="AD115" s="939"/>
      <c r="AE115" s="940"/>
      <c r="AF115" s="941">
        <v>91645</v>
      </c>
      <c r="AG115" s="939"/>
      <c r="AH115" s="939"/>
      <c r="AI115" s="939"/>
      <c r="AJ115" s="940"/>
      <c r="AK115" s="941">
        <v>57227</v>
      </c>
      <c r="AL115" s="939"/>
      <c r="AM115" s="939"/>
      <c r="AN115" s="939"/>
      <c r="AO115" s="940"/>
      <c r="AP115" s="942">
        <v>0.3</v>
      </c>
      <c r="AQ115" s="943"/>
      <c r="AR115" s="943"/>
      <c r="AS115" s="943"/>
      <c r="AT115" s="944"/>
      <c r="AU115" s="909"/>
      <c r="AV115" s="910"/>
      <c r="AW115" s="910"/>
      <c r="AX115" s="910"/>
      <c r="AY115" s="910"/>
      <c r="AZ115" s="923" t="s">
        <v>467</v>
      </c>
      <c r="BA115" s="924"/>
      <c r="BB115" s="924"/>
      <c r="BC115" s="924"/>
      <c r="BD115" s="924"/>
      <c r="BE115" s="924"/>
      <c r="BF115" s="924"/>
      <c r="BG115" s="924"/>
      <c r="BH115" s="924"/>
      <c r="BI115" s="924"/>
      <c r="BJ115" s="924"/>
      <c r="BK115" s="924"/>
      <c r="BL115" s="924"/>
      <c r="BM115" s="924"/>
      <c r="BN115" s="924"/>
      <c r="BO115" s="924"/>
      <c r="BP115" s="925"/>
      <c r="BQ115" s="926">
        <v>1031837</v>
      </c>
      <c r="BR115" s="927"/>
      <c r="BS115" s="927"/>
      <c r="BT115" s="927"/>
      <c r="BU115" s="927"/>
      <c r="BV115" s="927">
        <v>226813</v>
      </c>
      <c r="BW115" s="927"/>
      <c r="BX115" s="927"/>
      <c r="BY115" s="927"/>
      <c r="BZ115" s="927"/>
      <c r="CA115" s="927">
        <v>226813</v>
      </c>
      <c r="CB115" s="927"/>
      <c r="CC115" s="927"/>
      <c r="CD115" s="927"/>
      <c r="CE115" s="927"/>
      <c r="CF115" s="921">
        <v>1.1000000000000001</v>
      </c>
      <c r="CG115" s="922"/>
      <c r="CH115" s="922"/>
      <c r="CI115" s="922"/>
      <c r="CJ115" s="922"/>
      <c r="CK115" s="949"/>
      <c r="CL115" s="950"/>
      <c r="CM115" s="923" t="s">
        <v>468</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450</v>
      </c>
      <c r="DH115" s="960"/>
      <c r="DI115" s="960"/>
      <c r="DJ115" s="960"/>
      <c r="DK115" s="961"/>
      <c r="DL115" s="962" t="s">
        <v>446</v>
      </c>
      <c r="DM115" s="960"/>
      <c r="DN115" s="960"/>
      <c r="DO115" s="960"/>
      <c r="DP115" s="961"/>
      <c r="DQ115" s="962" t="s">
        <v>419</v>
      </c>
      <c r="DR115" s="960"/>
      <c r="DS115" s="960"/>
      <c r="DT115" s="960"/>
      <c r="DU115" s="961"/>
      <c r="DV115" s="963" t="s">
        <v>450</v>
      </c>
      <c r="DW115" s="964"/>
      <c r="DX115" s="964"/>
      <c r="DY115" s="964"/>
      <c r="DZ115" s="965"/>
    </row>
    <row r="116" spans="1:130" s="230" customFormat="1" ht="26.25" customHeight="1" x14ac:dyDescent="0.15">
      <c r="A116" s="957"/>
      <c r="B116" s="958"/>
      <c r="C116" s="966" t="s">
        <v>469</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v>254</v>
      </c>
      <c r="AB116" s="960"/>
      <c r="AC116" s="960"/>
      <c r="AD116" s="960"/>
      <c r="AE116" s="961"/>
      <c r="AF116" s="962">
        <v>598</v>
      </c>
      <c r="AG116" s="960"/>
      <c r="AH116" s="960"/>
      <c r="AI116" s="960"/>
      <c r="AJ116" s="961"/>
      <c r="AK116" s="962" t="s">
        <v>446</v>
      </c>
      <c r="AL116" s="960"/>
      <c r="AM116" s="960"/>
      <c r="AN116" s="960"/>
      <c r="AO116" s="961"/>
      <c r="AP116" s="963" t="s">
        <v>447</v>
      </c>
      <c r="AQ116" s="964"/>
      <c r="AR116" s="964"/>
      <c r="AS116" s="964"/>
      <c r="AT116" s="965"/>
      <c r="AU116" s="909"/>
      <c r="AV116" s="910"/>
      <c r="AW116" s="910"/>
      <c r="AX116" s="910"/>
      <c r="AY116" s="910"/>
      <c r="AZ116" s="968" t="s">
        <v>470</v>
      </c>
      <c r="BA116" s="969"/>
      <c r="BB116" s="969"/>
      <c r="BC116" s="969"/>
      <c r="BD116" s="969"/>
      <c r="BE116" s="969"/>
      <c r="BF116" s="969"/>
      <c r="BG116" s="969"/>
      <c r="BH116" s="969"/>
      <c r="BI116" s="969"/>
      <c r="BJ116" s="969"/>
      <c r="BK116" s="969"/>
      <c r="BL116" s="969"/>
      <c r="BM116" s="969"/>
      <c r="BN116" s="969"/>
      <c r="BO116" s="969"/>
      <c r="BP116" s="970"/>
      <c r="BQ116" s="926" t="s">
        <v>447</v>
      </c>
      <c r="BR116" s="927"/>
      <c r="BS116" s="927"/>
      <c r="BT116" s="927"/>
      <c r="BU116" s="927"/>
      <c r="BV116" s="927" t="s">
        <v>450</v>
      </c>
      <c r="BW116" s="927"/>
      <c r="BX116" s="927"/>
      <c r="BY116" s="927"/>
      <c r="BZ116" s="927"/>
      <c r="CA116" s="927" t="s">
        <v>448</v>
      </c>
      <c r="CB116" s="927"/>
      <c r="CC116" s="927"/>
      <c r="CD116" s="927"/>
      <c r="CE116" s="927"/>
      <c r="CF116" s="921" t="s">
        <v>448</v>
      </c>
      <c r="CG116" s="922"/>
      <c r="CH116" s="922"/>
      <c r="CI116" s="922"/>
      <c r="CJ116" s="922"/>
      <c r="CK116" s="949"/>
      <c r="CL116" s="950"/>
      <c r="CM116" s="923" t="s">
        <v>471</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v>322558</v>
      </c>
      <c r="DH116" s="960"/>
      <c r="DI116" s="960"/>
      <c r="DJ116" s="960"/>
      <c r="DK116" s="961"/>
      <c r="DL116" s="962">
        <v>309981</v>
      </c>
      <c r="DM116" s="960"/>
      <c r="DN116" s="960"/>
      <c r="DO116" s="960"/>
      <c r="DP116" s="961"/>
      <c r="DQ116" s="962">
        <v>290550</v>
      </c>
      <c r="DR116" s="960"/>
      <c r="DS116" s="960"/>
      <c r="DT116" s="960"/>
      <c r="DU116" s="961"/>
      <c r="DV116" s="963">
        <v>1.4</v>
      </c>
      <c r="DW116" s="964"/>
      <c r="DX116" s="964"/>
      <c r="DY116" s="964"/>
      <c r="DZ116" s="965"/>
    </row>
    <row r="117" spans="1:130" s="230" customFormat="1" ht="26.25" customHeight="1" x14ac:dyDescent="0.15">
      <c r="A117" s="913" t="s">
        <v>189</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472</v>
      </c>
      <c r="Z117" s="895"/>
      <c r="AA117" s="979">
        <v>6538881</v>
      </c>
      <c r="AB117" s="980"/>
      <c r="AC117" s="980"/>
      <c r="AD117" s="980"/>
      <c r="AE117" s="981"/>
      <c r="AF117" s="982">
        <v>6846097</v>
      </c>
      <c r="AG117" s="980"/>
      <c r="AH117" s="980"/>
      <c r="AI117" s="980"/>
      <c r="AJ117" s="981"/>
      <c r="AK117" s="982">
        <v>6782945</v>
      </c>
      <c r="AL117" s="980"/>
      <c r="AM117" s="980"/>
      <c r="AN117" s="980"/>
      <c r="AO117" s="981"/>
      <c r="AP117" s="983"/>
      <c r="AQ117" s="984"/>
      <c r="AR117" s="984"/>
      <c r="AS117" s="984"/>
      <c r="AT117" s="985"/>
      <c r="AU117" s="909"/>
      <c r="AV117" s="910"/>
      <c r="AW117" s="910"/>
      <c r="AX117" s="910"/>
      <c r="AY117" s="910"/>
      <c r="AZ117" s="975" t="s">
        <v>473</v>
      </c>
      <c r="BA117" s="976"/>
      <c r="BB117" s="976"/>
      <c r="BC117" s="976"/>
      <c r="BD117" s="976"/>
      <c r="BE117" s="976"/>
      <c r="BF117" s="976"/>
      <c r="BG117" s="976"/>
      <c r="BH117" s="976"/>
      <c r="BI117" s="976"/>
      <c r="BJ117" s="976"/>
      <c r="BK117" s="976"/>
      <c r="BL117" s="976"/>
      <c r="BM117" s="976"/>
      <c r="BN117" s="976"/>
      <c r="BO117" s="976"/>
      <c r="BP117" s="977"/>
      <c r="BQ117" s="926" t="s">
        <v>446</v>
      </c>
      <c r="BR117" s="927"/>
      <c r="BS117" s="927"/>
      <c r="BT117" s="927"/>
      <c r="BU117" s="927"/>
      <c r="BV117" s="927" t="s">
        <v>454</v>
      </c>
      <c r="BW117" s="927"/>
      <c r="BX117" s="927"/>
      <c r="BY117" s="927"/>
      <c r="BZ117" s="927"/>
      <c r="CA117" s="927" t="s">
        <v>419</v>
      </c>
      <c r="CB117" s="927"/>
      <c r="CC117" s="927"/>
      <c r="CD117" s="927"/>
      <c r="CE117" s="927"/>
      <c r="CF117" s="921" t="s">
        <v>454</v>
      </c>
      <c r="CG117" s="922"/>
      <c r="CH117" s="922"/>
      <c r="CI117" s="922"/>
      <c r="CJ117" s="922"/>
      <c r="CK117" s="949"/>
      <c r="CL117" s="950"/>
      <c r="CM117" s="923" t="s">
        <v>474</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419</v>
      </c>
      <c r="DH117" s="960"/>
      <c r="DI117" s="960"/>
      <c r="DJ117" s="960"/>
      <c r="DK117" s="961"/>
      <c r="DL117" s="962" t="s">
        <v>446</v>
      </c>
      <c r="DM117" s="960"/>
      <c r="DN117" s="960"/>
      <c r="DO117" s="960"/>
      <c r="DP117" s="961"/>
      <c r="DQ117" s="962" t="s">
        <v>454</v>
      </c>
      <c r="DR117" s="960"/>
      <c r="DS117" s="960"/>
      <c r="DT117" s="960"/>
      <c r="DU117" s="961"/>
      <c r="DV117" s="963" t="s">
        <v>446</v>
      </c>
      <c r="DW117" s="964"/>
      <c r="DX117" s="964"/>
      <c r="DY117" s="964"/>
      <c r="DZ117" s="965"/>
    </row>
    <row r="118" spans="1:130" s="230" customFormat="1" ht="26.25" customHeight="1" x14ac:dyDescent="0.15">
      <c r="A118" s="913" t="s">
        <v>441</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438</v>
      </c>
      <c r="AB118" s="894"/>
      <c r="AC118" s="894"/>
      <c r="AD118" s="894"/>
      <c r="AE118" s="895"/>
      <c r="AF118" s="893" t="s">
        <v>439</v>
      </c>
      <c r="AG118" s="894"/>
      <c r="AH118" s="894"/>
      <c r="AI118" s="894"/>
      <c r="AJ118" s="895"/>
      <c r="AK118" s="893" t="s">
        <v>311</v>
      </c>
      <c r="AL118" s="894"/>
      <c r="AM118" s="894"/>
      <c r="AN118" s="894"/>
      <c r="AO118" s="895"/>
      <c r="AP118" s="971" t="s">
        <v>440</v>
      </c>
      <c r="AQ118" s="972"/>
      <c r="AR118" s="972"/>
      <c r="AS118" s="972"/>
      <c r="AT118" s="973"/>
      <c r="AU118" s="909"/>
      <c r="AV118" s="910"/>
      <c r="AW118" s="910"/>
      <c r="AX118" s="910"/>
      <c r="AY118" s="910"/>
      <c r="AZ118" s="974" t="s">
        <v>475</v>
      </c>
      <c r="BA118" s="966"/>
      <c r="BB118" s="966"/>
      <c r="BC118" s="966"/>
      <c r="BD118" s="966"/>
      <c r="BE118" s="966"/>
      <c r="BF118" s="966"/>
      <c r="BG118" s="966"/>
      <c r="BH118" s="966"/>
      <c r="BI118" s="966"/>
      <c r="BJ118" s="966"/>
      <c r="BK118" s="966"/>
      <c r="BL118" s="966"/>
      <c r="BM118" s="966"/>
      <c r="BN118" s="966"/>
      <c r="BO118" s="966"/>
      <c r="BP118" s="967"/>
      <c r="BQ118" s="1000" t="s">
        <v>446</v>
      </c>
      <c r="BR118" s="1001"/>
      <c r="BS118" s="1001"/>
      <c r="BT118" s="1001"/>
      <c r="BU118" s="1001"/>
      <c r="BV118" s="1001" t="s">
        <v>446</v>
      </c>
      <c r="BW118" s="1001"/>
      <c r="BX118" s="1001"/>
      <c r="BY118" s="1001"/>
      <c r="BZ118" s="1001"/>
      <c r="CA118" s="1001" t="s">
        <v>446</v>
      </c>
      <c r="CB118" s="1001"/>
      <c r="CC118" s="1001"/>
      <c r="CD118" s="1001"/>
      <c r="CE118" s="1001"/>
      <c r="CF118" s="921" t="s">
        <v>454</v>
      </c>
      <c r="CG118" s="922"/>
      <c r="CH118" s="922"/>
      <c r="CI118" s="922"/>
      <c r="CJ118" s="922"/>
      <c r="CK118" s="949"/>
      <c r="CL118" s="950"/>
      <c r="CM118" s="923" t="s">
        <v>476</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446</v>
      </c>
      <c r="DH118" s="960"/>
      <c r="DI118" s="960"/>
      <c r="DJ118" s="960"/>
      <c r="DK118" s="961"/>
      <c r="DL118" s="962" t="s">
        <v>450</v>
      </c>
      <c r="DM118" s="960"/>
      <c r="DN118" s="960"/>
      <c r="DO118" s="960"/>
      <c r="DP118" s="961"/>
      <c r="DQ118" s="962" t="s">
        <v>454</v>
      </c>
      <c r="DR118" s="960"/>
      <c r="DS118" s="960"/>
      <c r="DT118" s="960"/>
      <c r="DU118" s="961"/>
      <c r="DV118" s="963" t="s">
        <v>450</v>
      </c>
      <c r="DW118" s="964"/>
      <c r="DX118" s="964"/>
      <c r="DY118" s="964"/>
      <c r="DZ118" s="965"/>
    </row>
    <row r="119" spans="1:130" s="230" customFormat="1" ht="26.25" customHeight="1" x14ac:dyDescent="0.15">
      <c r="A119" s="1063" t="s">
        <v>444</v>
      </c>
      <c r="B119" s="948"/>
      <c r="C119" s="930" t="s">
        <v>445</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446</v>
      </c>
      <c r="AB119" s="901"/>
      <c r="AC119" s="901"/>
      <c r="AD119" s="901"/>
      <c r="AE119" s="902"/>
      <c r="AF119" s="903" t="s">
        <v>446</v>
      </c>
      <c r="AG119" s="901"/>
      <c r="AH119" s="901"/>
      <c r="AI119" s="901"/>
      <c r="AJ119" s="902"/>
      <c r="AK119" s="903" t="s">
        <v>450</v>
      </c>
      <c r="AL119" s="901"/>
      <c r="AM119" s="901"/>
      <c r="AN119" s="901"/>
      <c r="AO119" s="902"/>
      <c r="AP119" s="904" t="s">
        <v>450</v>
      </c>
      <c r="AQ119" s="905"/>
      <c r="AR119" s="905"/>
      <c r="AS119" s="905"/>
      <c r="AT119" s="906"/>
      <c r="AU119" s="911"/>
      <c r="AV119" s="912"/>
      <c r="AW119" s="912"/>
      <c r="AX119" s="912"/>
      <c r="AY119" s="912"/>
      <c r="AZ119" s="251" t="s">
        <v>189</v>
      </c>
      <c r="BA119" s="251"/>
      <c r="BB119" s="251"/>
      <c r="BC119" s="251"/>
      <c r="BD119" s="251"/>
      <c r="BE119" s="251"/>
      <c r="BF119" s="251"/>
      <c r="BG119" s="251"/>
      <c r="BH119" s="251"/>
      <c r="BI119" s="251"/>
      <c r="BJ119" s="251"/>
      <c r="BK119" s="251"/>
      <c r="BL119" s="251"/>
      <c r="BM119" s="251"/>
      <c r="BN119" s="251"/>
      <c r="BO119" s="978" t="s">
        <v>477</v>
      </c>
      <c r="BP119" s="1006"/>
      <c r="BQ119" s="1000">
        <v>75380364</v>
      </c>
      <c r="BR119" s="1001"/>
      <c r="BS119" s="1001"/>
      <c r="BT119" s="1001"/>
      <c r="BU119" s="1001"/>
      <c r="BV119" s="1001">
        <v>75568877</v>
      </c>
      <c r="BW119" s="1001"/>
      <c r="BX119" s="1001"/>
      <c r="BY119" s="1001"/>
      <c r="BZ119" s="1001"/>
      <c r="CA119" s="1001">
        <v>73783874</v>
      </c>
      <c r="CB119" s="1001"/>
      <c r="CC119" s="1001"/>
      <c r="CD119" s="1001"/>
      <c r="CE119" s="1001"/>
      <c r="CF119" s="1002"/>
      <c r="CG119" s="1003"/>
      <c r="CH119" s="1003"/>
      <c r="CI119" s="1003"/>
      <c r="CJ119" s="1004"/>
      <c r="CK119" s="951"/>
      <c r="CL119" s="952"/>
      <c r="CM119" s="974" t="s">
        <v>478</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v>116026</v>
      </c>
      <c r="DH119" s="987"/>
      <c r="DI119" s="987"/>
      <c r="DJ119" s="987"/>
      <c r="DK119" s="988"/>
      <c r="DL119" s="986">
        <v>37796</v>
      </c>
      <c r="DM119" s="987"/>
      <c r="DN119" s="987"/>
      <c r="DO119" s="987"/>
      <c r="DP119" s="988"/>
      <c r="DQ119" s="986" t="s">
        <v>454</v>
      </c>
      <c r="DR119" s="987"/>
      <c r="DS119" s="987"/>
      <c r="DT119" s="987"/>
      <c r="DU119" s="988"/>
      <c r="DV119" s="989" t="s">
        <v>457</v>
      </c>
      <c r="DW119" s="990"/>
      <c r="DX119" s="990"/>
      <c r="DY119" s="990"/>
      <c r="DZ119" s="991"/>
    </row>
    <row r="120" spans="1:130" s="230" customFormat="1" ht="26.25" customHeight="1" x14ac:dyDescent="0.15">
      <c r="A120" s="1064"/>
      <c r="B120" s="950"/>
      <c r="C120" s="923" t="s">
        <v>453</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450</v>
      </c>
      <c r="AB120" s="960"/>
      <c r="AC120" s="960"/>
      <c r="AD120" s="960"/>
      <c r="AE120" s="961"/>
      <c r="AF120" s="962" t="s">
        <v>454</v>
      </c>
      <c r="AG120" s="960"/>
      <c r="AH120" s="960"/>
      <c r="AI120" s="960"/>
      <c r="AJ120" s="961"/>
      <c r="AK120" s="962" t="s">
        <v>457</v>
      </c>
      <c r="AL120" s="960"/>
      <c r="AM120" s="960"/>
      <c r="AN120" s="960"/>
      <c r="AO120" s="961"/>
      <c r="AP120" s="963" t="s">
        <v>446</v>
      </c>
      <c r="AQ120" s="964"/>
      <c r="AR120" s="964"/>
      <c r="AS120" s="964"/>
      <c r="AT120" s="965"/>
      <c r="AU120" s="992" t="s">
        <v>479</v>
      </c>
      <c r="AV120" s="993"/>
      <c r="AW120" s="993"/>
      <c r="AX120" s="993"/>
      <c r="AY120" s="994"/>
      <c r="AZ120" s="930" t="s">
        <v>480</v>
      </c>
      <c r="BA120" s="898"/>
      <c r="BB120" s="898"/>
      <c r="BC120" s="898"/>
      <c r="BD120" s="898"/>
      <c r="BE120" s="898"/>
      <c r="BF120" s="898"/>
      <c r="BG120" s="898"/>
      <c r="BH120" s="898"/>
      <c r="BI120" s="898"/>
      <c r="BJ120" s="898"/>
      <c r="BK120" s="898"/>
      <c r="BL120" s="898"/>
      <c r="BM120" s="898"/>
      <c r="BN120" s="898"/>
      <c r="BO120" s="898"/>
      <c r="BP120" s="899"/>
      <c r="BQ120" s="931">
        <v>13460939</v>
      </c>
      <c r="BR120" s="932"/>
      <c r="BS120" s="932"/>
      <c r="BT120" s="932"/>
      <c r="BU120" s="932"/>
      <c r="BV120" s="932">
        <v>12044832</v>
      </c>
      <c r="BW120" s="932"/>
      <c r="BX120" s="932"/>
      <c r="BY120" s="932"/>
      <c r="BZ120" s="932"/>
      <c r="CA120" s="932">
        <v>12261615</v>
      </c>
      <c r="CB120" s="932"/>
      <c r="CC120" s="932"/>
      <c r="CD120" s="932"/>
      <c r="CE120" s="932"/>
      <c r="CF120" s="945">
        <v>58.4</v>
      </c>
      <c r="CG120" s="946"/>
      <c r="CH120" s="946"/>
      <c r="CI120" s="946"/>
      <c r="CJ120" s="946"/>
      <c r="CK120" s="1007" t="s">
        <v>481</v>
      </c>
      <c r="CL120" s="1008"/>
      <c r="CM120" s="1008"/>
      <c r="CN120" s="1008"/>
      <c r="CO120" s="1009"/>
      <c r="CP120" s="1015" t="s">
        <v>482</v>
      </c>
      <c r="CQ120" s="1016"/>
      <c r="CR120" s="1016"/>
      <c r="CS120" s="1016"/>
      <c r="CT120" s="1016"/>
      <c r="CU120" s="1016"/>
      <c r="CV120" s="1016"/>
      <c r="CW120" s="1016"/>
      <c r="CX120" s="1016"/>
      <c r="CY120" s="1016"/>
      <c r="CZ120" s="1016"/>
      <c r="DA120" s="1016"/>
      <c r="DB120" s="1016"/>
      <c r="DC120" s="1016"/>
      <c r="DD120" s="1016"/>
      <c r="DE120" s="1016"/>
      <c r="DF120" s="1017"/>
      <c r="DG120" s="931">
        <v>4299854</v>
      </c>
      <c r="DH120" s="932"/>
      <c r="DI120" s="932"/>
      <c r="DJ120" s="932"/>
      <c r="DK120" s="932"/>
      <c r="DL120" s="932">
        <v>4253050</v>
      </c>
      <c r="DM120" s="932"/>
      <c r="DN120" s="932"/>
      <c r="DO120" s="932"/>
      <c r="DP120" s="932"/>
      <c r="DQ120" s="932">
        <v>3848954</v>
      </c>
      <c r="DR120" s="932"/>
      <c r="DS120" s="932"/>
      <c r="DT120" s="932"/>
      <c r="DU120" s="932"/>
      <c r="DV120" s="933">
        <v>18.3</v>
      </c>
      <c r="DW120" s="933"/>
      <c r="DX120" s="933"/>
      <c r="DY120" s="933"/>
      <c r="DZ120" s="934"/>
    </row>
    <row r="121" spans="1:130" s="230" customFormat="1" ht="26.25" customHeight="1" x14ac:dyDescent="0.15">
      <c r="A121" s="1064"/>
      <c r="B121" s="950"/>
      <c r="C121" s="975" t="s">
        <v>483</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454</v>
      </c>
      <c r="AB121" s="960"/>
      <c r="AC121" s="960"/>
      <c r="AD121" s="960"/>
      <c r="AE121" s="961"/>
      <c r="AF121" s="962" t="s">
        <v>454</v>
      </c>
      <c r="AG121" s="960"/>
      <c r="AH121" s="960"/>
      <c r="AI121" s="960"/>
      <c r="AJ121" s="961"/>
      <c r="AK121" s="962" t="s">
        <v>450</v>
      </c>
      <c r="AL121" s="960"/>
      <c r="AM121" s="960"/>
      <c r="AN121" s="960"/>
      <c r="AO121" s="961"/>
      <c r="AP121" s="963" t="s">
        <v>447</v>
      </c>
      <c r="AQ121" s="964"/>
      <c r="AR121" s="964"/>
      <c r="AS121" s="964"/>
      <c r="AT121" s="965"/>
      <c r="AU121" s="995"/>
      <c r="AV121" s="996"/>
      <c r="AW121" s="996"/>
      <c r="AX121" s="996"/>
      <c r="AY121" s="997"/>
      <c r="AZ121" s="923" t="s">
        <v>484</v>
      </c>
      <c r="BA121" s="924"/>
      <c r="BB121" s="924"/>
      <c r="BC121" s="924"/>
      <c r="BD121" s="924"/>
      <c r="BE121" s="924"/>
      <c r="BF121" s="924"/>
      <c r="BG121" s="924"/>
      <c r="BH121" s="924"/>
      <c r="BI121" s="924"/>
      <c r="BJ121" s="924"/>
      <c r="BK121" s="924"/>
      <c r="BL121" s="924"/>
      <c r="BM121" s="924"/>
      <c r="BN121" s="924"/>
      <c r="BO121" s="924"/>
      <c r="BP121" s="925"/>
      <c r="BQ121" s="926">
        <v>5724320</v>
      </c>
      <c r="BR121" s="927"/>
      <c r="BS121" s="927"/>
      <c r="BT121" s="927"/>
      <c r="BU121" s="927"/>
      <c r="BV121" s="927">
        <v>5542455</v>
      </c>
      <c r="BW121" s="927"/>
      <c r="BX121" s="927"/>
      <c r="BY121" s="927"/>
      <c r="BZ121" s="927"/>
      <c r="CA121" s="927">
        <v>5583356</v>
      </c>
      <c r="CB121" s="927"/>
      <c r="CC121" s="927"/>
      <c r="CD121" s="927"/>
      <c r="CE121" s="927"/>
      <c r="CF121" s="921">
        <v>26.6</v>
      </c>
      <c r="CG121" s="922"/>
      <c r="CH121" s="922"/>
      <c r="CI121" s="922"/>
      <c r="CJ121" s="922"/>
      <c r="CK121" s="1010"/>
      <c r="CL121" s="1011"/>
      <c r="CM121" s="1011"/>
      <c r="CN121" s="1011"/>
      <c r="CO121" s="1012"/>
      <c r="CP121" s="1020" t="s">
        <v>485</v>
      </c>
      <c r="CQ121" s="1021"/>
      <c r="CR121" s="1021"/>
      <c r="CS121" s="1021"/>
      <c r="CT121" s="1021"/>
      <c r="CU121" s="1021"/>
      <c r="CV121" s="1021"/>
      <c r="CW121" s="1021"/>
      <c r="CX121" s="1021"/>
      <c r="CY121" s="1021"/>
      <c r="CZ121" s="1021"/>
      <c r="DA121" s="1021"/>
      <c r="DB121" s="1021"/>
      <c r="DC121" s="1021"/>
      <c r="DD121" s="1021"/>
      <c r="DE121" s="1021"/>
      <c r="DF121" s="1022"/>
      <c r="DG121" s="926">
        <v>1455434</v>
      </c>
      <c r="DH121" s="927"/>
      <c r="DI121" s="927"/>
      <c r="DJ121" s="927"/>
      <c r="DK121" s="927"/>
      <c r="DL121" s="927">
        <v>1372417</v>
      </c>
      <c r="DM121" s="927"/>
      <c r="DN121" s="927"/>
      <c r="DO121" s="927"/>
      <c r="DP121" s="927"/>
      <c r="DQ121" s="927">
        <v>1217800</v>
      </c>
      <c r="DR121" s="927"/>
      <c r="DS121" s="927"/>
      <c r="DT121" s="927"/>
      <c r="DU121" s="927"/>
      <c r="DV121" s="928">
        <v>5.8</v>
      </c>
      <c r="DW121" s="928"/>
      <c r="DX121" s="928"/>
      <c r="DY121" s="928"/>
      <c r="DZ121" s="929"/>
    </row>
    <row r="122" spans="1:130" s="230" customFormat="1" ht="26.25" customHeight="1" x14ac:dyDescent="0.15">
      <c r="A122" s="1064"/>
      <c r="B122" s="950"/>
      <c r="C122" s="923" t="s">
        <v>465</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454</v>
      </c>
      <c r="AB122" s="960"/>
      <c r="AC122" s="960"/>
      <c r="AD122" s="960"/>
      <c r="AE122" s="961"/>
      <c r="AF122" s="962" t="s">
        <v>454</v>
      </c>
      <c r="AG122" s="960"/>
      <c r="AH122" s="960"/>
      <c r="AI122" s="960"/>
      <c r="AJ122" s="961"/>
      <c r="AK122" s="962" t="s">
        <v>454</v>
      </c>
      <c r="AL122" s="960"/>
      <c r="AM122" s="960"/>
      <c r="AN122" s="960"/>
      <c r="AO122" s="961"/>
      <c r="AP122" s="963" t="s">
        <v>454</v>
      </c>
      <c r="AQ122" s="964"/>
      <c r="AR122" s="964"/>
      <c r="AS122" s="964"/>
      <c r="AT122" s="965"/>
      <c r="AU122" s="995"/>
      <c r="AV122" s="996"/>
      <c r="AW122" s="996"/>
      <c r="AX122" s="996"/>
      <c r="AY122" s="997"/>
      <c r="AZ122" s="974" t="s">
        <v>486</v>
      </c>
      <c r="BA122" s="966"/>
      <c r="BB122" s="966"/>
      <c r="BC122" s="966"/>
      <c r="BD122" s="966"/>
      <c r="BE122" s="966"/>
      <c r="BF122" s="966"/>
      <c r="BG122" s="966"/>
      <c r="BH122" s="966"/>
      <c r="BI122" s="966"/>
      <c r="BJ122" s="966"/>
      <c r="BK122" s="966"/>
      <c r="BL122" s="966"/>
      <c r="BM122" s="966"/>
      <c r="BN122" s="966"/>
      <c r="BO122" s="966"/>
      <c r="BP122" s="967"/>
      <c r="BQ122" s="1000">
        <v>41884267</v>
      </c>
      <c r="BR122" s="1001"/>
      <c r="BS122" s="1001"/>
      <c r="BT122" s="1001"/>
      <c r="BU122" s="1001"/>
      <c r="BV122" s="1001">
        <v>42125798</v>
      </c>
      <c r="BW122" s="1001"/>
      <c r="BX122" s="1001"/>
      <c r="BY122" s="1001"/>
      <c r="BZ122" s="1001"/>
      <c r="CA122" s="1001">
        <v>39877614</v>
      </c>
      <c r="CB122" s="1001"/>
      <c r="CC122" s="1001"/>
      <c r="CD122" s="1001"/>
      <c r="CE122" s="1001"/>
      <c r="CF122" s="1018">
        <v>189.8</v>
      </c>
      <c r="CG122" s="1019"/>
      <c r="CH122" s="1019"/>
      <c r="CI122" s="1019"/>
      <c r="CJ122" s="1019"/>
      <c r="CK122" s="1010"/>
      <c r="CL122" s="1011"/>
      <c r="CM122" s="1011"/>
      <c r="CN122" s="1011"/>
      <c r="CO122" s="1012"/>
      <c r="CP122" s="1020" t="s">
        <v>487</v>
      </c>
      <c r="CQ122" s="1021"/>
      <c r="CR122" s="1021"/>
      <c r="CS122" s="1021"/>
      <c r="CT122" s="1021"/>
      <c r="CU122" s="1021"/>
      <c r="CV122" s="1021"/>
      <c r="CW122" s="1021"/>
      <c r="CX122" s="1021"/>
      <c r="CY122" s="1021"/>
      <c r="CZ122" s="1021"/>
      <c r="DA122" s="1021"/>
      <c r="DB122" s="1021"/>
      <c r="DC122" s="1021"/>
      <c r="DD122" s="1021"/>
      <c r="DE122" s="1021"/>
      <c r="DF122" s="1022"/>
      <c r="DG122" s="926">
        <v>204738</v>
      </c>
      <c r="DH122" s="927"/>
      <c r="DI122" s="927"/>
      <c r="DJ122" s="927"/>
      <c r="DK122" s="927"/>
      <c r="DL122" s="927">
        <v>189541</v>
      </c>
      <c r="DM122" s="927"/>
      <c r="DN122" s="927"/>
      <c r="DO122" s="927"/>
      <c r="DP122" s="927"/>
      <c r="DQ122" s="927">
        <v>671557</v>
      </c>
      <c r="DR122" s="927"/>
      <c r="DS122" s="927"/>
      <c r="DT122" s="927"/>
      <c r="DU122" s="927"/>
      <c r="DV122" s="928">
        <v>3.2</v>
      </c>
      <c r="DW122" s="928"/>
      <c r="DX122" s="928"/>
      <c r="DY122" s="928"/>
      <c r="DZ122" s="929"/>
    </row>
    <row r="123" spans="1:130" s="230" customFormat="1" ht="26.25" customHeight="1" x14ac:dyDescent="0.15">
      <c r="A123" s="1064"/>
      <c r="B123" s="950"/>
      <c r="C123" s="923" t="s">
        <v>471</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v>12540</v>
      </c>
      <c r="AB123" s="960"/>
      <c r="AC123" s="960"/>
      <c r="AD123" s="960"/>
      <c r="AE123" s="961"/>
      <c r="AF123" s="962">
        <v>13414</v>
      </c>
      <c r="AG123" s="960"/>
      <c r="AH123" s="960"/>
      <c r="AI123" s="960"/>
      <c r="AJ123" s="961"/>
      <c r="AK123" s="962">
        <v>19431</v>
      </c>
      <c r="AL123" s="960"/>
      <c r="AM123" s="960"/>
      <c r="AN123" s="960"/>
      <c r="AO123" s="961"/>
      <c r="AP123" s="963">
        <v>0.1</v>
      </c>
      <c r="AQ123" s="964"/>
      <c r="AR123" s="964"/>
      <c r="AS123" s="964"/>
      <c r="AT123" s="965"/>
      <c r="AU123" s="998"/>
      <c r="AV123" s="999"/>
      <c r="AW123" s="999"/>
      <c r="AX123" s="999"/>
      <c r="AY123" s="999"/>
      <c r="AZ123" s="251" t="s">
        <v>189</v>
      </c>
      <c r="BA123" s="251"/>
      <c r="BB123" s="251"/>
      <c r="BC123" s="251"/>
      <c r="BD123" s="251"/>
      <c r="BE123" s="251"/>
      <c r="BF123" s="251"/>
      <c r="BG123" s="251"/>
      <c r="BH123" s="251"/>
      <c r="BI123" s="251"/>
      <c r="BJ123" s="251"/>
      <c r="BK123" s="251"/>
      <c r="BL123" s="251"/>
      <c r="BM123" s="251"/>
      <c r="BN123" s="251"/>
      <c r="BO123" s="978" t="s">
        <v>488</v>
      </c>
      <c r="BP123" s="1006"/>
      <c r="BQ123" s="1036">
        <v>61069526</v>
      </c>
      <c r="BR123" s="1037"/>
      <c r="BS123" s="1037"/>
      <c r="BT123" s="1037"/>
      <c r="BU123" s="1037"/>
      <c r="BV123" s="1037">
        <v>59713085</v>
      </c>
      <c r="BW123" s="1037"/>
      <c r="BX123" s="1037"/>
      <c r="BY123" s="1037"/>
      <c r="BZ123" s="1037"/>
      <c r="CA123" s="1037">
        <v>57722585</v>
      </c>
      <c r="CB123" s="1037"/>
      <c r="CC123" s="1037"/>
      <c r="CD123" s="1037"/>
      <c r="CE123" s="1037"/>
      <c r="CF123" s="1002"/>
      <c r="CG123" s="1003"/>
      <c r="CH123" s="1003"/>
      <c r="CI123" s="1003"/>
      <c r="CJ123" s="1004"/>
      <c r="CK123" s="1010"/>
      <c r="CL123" s="1011"/>
      <c r="CM123" s="1011"/>
      <c r="CN123" s="1011"/>
      <c r="CO123" s="1012"/>
      <c r="CP123" s="1020" t="s">
        <v>489</v>
      </c>
      <c r="CQ123" s="1021"/>
      <c r="CR123" s="1021"/>
      <c r="CS123" s="1021"/>
      <c r="CT123" s="1021"/>
      <c r="CU123" s="1021"/>
      <c r="CV123" s="1021"/>
      <c r="CW123" s="1021"/>
      <c r="CX123" s="1021"/>
      <c r="CY123" s="1021"/>
      <c r="CZ123" s="1021"/>
      <c r="DA123" s="1021"/>
      <c r="DB123" s="1021"/>
      <c r="DC123" s="1021"/>
      <c r="DD123" s="1021"/>
      <c r="DE123" s="1021"/>
      <c r="DF123" s="1022"/>
      <c r="DG123" s="959">
        <v>160673</v>
      </c>
      <c r="DH123" s="960"/>
      <c r="DI123" s="960"/>
      <c r="DJ123" s="960"/>
      <c r="DK123" s="961"/>
      <c r="DL123" s="962">
        <v>222377</v>
      </c>
      <c r="DM123" s="960"/>
      <c r="DN123" s="960"/>
      <c r="DO123" s="960"/>
      <c r="DP123" s="961"/>
      <c r="DQ123" s="962">
        <v>296223</v>
      </c>
      <c r="DR123" s="960"/>
      <c r="DS123" s="960"/>
      <c r="DT123" s="960"/>
      <c r="DU123" s="961"/>
      <c r="DV123" s="963">
        <v>1.4</v>
      </c>
      <c r="DW123" s="964"/>
      <c r="DX123" s="964"/>
      <c r="DY123" s="964"/>
      <c r="DZ123" s="965"/>
    </row>
    <row r="124" spans="1:130" s="230" customFormat="1" ht="26.25" customHeight="1" thickBot="1" x14ac:dyDescent="0.2">
      <c r="A124" s="1064"/>
      <c r="B124" s="950"/>
      <c r="C124" s="923" t="s">
        <v>474</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490</v>
      </c>
      <c r="AB124" s="960"/>
      <c r="AC124" s="960"/>
      <c r="AD124" s="960"/>
      <c r="AE124" s="961"/>
      <c r="AF124" s="962" t="s">
        <v>446</v>
      </c>
      <c r="AG124" s="960"/>
      <c r="AH124" s="960"/>
      <c r="AI124" s="960"/>
      <c r="AJ124" s="961"/>
      <c r="AK124" s="962" t="s">
        <v>457</v>
      </c>
      <c r="AL124" s="960"/>
      <c r="AM124" s="960"/>
      <c r="AN124" s="960"/>
      <c r="AO124" s="961"/>
      <c r="AP124" s="963" t="s">
        <v>446</v>
      </c>
      <c r="AQ124" s="964"/>
      <c r="AR124" s="964"/>
      <c r="AS124" s="964"/>
      <c r="AT124" s="965"/>
      <c r="AU124" s="1032" t="s">
        <v>491</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70.7</v>
      </c>
      <c r="BR124" s="1028"/>
      <c r="BS124" s="1028"/>
      <c r="BT124" s="1028"/>
      <c r="BU124" s="1028"/>
      <c r="BV124" s="1028">
        <v>75.400000000000006</v>
      </c>
      <c r="BW124" s="1028"/>
      <c r="BX124" s="1028"/>
      <c r="BY124" s="1028"/>
      <c r="BZ124" s="1028"/>
      <c r="CA124" s="1028">
        <v>76.400000000000006</v>
      </c>
      <c r="CB124" s="1028"/>
      <c r="CC124" s="1028"/>
      <c r="CD124" s="1028"/>
      <c r="CE124" s="1028"/>
      <c r="CF124" s="1029"/>
      <c r="CG124" s="1030"/>
      <c r="CH124" s="1030"/>
      <c r="CI124" s="1030"/>
      <c r="CJ124" s="1031"/>
      <c r="CK124" s="1013"/>
      <c r="CL124" s="1013"/>
      <c r="CM124" s="1013"/>
      <c r="CN124" s="1013"/>
      <c r="CO124" s="1014"/>
      <c r="CP124" s="1020" t="s">
        <v>492</v>
      </c>
      <c r="CQ124" s="1021"/>
      <c r="CR124" s="1021"/>
      <c r="CS124" s="1021"/>
      <c r="CT124" s="1021"/>
      <c r="CU124" s="1021"/>
      <c r="CV124" s="1021"/>
      <c r="CW124" s="1021"/>
      <c r="CX124" s="1021"/>
      <c r="CY124" s="1021"/>
      <c r="CZ124" s="1021"/>
      <c r="DA124" s="1021"/>
      <c r="DB124" s="1021"/>
      <c r="DC124" s="1021"/>
      <c r="DD124" s="1021"/>
      <c r="DE124" s="1021"/>
      <c r="DF124" s="1022"/>
      <c r="DG124" s="1005" t="s">
        <v>457</v>
      </c>
      <c r="DH124" s="987"/>
      <c r="DI124" s="987"/>
      <c r="DJ124" s="987"/>
      <c r="DK124" s="988"/>
      <c r="DL124" s="986" t="s">
        <v>457</v>
      </c>
      <c r="DM124" s="987"/>
      <c r="DN124" s="987"/>
      <c r="DO124" s="987"/>
      <c r="DP124" s="988"/>
      <c r="DQ124" s="986" t="s">
        <v>457</v>
      </c>
      <c r="DR124" s="987"/>
      <c r="DS124" s="987"/>
      <c r="DT124" s="987"/>
      <c r="DU124" s="988"/>
      <c r="DV124" s="989" t="s">
        <v>446</v>
      </c>
      <c r="DW124" s="990"/>
      <c r="DX124" s="990"/>
      <c r="DY124" s="990"/>
      <c r="DZ124" s="991"/>
    </row>
    <row r="125" spans="1:130" s="230" customFormat="1" ht="26.25" customHeight="1" x14ac:dyDescent="0.15">
      <c r="A125" s="1064"/>
      <c r="B125" s="950"/>
      <c r="C125" s="923" t="s">
        <v>476</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457</v>
      </c>
      <c r="AB125" s="960"/>
      <c r="AC125" s="960"/>
      <c r="AD125" s="960"/>
      <c r="AE125" s="961"/>
      <c r="AF125" s="962" t="s">
        <v>448</v>
      </c>
      <c r="AG125" s="960"/>
      <c r="AH125" s="960"/>
      <c r="AI125" s="960"/>
      <c r="AJ125" s="961"/>
      <c r="AK125" s="962" t="s">
        <v>450</v>
      </c>
      <c r="AL125" s="960"/>
      <c r="AM125" s="960"/>
      <c r="AN125" s="960"/>
      <c r="AO125" s="961"/>
      <c r="AP125" s="963" t="s">
        <v>447</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493</v>
      </c>
      <c r="CL125" s="1008"/>
      <c r="CM125" s="1008"/>
      <c r="CN125" s="1008"/>
      <c r="CO125" s="1009"/>
      <c r="CP125" s="930" t="s">
        <v>494</v>
      </c>
      <c r="CQ125" s="898"/>
      <c r="CR125" s="898"/>
      <c r="CS125" s="898"/>
      <c r="CT125" s="898"/>
      <c r="CU125" s="898"/>
      <c r="CV125" s="898"/>
      <c r="CW125" s="898"/>
      <c r="CX125" s="898"/>
      <c r="CY125" s="898"/>
      <c r="CZ125" s="898"/>
      <c r="DA125" s="898"/>
      <c r="DB125" s="898"/>
      <c r="DC125" s="898"/>
      <c r="DD125" s="898"/>
      <c r="DE125" s="898"/>
      <c r="DF125" s="899"/>
      <c r="DG125" s="931" t="s">
        <v>490</v>
      </c>
      <c r="DH125" s="932"/>
      <c r="DI125" s="932"/>
      <c r="DJ125" s="932"/>
      <c r="DK125" s="932"/>
      <c r="DL125" s="932" t="s">
        <v>447</v>
      </c>
      <c r="DM125" s="932"/>
      <c r="DN125" s="932"/>
      <c r="DO125" s="932"/>
      <c r="DP125" s="932"/>
      <c r="DQ125" s="932" t="s">
        <v>446</v>
      </c>
      <c r="DR125" s="932"/>
      <c r="DS125" s="932"/>
      <c r="DT125" s="932"/>
      <c r="DU125" s="932"/>
      <c r="DV125" s="933" t="s">
        <v>457</v>
      </c>
      <c r="DW125" s="933"/>
      <c r="DX125" s="933"/>
      <c r="DY125" s="933"/>
      <c r="DZ125" s="934"/>
    </row>
    <row r="126" spans="1:130" s="230" customFormat="1" ht="26.25" customHeight="1" thickBot="1" x14ac:dyDescent="0.2">
      <c r="A126" s="1064"/>
      <c r="B126" s="950"/>
      <c r="C126" s="923" t="s">
        <v>478</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v>78231</v>
      </c>
      <c r="AB126" s="960"/>
      <c r="AC126" s="960"/>
      <c r="AD126" s="960"/>
      <c r="AE126" s="961"/>
      <c r="AF126" s="962">
        <v>78231</v>
      </c>
      <c r="AG126" s="960"/>
      <c r="AH126" s="960"/>
      <c r="AI126" s="960"/>
      <c r="AJ126" s="961"/>
      <c r="AK126" s="962">
        <v>37796</v>
      </c>
      <c r="AL126" s="960"/>
      <c r="AM126" s="960"/>
      <c r="AN126" s="960"/>
      <c r="AO126" s="961"/>
      <c r="AP126" s="963">
        <v>0.2</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495</v>
      </c>
      <c r="CQ126" s="924"/>
      <c r="CR126" s="924"/>
      <c r="CS126" s="924"/>
      <c r="CT126" s="924"/>
      <c r="CU126" s="924"/>
      <c r="CV126" s="924"/>
      <c r="CW126" s="924"/>
      <c r="CX126" s="924"/>
      <c r="CY126" s="924"/>
      <c r="CZ126" s="924"/>
      <c r="DA126" s="924"/>
      <c r="DB126" s="924"/>
      <c r="DC126" s="924"/>
      <c r="DD126" s="924"/>
      <c r="DE126" s="924"/>
      <c r="DF126" s="925"/>
      <c r="DG126" s="926">
        <v>803224</v>
      </c>
      <c r="DH126" s="927"/>
      <c r="DI126" s="927"/>
      <c r="DJ126" s="927"/>
      <c r="DK126" s="927"/>
      <c r="DL126" s="927" t="s">
        <v>457</v>
      </c>
      <c r="DM126" s="927"/>
      <c r="DN126" s="927"/>
      <c r="DO126" s="927"/>
      <c r="DP126" s="927"/>
      <c r="DQ126" s="927" t="s">
        <v>448</v>
      </c>
      <c r="DR126" s="927"/>
      <c r="DS126" s="927"/>
      <c r="DT126" s="927"/>
      <c r="DU126" s="927"/>
      <c r="DV126" s="928" t="s">
        <v>457</v>
      </c>
      <c r="DW126" s="928"/>
      <c r="DX126" s="928"/>
      <c r="DY126" s="928"/>
      <c r="DZ126" s="929"/>
    </row>
    <row r="127" spans="1:130" s="230" customFormat="1" ht="26.25" customHeight="1" x14ac:dyDescent="0.15">
      <c r="A127" s="1065"/>
      <c r="B127" s="952"/>
      <c r="C127" s="974" t="s">
        <v>496</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450</v>
      </c>
      <c r="AB127" s="960"/>
      <c r="AC127" s="960"/>
      <c r="AD127" s="960"/>
      <c r="AE127" s="961"/>
      <c r="AF127" s="962" t="s">
        <v>447</v>
      </c>
      <c r="AG127" s="960"/>
      <c r="AH127" s="960"/>
      <c r="AI127" s="960"/>
      <c r="AJ127" s="961"/>
      <c r="AK127" s="962" t="s">
        <v>490</v>
      </c>
      <c r="AL127" s="960"/>
      <c r="AM127" s="960"/>
      <c r="AN127" s="960"/>
      <c r="AO127" s="961"/>
      <c r="AP127" s="963" t="s">
        <v>457</v>
      </c>
      <c r="AQ127" s="964"/>
      <c r="AR127" s="964"/>
      <c r="AS127" s="964"/>
      <c r="AT127" s="965"/>
      <c r="AU127" s="232"/>
      <c r="AV127" s="232"/>
      <c r="AW127" s="232"/>
      <c r="AX127" s="1038" t="s">
        <v>497</v>
      </c>
      <c r="AY127" s="1039"/>
      <c r="AZ127" s="1039"/>
      <c r="BA127" s="1039"/>
      <c r="BB127" s="1039"/>
      <c r="BC127" s="1039"/>
      <c r="BD127" s="1039"/>
      <c r="BE127" s="1040"/>
      <c r="BF127" s="1041" t="s">
        <v>498</v>
      </c>
      <c r="BG127" s="1039"/>
      <c r="BH127" s="1039"/>
      <c r="BI127" s="1039"/>
      <c r="BJ127" s="1039"/>
      <c r="BK127" s="1039"/>
      <c r="BL127" s="1040"/>
      <c r="BM127" s="1041" t="s">
        <v>499</v>
      </c>
      <c r="BN127" s="1039"/>
      <c r="BO127" s="1039"/>
      <c r="BP127" s="1039"/>
      <c r="BQ127" s="1039"/>
      <c r="BR127" s="1039"/>
      <c r="BS127" s="1040"/>
      <c r="BT127" s="1041" t="s">
        <v>500</v>
      </c>
      <c r="BU127" s="1039"/>
      <c r="BV127" s="1039"/>
      <c r="BW127" s="1039"/>
      <c r="BX127" s="1039"/>
      <c r="BY127" s="1039"/>
      <c r="BZ127" s="1062"/>
      <c r="CA127" s="232"/>
      <c r="CB127" s="232"/>
      <c r="CC127" s="232"/>
      <c r="CD127" s="255"/>
      <c r="CE127" s="255"/>
      <c r="CF127" s="255"/>
      <c r="CG127" s="232"/>
      <c r="CH127" s="232"/>
      <c r="CI127" s="232"/>
      <c r="CJ127" s="254"/>
      <c r="CK127" s="1024"/>
      <c r="CL127" s="1011"/>
      <c r="CM127" s="1011"/>
      <c r="CN127" s="1011"/>
      <c r="CO127" s="1012"/>
      <c r="CP127" s="923" t="s">
        <v>501</v>
      </c>
      <c r="CQ127" s="924"/>
      <c r="CR127" s="924"/>
      <c r="CS127" s="924"/>
      <c r="CT127" s="924"/>
      <c r="CU127" s="924"/>
      <c r="CV127" s="924"/>
      <c r="CW127" s="924"/>
      <c r="CX127" s="924"/>
      <c r="CY127" s="924"/>
      <c r="CZ127" s="924"/>
      <c r="DA127" s="924"/>
      <c r="DB127" s="924"/>
      <c r="DC127" s="924"/>
      <c r="DD127" s="924"/>
      <c r="DE127" s="924"/>
      <c r="DF127" s="925"/>
      <c r="DG127" s="926" t="s">
        <v>490</v>
      </c>
      <c r="DH127" s="927"/>
      <c r="DI127" s="927"/>
      <c r="DJ127" s="927"/>
      <c r="DK127" s="927"/>
      <c r="DL127" s="927" t="s">
        <v>450</v>
      </c>
      <c r="DM127" s="927"/>
      <c r="DN127" s="927"/>
      <c r="DO127" s="927"/>
      <c r="DP127" s="927"/>
      <c r="DQ127" s="927" t="s">
        <v>450</v>
      </c>
      <c r="DR127" s="927"/>
      <c r="DS127" s="927"/>
      <c r="DT127" s="927"/>
      <c r="DU127" s="927"/>
      <c r="DV127" s="928" t="s">
        <v>457</v>
      </c>
      <c r="DW127" s="928"/>
      <c r="DX127" s="928"/>
      <c r="DY127" s="928"/>
      <c r="DZ127" s="929"/>
    </row>
    <row r="128" spans="1:130" s="230" customFormat="1" ht="26.25" customHeight="1" thickBot="1" x14ac:dyDescent="0.2">
      <c r="A128" s="1048" t="s">
        <v>502</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503</v>
      </c>
      <c r="X128" s="1050"/>
      <c r="Y128" s="1050"/>
      <c r="Z128" s="1051"/>
      <c r="AA128" s="1052">
        <v>672319</v>
      </c>
      <c r="AB128" s="1053"/>
      <c r="AC128" s="1053"/>
      <c r="AD128" s="1053"/>
      <c r="AE128" s="1054"/>
      <c r="AF128" s="1055">
        <v>677247</v>
      </c>
      <c r="AG128" s="1053"/>
      <c r="AH128" s="1053"/>
      <c r="AI128" s="1053"/>
      <c r="AJ128" s="1054"/>
      <c r="AK128" s="1055">
        <v>699012</v>
      </c>
      <c r="AL128" s="1053"/>
      <c r="AM128" s="1053"/>
      <c r="AN128" s="1053"/>
      <c r="AO128" s="1054"/>
      <c r="AP128" s="1056"/>
      <c r="AQ128" s="1057"/>
      <c r="AR128" s="1057"/>
      <c r="AS128" s="1057"/>
      <c r="AT128" s="1058"/>
      <c r="AU128" s="232"/>
      <c r="AV128" s="232"/>
      <c r="AW128" s="232"/>
      <c r="AX128" s="897" t="s">
        <v>504</v>
      </c>
      <c r="AY128" s="898"/>
      <c r="AZ128" s="898"/>
      <c r="BA128" s="898"/>
      <c r="BB128" s="898"/>
      <c r="BC128" s="898"/>
      <c r="BD128" s="898"/>
      <c r="BE128" s="899"/>
      <c r="BF128" s="1059" t="s">
        <v>457</v>
      </c>
      <c r="BG128" s="1060"/>
      <c r="BH128" s="1060"/>
      <c r="BI128" s="1060"/>
      <c r="BJ128" s="1060"/>
      <c r="BK128" s="1060"/>
      <c r="BL128" s="1061"/>
      <c r="BM128" s="1059">
        <v>12.1</v>
      </c>
      <c r="BN128" s="1060"/>
      <c r="BO128" s="1060"/>
      <c r="BP128" s="1060"/>
      <c r="BQ128" s="1060"/>
      <c r="BR128" s="1060"/>
      <c r="BS128" s="1061"/>
      <c r="BT128" s="1059">
        <v>20</v>
      </c>
      <c r="BU128" s="1060"/>
      <c r="BV128" s="1060"/>
      <c r="BW128" s="1060"/>
      <c r="BX128" s="1060"/>
      <c r="BY128" s="1060"/>
      <c r="BZ128" s="1077"/>
      <c r="CA128" s="255"/>
      <c r="CB128" s="255"/>
      <c r="CC128" s="255"/>
      <c r="CD128" s="255"/>
      <c r="CE128" s="255"/>
      <c r="CF128" s="255"/>
      <c r="CG128" s="232"/>
      <c r="CH128" s="232"/>
      <c r="CI128" s="232"/>
      <c r="CJ128" s="254"/>
      <c r="CK128" s="1025"/>
      <c r="CL128" s="1026"/>
      <c r="CM128" s="1026"/>
      <c r="CN128" s="1026"/>
      <c r="CO128" s="1027"/>
      <c r="CP128" s="1042" t="s">
        <v>505</v>
      </c>
      <c r="CQ128" s="740"/>
      <c r="CR128" s="740"/>
      <c r="CS128" s="740"/>
      <c r="CT128" s="740"/>
      <c r="CU128" s="740"/>
      <c r="CV128" s="740"/>
      <c r="CW128" s="740"/>
      <c r="CX128" s="740"/>
      <c r="CY128" s="740"/>
      <c r="CZ128" s="740"/>
      <c r="DA128" s="740"/>
      <c r="DB128" s="740"/>
      <c r="DC128" s="740"/>
      <c r="DD128" s="740"/>
      <c r="DE128" s="740"/>
      <c r="DF128" s="1043"/>
      <c r="DG128" s="1044">
        <v>228613</v>
      </c>
      <c r="DH128" s="1045"/>
      <c r="DI128" s="1045"/>
      <c r="DJ128" s="1045"/>
      <c r="DK128" s="1045"/>
      <c r="DL128" s="1045">
        <v>226813</v>
      </c>
      <c r="DM128" s="1045"/>
      <c r="DN128" s="1045"/>
      <c r="DO128" s="1045"/>
      <c r="DP128" s="1045"/>
      <c r="DQ128" s="1045">
        <v>226813</v>
      </c>
      <c r="DR128" s="1045"/>
      <c r="DS128" s="1045"/>
      <c r="DT128" s="1045"/>
      <c r="DU128" s="1045"/>
      <c r="DV128" s="1046">
        <v>1.1000000000000001</v>
      </c>
      <c r="DW128" s="1046"/>
      <c r="DX128" s="1046"/>
      <c r="DY128" s="1046"/>
      <c r="DZ128" s="1047"/>
    </row>
    <row r="129" spans="1:131" s="230" customFormat="1" ht="26.25" customHeight="1" x14ac:dyDescent="0.15">
      <c r="A129" s="935" t="s">
        <v>109</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506</v>
      </c>
      <c r="X129" s="1072"/>
      <c r="Y129" s="1072"/>
      <c r="Z129" s="1073"/>
      <c r="AA129" s="959">
        <v>24204187</v>
      </c>
      <c r="AB129" s="960"/>
      <c r="AC129" s="960"/>
      <c r="AD129" s="960"/>
      <c r="AE129" s="961"/>
      <c r="AF129" s="962">
        <v>24991914</v>
      </c>
      <c r="AG129" s="960"/>
      <c r="AH129" s="960"/>
      <c r="AI129" s="960"/>
      <c r="AJ129" s="961"/>
      <c r="AK129" s="962">
        <v>24770614</v>
      </c>
      <c r="AL129" s="960"/>
      <c r="AM129" s="960"/>
      <c r="AN129" s="960"/>
      <c r="AO129" s="961"/>
      <c r="AP129" s="1074"/>
      <c r="AQ129" s="1075"/>
      <c r="AR129" s="1075"/>
      <c r="AS129" s="1075"/>
      <c r="AT129" s="1076"/>
      <c r="AU129" s="233"/>
      <c r="AV129" s="233"/>
      <c r="AW129" s="233"/>
      <c r="AX129" s="1066" t="s">
        <v>507</v>
      </c>
      <c r="AY129" s="924"/>
      <c r="AZ129" s="924"/>
      <c r="BA129" s="924"/>
      <c r="BB129" s="924"/>
      <c r="BC129" s="924"/>
      <c r="BD129" s="924"/>
      <c r="BE129" s="925"/>
      <c r="BF129" s="1067" t="s">
        <v>137</v>
      </c>
      <c r="BG129" s="1068"/>
      <c r="BH129" s="1068"/>
      <c r="BI129" s="1068"/>
      <c r="BJ129" s="1068"/>
      <c r="BK129" s="1068"/>
      <c r="BL129" s="1069"/>
      <c r="BM129" s="1067">
        <v>17.100000000000001</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5" t="s">
        <v>508</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509</v>
      </c>
      <c r="X130" s="1072"/>
      <c r="Y130" s="1072"/>
      <c r="Z130" s="1073"/>
      <c r="AA130" s="959">
        <v>3971969</v>
      </c>
      <c r="AB130" s="960"/>
      <c r="AC130" s="960"/>
      <c r="AD130" s="960"/>
      <c r="AE130" s="961"/>
      <c r="AF130" s="962">
        <v>3981684</v>
      </c>
      <c r="AG130" s="960"/>
      <c r="AH130" s="960"/>
      <c r="AI130" s="960"/>
      <c r="AJ130" s="961"/>
      <c r="AK130" s="962">
        <v>3756806</v>
      </c>
      <c r="AL130" s="960"/>
      <c r="AM130" s="960"/>
      <c r="AN130" s="960"/>
      <c r="AO130" s="961"/>
      <c r="AP130" s="1074"/>
      <c r="AQ130" s="1075"/>
      <c r="AR130" s="1075"/>
      <c r="AS130" s="1075"/>
      <c r="AT130" s="1076"/>
      <c r="AU130" s="233"/>
      <c r="AV130" s="233"/>
      <c r="AW130" s="233"/>
      <c r="AX130" s="1066" t="s">
        <v>510</v>
      </c>
      <c r="AY130" s="924"/>
      <c r="AZ130" s="924"/>
      <c r="BA130" s="924"/>
      <c r="BB130" s="924"/>
      <c r="BC130" s="924"/>
      <c r="BD130" s="924"/>
      <c r="BE130" s="925"/>
      <c r="BF130" s="1102">
        <v>10.199999999999999</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511</v>
      </c>
      <c r="X131" s="1109"/>
      <c r="Y131" s="1109"/>
      <c r="Z131" s="1110"/>
      <c r="AA131" s="1005">
        <v>20232218</v>
      </c>
      <c r="AB131" s="987"/>
      <c r="AC131" s="987"/>
      <c r="AD131" s="987"/>
      <c r="AE131" s="988"/>
      <c r="AF131" s="986">
        <v>21010230</v>
      </c>
      <c r="AG131" s="987"/>
      <c r="AH131" s="987"/>
      <c r="AI131" s="987"/>
      <c r="AJ131" s="988"/>
      <c r="AK131" s="986">
        <v>21013808</v>
      </c>
      <c r="AL131" s="987"/>
      <c r="AM131" s="987"/>
      <c r="AN131" s="987"/>
      <c r="AO131" s="988"/>
      <c r="AP131" s="1111"/>
      <c r="AQ131" s="1112"/>
      <c r="AR131" s="1112"/>
      <c r="AS131" s="1112"/>
      <c r="AT131" s="1113"/>
      <c r="AU131" s="233"/>
      <c r="AV131" s="233"/>
      <c r="AW131" s="233"/>
      <c r="AX131" s="1084" t="s">
        <v>512</v>
      </c>
      <c r="AY131" s="740"/>
      <c r="AZ131" s="740"/>
      <c r="BA131" s="740"/>
      <c r="BB131" s="740"/>
      <c r="BC131" s="740"/>
      <c r="BD131" s="740"/>
      <c r="BE131" s="1043"/>
      <c r="BF131" s="1085">
        <v>76.400000000000006</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1" t="s">
        <v>513</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514</v>
      </c>
      <c r="W132" s="1095"/>
      <c r="X132" s="1095"/>
      <c r="Y132" s="1095"/>
      <c r="Z132" s="1096"/>
      <c r="AA132" s="1097">
        <v>9.3642377719999992</v>
      </c>
      <c r="AB132" s="1098"/>
      <c r="AC132" s="1098"/>
      <c r="AD132" s="1098"/>
      <c r="AE132" s="1099"/>
      <c r="AF132" s="1100">
        <v>10.410005030000001</v>
      </c>
      <c r="AG132" s="1098"/>
      <c r="AH132" s="1098"/>
      <c r="AI132" s="1098"/>
      <c r="AJ132" s="1099"/>
      <c r="AK132" s="1100">
        <v>11.07427554</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515</v>
      </c>
      <c r="W133" s="1078"/>
      <c r="X133" s="1078"/>
      <c r="Y133" s="1078"/>
      <c r="Z133" s="1079"/>
      <c r="AA133" s="1080">
        <v>8.4</v>
      </c>
      <c r="AB133" s="1081"/>
      <c r="AC133" s="1081"/>
      <c r="AD133" s="1081"/>
      <c r="AE133" s="1082"/>
      <c r="AF133" s="1080">
        <v>9.4</v>
      </c>
      <c r="AG133" s="1081"/>
      <c r="AH133" s="1081"/>
      <c r="AI133" s="1081"/>
      <c r="AJ133" s="1082"/>
      <c r="AK133" s="1080">
        <v>10.199999999999999</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XT62dS/CPaqa1GjsIZPcKxltQHaZsjmJ0p7A9e5VcEFA4p5eGYfGekup5JDMcsu6aOH5uj1etYy7ukIEodUHg==" saltValue="LspzM256Yc6z8/VVpBJI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DN89" sqref="DN89"/>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MkXX/J4Sj7S6N257p1PF8RIGsn9LPD5cUKlednkr/wjPFLJI+0j9SFwYCT8ptfPQ6pyuILSyRbxWvDC9/9QlA==" saltValue="qCVsL3urlSfWOIISmxkh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lnIxWMhAfjq/Xj/J6EvGVAXBVUzZ+D7numAOLicPlP0JreOi4eCmRiY7HcEdjD2JsxCeOSWaLCmxIOyKucAkA==" saltValue="fQL03YECQEMG/sQJCd/Xs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524</v>
      </c>
      <c r="AL9" s="1118"/>
      <c r="AM9" s="1118"/>
      <c r="AN9" s="1119"/>
      <c r="AO9" s="281">
        <v>5209080</v>
      </c>
      <c r="AP9" s="281">
        <v>67868</v>
      </c>
      <c r="AQ9" s="282">
        <v>86855</v>
      </c>
      <c r="AR9" s="283">
        <v>-21.9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525</v>
      </c>
      <c r="AL10" s="1118"/>
      <c r="AM10" s="1118"/>
      <c r="AN10" s="1119"/>
      <c r="AO10" s="284">
        <v>945725</v>
      </c>
      <c r="AP10" s="284">
        <v>12322</v>
      </c>
      <c r="AQ10" s="285">
        <v>6847</v>
      </c>
      <c r="AR10" s="286">
        <v>80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526</v>
      </c>
      <c r="AL11" s="1118"/>
      <c r="AM11" s="1118"/>
      <c r="AN11" s="1119"/>
      <c r="AO11" s="284">
        <v>718839</v>
      </c>
      <c r="AP11" s="284">
        <v>9366</v>
      </c>
      <c r="AQ11" s="285">
        <v>1522</v>
      </c>
      <c r="AR11" s="286">
        <v>515.4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527</v>
      </c>
      <c r="AL12" s="1118"/>
      <c r="AM12" s="1118"/>
      <c r="AN12" s="1119"/>
      <c r="AO12" s="284" t="s">
        <v>528</v>
      </c>
      <c r="AP12" s="284" t="s">
        <v>528</v>
      </c>
      <c r="AQ12" s="285">
        <v>12</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529</v>
      </c>
      <c r="AL13" s="1118"/>
      <c r="AM13" s="1118"/>
      <c r="AN13" s="1119"/>
      <c r="AO13" s="284">
        <v>258217</v>
      </c>
      <c r="AP13" s="284">
        <v>3364</v>
      </c>
      <c r="AQ13" s="285">
        <v>3290</v>
      </c>
      <c r="AR13" s="286">
        <v>2.2000000000000002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530</v>
      </c>
      <c r="AL14" s="1118"/>
      <c r="AM14" s="1118"/>
      <c r="AN14" s="1119"/>
      <c r="AO14" s="284">
        <v>56678</v>
      </c>
      <c r="AP14" s="284">
        <v>738</v>
      </c>
      <c r="AQ14" s="285">
        <v>1835</v>
      </c>
      <c r="AR14" s="286">
        <v>-59.8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531</v>
      </c>
      <c r="AL15" s="1121"/>
      <c r="AM15" s="1121"/>
      <c r="AN15" s="1122"/>
      <c r="AO15" s="284">
        <v>-411810</v>
      </c>
      <c r="AP15" s="284">
        <v>-5365</v>
      </c>
      <c r="AQ15" s="285">
        <v>-6144</v>
      </c>
      <c r="AR15" s="286">
        <v>-12.7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189</v>
      </c>
      <c r="AL16" s="1121"/>
      <c r="AM16" s="1121"/>
      <c r="AN16" s="1122"/>
      <c r="AO16" s="284">
        <v>6776729</v>
      </c>
      <c r="AP16" s="284">
        <v>88293</v>
      </c>
      <c r="AQ16" s="285">
        <v>94217</v>
      </c>
      <c r="AR16" s="286">
        <v>-6.3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536</v>
      </c>
      <c r="AL21" s="1124"/>
      <c r="AM21" s="1124"/>
      <c r="AN21" s="1125"/>
      <c r="AO21" s="297">
        <v>6.67</v>
      </c>
      <c r="AP21" s="298">
        <v>8.67</v>
      </c>
      <c r="AQ21" s="299">
        <v>-2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537</v>
      </c>
      <c r="AL22" s="1124"/>
      <c r="AM22" s="1124"/>
      <c r="AN22" s="1125"/>
      <c r="AO22" s="302">
        <v>99.8</v>
      </c>
      <c r="AP22" s="303">
        <v>97.8</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4" t="s">
        <v>538</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541</v>
      </c>
      <c r="AL32" s="1132"/>
      <c r="AM32" s="1132"/>
      <c r="AN32" s="1133"/>
      <c r="AO32" s="312">
        <v>5748710</v>
      </c>
      <c r="AP32" s="312">
        <v>74899</v>
      </c>
      <c r="AQ32" s="313">
        <v>62389</v>
      </c>
      <c r="AR32" s="314">
        <v>20.100000000000001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542</v>
      </c>
      <c r="AL33" s="1132"/>
      <c r="AM33" s="1132"/>
      <c r="AN33" s="1133"/>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543</v>
      </c>
      <c r="AL34" s="1132"/>
      <c r="AM34" s="1132"/>
      <c r="AN34" s="1133"/>
      <c r="AO34" s="312" t="s">
        <v>528</v>
      </c>
      <c r="AP34" s="312" t="s">
        <v>528</v>
      </c>
      <c r="AQ34" s="313">
        <v>3</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544</v>
      </c>
      <c r="AL35" s="1132"/>
      <c r="AM35" s="1132"/>
      <c r="AN35" s="1133"/>
      <c r="AO35" s="312">
        <v>895650</v>
      </c>
      <c r="AP35" s="312">
        <v>11669</v>
      </c>
      <c r="AQ35" s="313">
        <v>14672</v>
      </c>
      <c r="AR35" s="314">
        <v>-20.5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545</v>
      </c>
      <c r="AL36" s="1132"/>
      <c r="AM36" s="1132"/>
      <c r="AN36" s="1133"/>
      <c r="AO36" s="312">
        <v>81358</v>
      </c>
      <c r="AP36" s="312">
        <v>1060</v>
      </c>
      <c r="AQ36" s="313">
        <v>1817</v>
      </c>
      <c r="AR36" s="314">
        <v>-41.7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546</v>
      </c>
      <c r="AL37" s="1132"/>
      <c r="AM37" s="1132"/>
      <c r="AN37" s="1133"/>
      <c r="AO37" s="312">
        <v>57227</v>
      </c>
      <c r="AP37" s="312">
        <v>746</v>
      </c>
      <c r="AQ37" s="313">
        <v>585</v>
      </c>
      <c r="AR37" s="314">
        <v>27.5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547</v>
      </c>
      <c r="AL38" s="1135"/>
      <c r="AM38" s="1135"/>
      <c r="AN38" s="1136"/>
      <c r="AO38" s="315" t="s">
        <v>528</v>
      </c>
      <c r="AP38" s="315" t="s">
        <v>528</v>
      </c>
      <c r="AQ38" s="316">
        <v>1</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548</v>
      </c>
      <c r="AL39" s="1135"/>
      <c r="AM39" s="1135"/>
      <c r="AN39" s="1136"/>
      <c r="AO39" s="312">
        <v>-699012</v>
      </c>
      <c r="AP39" s="312">
        <v>-9107</v>
      </c>
      <c r="AQ39" s="313">
        <v>-3091</v>
      </c>
      <c r="AR39" s="314">
        <v>194.6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549</v>
      </c>
      <c r="AL40" s="1132"/>
      <c r="AM40" s="1132"/>
      <c r="AN40" s="1133"/>
      <c r="AO40" s="312">
        <v>-3756806</v>
      </c>
      <c r="AP40" s="312">
        <v>-48947</v>
      </c>
      <c r="AQ40" s="313">
        <v>-54269</v>
      </c>
      <c r="AR40" s="314">
        <v>-9.8000000000000007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303</v>
      </c>
      <c r="AL41" s="1138"/>
      <c r="AM41" s="1138"/>
      <c r="AN41" s="1139"/>
      <c r="AO41" s="312">
        <v>2327127</v>
      </c>
      <c r="AP41" s="312">
        <v>30320</v>
      </c>
      <c r="AQ41" s="313">
        <v>22106</v>
      </c>
      <c r="AR41" s="314">
        <v>37.200000000000003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519</v>
      </c>
      <c r="AN49" s="1128" t="s">
        <v>553</v>
      </c>
      <c r="AO49" s="1129"/>
      <c r="AP49" s="1129"/>
      <c r="AQ49" s="1129"/>
      <c r="AR49" s="113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6209643</v>
      </c>
      <c r="AN51" s="334">
        <v>75933</v>
      </c>
      <c r="AO51" s="335">
        <v>-26.7</v>
      </c>
      <c r="AP51" s="336">
        <v>69185</v>
      </c>
      <c r="AQ51" s="337">
        <v>-2</v>
      </c>
      <c r="AR51" s="338">
        <v>-24.7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3442789</v>
      </c>
      <c r="AN52" s="342">
        <v>42099</v>
      </c>
      <c r="AO52" s="343">
        <v>-29.4</v>
      </c>
      <c r="AP52" s="344">
        <v>38519</v>
      </c>
      <c r="AQ52" s="345">
        <v>3</v>
      </c>
      <c r="AR52" s="346">
        <v>-32.4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5402249</v>
      </c>
      <c r="AN53" s="334">
        <v>67184</v>
      </c>
      <c r="AO53" s="335">
        <v>-11.5</v>
      </c>
      <c r="AP53" s="336">
        <v>70166</v>
      </c>
      <c r="AQ53" s="337">
        <v>1.4</v>
      </c>
      <c r="AR53" s="338">
        <v>-12.9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3541898</v>
      </c>
      <c r="AN54" s="342">
        <v>44048</v>
      </c>
      <c r="AO54" s="343">
        <v>4.5999999999999996</v>
      </c>
      <c r="AP54" s="344">
        <v>36115</v>
      </c>
      <c r="AQ54" s="345">
        <v>-6.2</v>
      </c>
      <c r="AR54" s="346">
        <v>10.8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7315473</v>
      </c>
      <c r="AN55" s="334">
        <v>92190</v>
      </c>
      <c r="AO55" s="335">
        <v>37.200000000000003</v>
      </c>
      <c r="AP55" s="336">
        <v>70329</v>
      </c>
      <c r="AQ55" s="337">
        <v>0.2</v>
      </c>
      <c r="AR55" s="338">
        <v>37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5134443</v>
      </c>
      <c r="AN56" s="342">
        <v>64705</v>
      </c>
      <c r="AO56" s="343">
        <v>46.9</v>
      </c>
      <c r="AP56" s="344">
        <v>39403</v>
      </c>
      <c r="AQ56" s="345">
        <v>9.1</v>
      </c>
      <c r="AR56" s="346">
        <v>37.799999999999997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9629203</v>
      </c>
      <c r="AN57" s="334">
        <v>123274</v>
      </c>
      <c r="AO57" s="335">
        <v>33.700000000000003</v>
      </c>
      <c r="AP57" s="336">
        <v>71871</v>
      </c>
      <c r="AQ57" s="337">
        <v>2.2000000000000002</v>
      </c>
      <c r="AR57" s="338">
        <v>31.5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7783528</v>
      </c>
      <c r="AN58" s="342">
        <v>99646</v>
      </c>
      <c r="AO58" s="343">
        <v>54</v>
      </c>
      <c r="AP58" s="344">
        <v>38232</v>
      </c>
      <c r="AQ58" s="345">
        <v>-3</v>
      </c>
      <c r="AR58" s="346">
        <v>57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4787016</v>
      </c>
      <c r="AN59" s="334">
        <v>62369</v>
      </c>
      <c r="AO59" s="335">
        <v>-49.4</v>
      </c>
      <c r="AP59" s="336">
        <v>71807</v>
      </c>
      <c r="AQ59" s="337">
        <v>-0.1</v>
      </c>
      <c r="AR59" s="338">
        <v>-49.3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3248027</v>
      </c>
      <c r="AN60" s="342">
        <v>42318</v>
      </c>
      <c r="AO60" s="343">
        <v>-57.5</v>
      </c>
      <c r="AP60" s="344">
        <v>37333</v>
      </c>
      <c r="AQ60" s="345">
        <v>-2.4</v>
      </c>
      <c r="AR60" s="346">
        <v>-55.1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6668717</v>
      </c>
      <c r="AN61" s="349">
        <v>84190</v>
      </c>
      <c r="AO61" s="350">
        <v>-3.3</v>
      </c>
      <c r="AP61" s="351">
        <v>70672</v>
      </c>
      <c r="AQ61" s="352">
        <v>0.3</v>
      </c>
      <c r="AR61" s="338">
        <v>-3.6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4630137</v>
      </c>
      <c r="AN62" s="342">
        <v>58563</v>
      </c>
      <c r="AO62" s="343">
        <v>3.7</v>
      </c>
      <c r="AP62" s="344">
        <v>37920</v>
      </c>
      <c r="AQ62" s="345">
        <v>0.1</v>
      </c>
      <c r="AR62" s="346">
        <v>3.6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RKGZE+6Wp0or18P88PhC0tZ8OutdtUE+dvco6DEF5hjpEgkKI/j+N3cqge8Nxn6w4dA0vWYp0kEWA11kEiFxg==" saltValue="IxvebQ/lZER8JLca9HOW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0" spans="125:125" ht="13.5" hidden="1" customHeight="1" x14ac:dyDescent="0.15"/>
    <row r="121" spans="125:125" ht="13.5" hidden="1" customHeight="1" x14ac:dyDescent="0.15">
      <c r="DU121" s="259"/>
    </row>
  </sheetData>
  <sheetProtection algorithmName="SHA-512" hashValue="VrlZJ4D/iUkP5ArdJrQEsVGMjdfkKN8TZnKYRaqM8wNWSHTbKAqQ4cehNShsqKQtqb2/N4T07YnD1HAFAg9IUg==" saltValue="I3sfgCqIMxSWtC6jM0C1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2smjvO2FWQpRC66SUZDJqH5P9khdO431cQaimXGsS09Pz70qYOMbVu1BUiyJKwhRwkIO1q0w3k41UXFw0ED2Qg==" saltValue="DzkgxMv3icVJG1YdrI2D4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40" t="s">
        <v>3</v>
      </c>
      <c r="D47" s="1140"/>
      <c r="E47" s="1141"/>
      <c r="F47" s="11">
        <v>22.24</v>
      </c>
      <c r="G47" s="12">
        <v>23.17</v>
      </c>
      <c r="H47" s="12">
        <v>21.56</v>
      </c>
      <c r="I47" s="12">
        <v>18.350000000000001</v>
      </c>
      <c r="J47" s="13">
        <v>18.510000000000002</v>
      </c>
    </row>
    <row r="48" spans="2:10" ht="57.75" customHeight="1" x14ac:dyDescent="0.15">
      <c r="B48" s="14"/>
      <c r="C48" s="1142" t="s">
        <v>4</v>
      </c>
      <c r="D48" s="1142"/>
      <c r="E48" s="1143"/>
      <c r="F48" s="15">
        <v>1.1200000000000001</v>
      </c>
      <c r="G48" s="16">
        <v>0.52</v>
      </c>
      <c r="H48" s="16">
        <v>0.56999999999999995</v>
      </c>
      <c r="I48" s="16">
        <v>1.59</v>
      </c>
      <c r="J48" s="17">
        <v>1.51</v>
      </c>
    </row>
    <row r="49" spans="2:10" ht="57.75" customHeight="1" thickBot="1" x14ac:dyDescent="0.2">
      <c r="B49" s="18"/>
      <c r="C49" s="1144" t="s">
        <v>5</v>
      </c>
      <c r="D49" s="1144"/>
      <c r="E49" s="1145"/>
      <c r="F49" s="19" t="s">
        <v>574</v>
      </c>
      <c r="G49" s="20" t="s">
        <v>575</v>
      </c>
      <c r="H49" s="20" t="s">
        <v>576</v>
      </c>
      <c r="I49" s="20" t="s">
        <v>577</v>
      </c>
      <c r="J49" s="21" t="s">
        <v>575</v>
      </c>
    </row>
    <row r="50" spans="2:10" x14ac:dyDescent="0.15"/>
  </sheetData>
  <sheetProtection algorithmName="SHA-512" hashValue="NtKLymMvXaA9zKlS+01omw+X982VpOfAgycUlY9IntJiAw7iqLDf34FmwtP1dA9u+ec6rudEnN9KaLUsZhPFIg==" saltValue="BB59W0coyQtUuH4l3MN7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2024-03-22T05:38:45Z</cp:lastPrinted>
  <dcterms:created xsi:type="dcterms:W3CDTF">2024-03-14T00:33:59Z</dcterms:created>
  <dcterms:modified xsi:type="dcterms:W3CDTF">2024-03-22T05:38:53Z</dcterms:modified>
  <cp:category/>
</cp:coreProperties>
</file>