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8-OAFILE01\zaisei$\02財務\110財政状況関係\財政状況各種照会\財政情報開示推進\(H23~)財政状況資料集\H29決算\07　回答②＆ＨＰにアップ（10.30まで）\"/>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<sst xmlns="http://schemas.openxmlformats.org/spreadsheetml/2006/main" count="1050" uniqueCount="596">
  <si>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</si>
  <si>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</si>
  <si>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</si>
  <si>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</si>
  <si>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</si>
  <si>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</si>
  <si>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</si>
  <si>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</si>
  <si>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</si>
  <si>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</si>
  <si>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</si>
  <si>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</si>
  <si>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</si>
  <si>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</si>
  <si>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</si>
  <si>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</si>
  <si>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</si>
  <si>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</si>
  <si>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</si>
  <si>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</si>
  <si>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</si>
  <si>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</si>
  <si>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</si>
  <si>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</si>
  <si>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</si>
  <si>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</si>
  <si>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</si>
  <si>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</si>
  <si>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</si>
  <si>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</si>
  <si>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</si>
  <si>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</si>
  <si>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</si>
  <si>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</si>
  <si>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</si>
  <si>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</si>
  <si>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</si>
  <si>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</si>
  <si>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</si>
  <si>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</si>
  <si>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</si>
  <si>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</si>
  <si>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</si>
  <si>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</si>
  <si>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</si>
  <si>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</si>
  <si>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</si>
  <si>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</si>
  <si>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</si>
  <si>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</si>
  <si>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</si>
  <si>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</si>
  <si>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</si>
  <si>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</si>
  <si>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</si>
  <si>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</si>
  <si>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</si>
  <si>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</si>
  <si>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</si>
  <si>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</si>
  <si>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</si>
  <si>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</si>
  <si>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</si>
  <si>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</si>
  <si>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</si>
  <si>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</si>
  <si>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</si>
  <si>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</si>
  <si>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</si>
  <si>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</si>
  <si>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</si>
  <si>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</si>
  <si>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</si>
  <si>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</si>
  <si>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</si>
  <si>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</si>
  <si>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</si>
  <si>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</si>
  <si>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</si>
  <si>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</si>
  <si>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</si>
  <si>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</si>
  <si>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</si>
  <si>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</si>
  <si>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</si>
  <si>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</si>
  <si>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</si>
  <si>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</si>
  <si>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</si>
  <si>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</si>
  <si>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</si>
  <si>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</si>
  <si>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</si>
  <si>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</si>
  <si>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</si>
  <si>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</si>
  <si>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</si>
  <si>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</si>
  <si>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</si>
  <si>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</si>
  <si>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</si>
  <si>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</si>
  <si>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</si>
  <si>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</si>
  <si>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</si>
  <si>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</si>
  <si>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</si>
  <si>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</si>
  <si>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</si>
  <si>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</si>
  <si>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</si>
  <si>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</si>
  <si>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</si>
  <si>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</si>
  <si>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</si>
  <si>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</si>
  <si>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</si>
  <si>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</si>
  <si>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</si>
  <si>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</si>
  <si>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</si>
  <si>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</si>
  <si>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</si>
  <si>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</si>
  <si>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</si>
  <si>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</si>
  <si>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</si>
  <si>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</si>
  <si>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</si>
  <si>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</si>
  <si>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</si>
  <si>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</si>
  <si>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</si>
  <si>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</si>
  <si>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</si>
  <si>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</si>
  <si>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</si>
  <si>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</si>
  <si>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</si>
  <si>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</si>
  <si>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</si>
  <si>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</si>
  <si>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</si>
  <si>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</si>
  <si>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</si>
  <si>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</si>
  <si>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</si>
  <si>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</si>
  <si>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</si>
  <si>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</si>
  <si>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</si>
  <si>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</si>
  <si>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</si>
  <si>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</si>
  <si>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</si>
  <si>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</si>
  <si>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</si>
  <si>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</si>
  <si>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</si>
  <si>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</si>
  <si>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</si>
  <si>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</si>
  <si>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</si>
  <si>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</si>
  <si>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</si>
  <si>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</si>
  <si>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</si>
  <si>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</si>
  <si>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</si>
  <si>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</si>
  <si>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</si>
  <si>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</si>
  <si>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</si>
  <si>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</si>
  <si>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</si>
  <si>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</si>
  <si>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</si>
  <si>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</si>
  <si>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</si>
  <si>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</si>
  <si>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</si>
  <si>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</si>
  <si>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</si>
  <si>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</si>
  <si>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</si>
  <si>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</si>
  <si>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</si>
  <si>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</si>
  <si>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</si>
  <si>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</si>
  <si>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</si>
  <si>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</si>
  <si>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</si>
  <si>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</si>
  <si>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</si>
  <si>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</si>
  <si>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</si>
  <si>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</si>
  <si>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</si>
  <si>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</si>
  <si>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</si>
  <si>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</si>
  <si>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</si>
  <si>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</si>
  <si>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</si>
  <si>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北海道岩見沢市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</si>
  <si>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</si>
  <si>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</si>
  <si>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</si>
  <si>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</si>
  <si>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</si>
  <si>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</si>
  <si>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</si>
  <si>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</si>
  <si>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</si>
  <si>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</si>
  <si>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</si>
  <si>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</si>
  <si>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</si>
  <si>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</si>
  <si>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</si>
  <si>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</si>
  <si>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</si>
  <si>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</si>
  <si>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</si>
  <si>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</si>
  <si>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</si>
  <si>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</si>
  <si>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</si>
  <si>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</si>
  <si>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</si>
  <si>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</si>
  <si>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</si>
  <si>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</si>
  <si>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</si>
  <si>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</si>
  <si>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</si>
  <si>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</si>
  <si>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</si>
  <si>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</si>
  <si>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</si>
  <si>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</si>
  <si>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</si>
  <si>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</si>
  <si>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</si>
  <si>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</si>
  <si>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</si>
  <si>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</si>
  <si>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</si>
  <si>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</si>
  <si>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</si>
  <si>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</si>
  <si>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</si>
  <si>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</si>
  <si>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</si>
  <si>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</si>
  <si>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</si>
  <si>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</si>
  <si>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</si>
  <si>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</si>
  <si>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</si>
  <si>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</si>
  <si>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</si>
  <si>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</si>
  <si>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</si>
  <si>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</si>
  <si>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</si>
  <si>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</si>
  <si>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</si>
  <si>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</si>
  <si>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</si>
  <si>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</si>
  <si>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</si>
  <si>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</si>
  <si>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</si>
  <si>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</si>
  <si>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</si>
  <si>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</si>
  <si>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</si>
  <si>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</si>
  <si>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</si>
  <si>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</si>
  <si>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</si>
  <si>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</si>
  <si>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</si>
  <si>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</si>
  <si>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</si>
  <si>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</si>
  <si>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</si>
  <si>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</si>
  <si>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</si>
  <si>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</si>
  <si>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</si>
  <si>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</si>
  <si>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</si>
  <si>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</si>
  <si>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</si>
  <si>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</si>
  <si>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</si>
  <si>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</si>
  <si>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</si>
  <si>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</si>
  <si>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</si>
  <si>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</si>
  <si>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</si>
  <si>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</si>
  <si>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</si>
  <si>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</si>
  <si>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</si>
  <si>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</si>
  <si>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</si>
  <si>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</si>
  <si>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</si>
  <si>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</si>
  <si>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</si>
  <si>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</si>
  <si>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</si>
  <si>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</si>
  <si>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</si>
  <si>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</si>
  <si>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</si>
  <si>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</si>
  <si>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</si>
  <si>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</si>
  <si>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</si>
  <si>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</si>
  <si>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</si>
  <si>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</si>
  <si>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</si>
  <si>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</si>
  <si>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</si>
  <si>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</si>
  <si>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</si>
  <si>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</si>
  <si>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</si>
  <si>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</si>
  <si>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</si>
  <si>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</si>
  <si>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</si>
  <si>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</si>
  <si>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</si>
  <si>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</si>
  <si>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</si>
  <si>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</si>
  <si>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</si>
  <si>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</si>
  <si>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</si>
  <si>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</si>
  <si>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</si>
  <si>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</si>
  <si>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</si>
  <si>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</si>
  <si>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</si>
  <si>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</si>
  <si>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</si>
  <si>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北海道岩見沢市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</si>
  <si>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</si>
  <si>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</si>
  <si>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</si>
  <si>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</si>
  <si>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</si>
  <si>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</si>
  <si>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</si>
  <si>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</si>
  <si>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</si>
  <si>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</si>
  <si>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</si>
  <si>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</si>
  <si>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</si>
  <si>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</si>
  <si>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</si>
  <si>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</si>
  <si>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</si>
  <si>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</si>
  <si>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</si>
  <si>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</si>
  <si>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</si>
  <si>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</si>
  <si>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</si>
  <si>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</si>
  <si>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</si>
  <si>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</si>
  <si>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</si>
  <si>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</si>
  <si>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</si>
  <si>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</si>
  <si>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</si>
  <si>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</si>
  <si>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</si>
  <si>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</si>
  <si>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</si>
  <si>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</si>
  <si>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</si>
  <si>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</si>
  <si>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</si>
  <si>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</si>
  <si>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法適用企業</t>
    <phoneticPr fontId="5"/>
  </si>
  <si>
    <t>下水道事業会計</t>
    <phoneticPr fontId="5"/>
  </si>
  <si>
    <t>公設卸売市場費会計</t>
    <phoneticPr fontId="5"/>
  </si>
  <si>
    <t>法非適用企業</t>
    <phoneticPr fontId="5"/>
  </si>
  <si>
    <t>農業集落排水事業費会計</t>
    <phoneticPr fontId="5"/>
  </si>
  <si>
    <t>公共用地等造成費会計</t>
    <phoneticPr fontId="5"/>
  </si>
  <si>
    <t>法非適用企業</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</si>
  <si>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</si>
  <si>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</si>
  <si>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</si>
  <si>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</si>
  <si>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</si>
  <si>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</si>
  <si>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</si>
  <si>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</si>
  <si>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</si>
  <si>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</si>
  <si>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</si>
  <si>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</si>
  <si>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</si>
  <si>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</si>
  <si>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</si>
  <si>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</si>
  <si>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</si>
  <si>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</si>
  <si>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</si>
  <si>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</si>
  <si>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</si>
  <si>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</si>
  <si>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</si>
  <si>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</si>
  <si>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</si>
  <si>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</si>
  <si>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</si>
  <si>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</si>
  <si>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</si>
  <si>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</si>
  <si>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</si>
  <si>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</si>
  <si>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</si>
  <si>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</si>
  <si>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</si>
  <si>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</si>
  <si>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</si>
  <si>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</si>
  <si>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</si>
  <si>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</si>
  <si>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</si>
  <si>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</si>
  <si>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</si>
  <si>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</si>
  <si>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</si>
  <si>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</si>
  <si>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</si>
  <si>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</si>
  <si>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</si>
  <si>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</si>
  <si>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</si>
  <si>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</si>
  <si>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</si>
  <si>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</si>
  <si>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</si>
  <si>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</si>
  <si>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</si>
  <si>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</si>
  <si>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</si>
  <si>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</si>
  <si>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</si>
  <si>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</si>
  <si>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</si>
  <si>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</si>
  <si>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</si>
  <si>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</si>
  <si>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</si>
  <si>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</si>
  <si>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</si>
  <si>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</si>
  <si>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</si>
  <si>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</si>
  <si>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</si>
  <si>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</si>
  <si>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</si>
  <si>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</si>
  <si>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</si>
  <si>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</si>
  <si>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</si>
  <si>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</si>
  <si>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</si>
  <si>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</si>
  <si>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</si>
  <si>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</si>
  <si>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</si>
  <si>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</si>
  <si>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</si>
  <si>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</si>
  <si>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</si>
  <si>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</si>
  <si>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</si>
  <si>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</si>
  <si>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</si>
  <si>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</si>
  <si>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</si>
  <si>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</si>
  <si>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</si>
  <si>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</si>
  <si>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</si>
  <si>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</si>
  <si>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</si>
  <si>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</si>
  <si>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</si>
  <si>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</si>
  <si>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</si>
  <si>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</si>
  <si>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</si>
  <si>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</si>
  <si>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</si>
  <si>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</si>
  <si>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</si>
  <si>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</si>
  <si>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</si>
  <si>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</si>
  <si>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</si>
  <si>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</si>
  <si>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</si>
  <si>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</si>
  <si>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</si>
  <si>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</si>
  <si>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</si>
  <si>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</si>
  <si>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</si>
  <si>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</si>
  <si>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</si>
  <si>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</si>
  <si>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</si>
  <si>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</si>
  <si>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</si>
  <si>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</si>
  <si>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</si>
  <si>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</si>
  <si>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</si>
  <si>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</si>
  <si>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</si>
  <si>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</si>
  <si>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</si>
  <si>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</si>
  <si>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</si>
  <si>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</si>
  <si>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</si>
  <si>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</si>
  <si>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</si>
  <si>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</si>
  <si>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</si>
  <si>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1.98</t>
  </si>
  <si>
    <t>▲ 0.83</t>
  </si>
  <si>
    <t>国民健康保険費会計</t>
  </si>
  <si>
    <t>▲ 1.52</t>
  </si>
  <si>
    <t>▲ 1.15</t>
  </si>
  <si>
    <t>▲ 1.50</t>
  </si>
  <si>
    <t>▲ 1.29</t>
  </si>
  <si>
    <t>▲ 0.56</t>
  </si>
  <si>
    <t>病院事業会計</t>
  </si>
  <si>
    <t>下水道事業会計</t>
  </si>
  <si>
    <t>水道事業会計</t>
  </si>
  <si>
    <t>介護保険費会計</t>
  </si>
  <si>
    <t>一般会計</t>
  </si>
  <si>
    <t>公共用地等造成費会計</t>
  </si>
  <si>
    <t>後期高齢者医療費会計</t>
  </si>
  <si>
    <t>その他会計（赤字）</t>
  </si>
  <si>
    <t>その他会計（黒字）</t>
  </si>
  <si>
    <t>-</t>
    <phoneticPr fontId="2"/>
  </si>
  <si>
    <t>岩見沢市土地開発公社</t>
    <phoneticPr fontId="2"/>
  </si>
  <si>
    <t>(一財)岩見沢振興公社</t>
    <phoneticPr fontId="2"/>
  </si>
  <si>
    <t>(一財)いわみざわ地域交流センター</t>
    <phoneticPr fontId="2"/>
  </si>
  <si>
    <t>㈱振興いわみざわ</t>
    <phoneticPr fontId="2"/>
  </si>
  <si>
    <t>㈱コミュニティエフエムはまなす</t>
    <phoneticPr fontId="2"/>
  </si>
  <si>
    <t>ふるさとづくり推進基金</t>
    <phoneticPr fontId="11"/>
  </si>
  <si>
    <t>地域福祉基金</t>
    <phoneticPr fontId="11"/>
  </si>
  <si>
    <t>緑が丘霊園管理基金</t>
    <phoneticPr fontId="11"/>
  </si>
  <si>
    <t>特定公共施設等整備基金</t>
    <phoneticPr fontId="11"/>
  </si>
  <si>
    <t>合併まちづくり基金</t>
    <phoneticPr fontId="11"/>
  </si>
  <si>
    <t>空知教育センター組合</t>
    <phoneticPr fontId="2"/>
  </si>
  <si>
    <t>岩見沢地区消防事務組合</t>
    <phoneticPr fontId="2"/>
  </si>
  <si>
    <t>南空知ふるさと市町村圏組合</t>
    <phoneticPr fontId="2"/>
  </si>
  <si>
    <t>桂沢水道企業団</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</si>
  <si>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</si>
  <si>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</si>
  <si>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</si>
  <si>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</si>
  <si>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</si>
  <si>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</si>
  <si>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</si>
  <si>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</si>
  <si>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</si>
  <si>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</si>
  <si>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</si>
  <si>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</si>
  <si>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</si>
  <si>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</si>
  <si>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実質公債費比率は類似団体と比較して低い水準にあるものの、将来負担比率については上昇傾向にある。
　将来負担比率は、財政調整基金などの充当可能基金が一定程度あり、合併特例債などの交付税措置のある起債を活用していることから、充当可能財源等が多いことなどを要因としてこれまで横ばいであったが、近年は財政調整基金を取り崩して収支均衡を図っており、今後も市庁舎整備などの大型の建設改良事業の財源として地方債の発行が多くなることから、一時的に上昇が続くものと考えられる。
　これまでどおり良質な起債を活用し、将来にわたって安定した財政運営が継続できるよう努める。</t>
    <rPh sb="1" eb="3">
      <t>ジッシツ</t>
    </rPh>
    <rPh sb="3" eb="6">
      <t>コウサイヒ</t>
    </rPh>
    <rPh sb="6" eb="8">
      <t>ヒリツ</t>
    </rPh>
    <rPh sb="9" eb="11">
      <t>ルイジ</t>
    </rPh>
    <rPh sb="11" eb="13">
      <t>ダンタイ</t>
    </rPh>
    <rPh sb="14" eb="16">
      <t>ヒカク</t>
    </rPh>
    <rPh sb="18" eb="19">
      <t>ヒク</t>
    </rPh>
    <rPh sb="20" eb="22">
      <t>スイジュン</t>
    </rPh>
    <rPh sb="29" eb="31">
      <t>ショウライ</t>
    </rPh>
    <rPh sb="31" eb="33">
      <t>フタン</t>
    </rPh>
    <rPh sb="33" eb="35">
      <t>ヒリツ</t>
    </rPh>
    <rPh sb="40" eb="42">
      <t>ジョウショウ</t>
    </rPh>
    <rPh sb="42" eb="44">
      <t>ケイコウ</t>
    </rPh>
    <rPh sb="50" eb="52">
      <t>ショウライ</t>
    </rPh>
    <rPh sb="52" eb="54">
      <t>フタン</t>
    </rPh>
    <rPh sb="54" eb="56">
      <t>ヒリツ</t>
    </rPh>
    <rPh sb="74" eb="76">
      <t>イッテイ</t>
    </rPh>
    <rPh sb="76" eb="78">
      <t>テイド</t>
    </rPh>
    <rPh sb="126" eb="128">
      <t>ヨウイン</t>
    </rPh>
    <rPh sb="135" eb="136">
      <t>ヨコ</t>
    </rPh>
    <rPh sb="144" eb="146">
      <t>キンネン</t>
    </rPh>
    <rPh sb="147" eb="149">
      <t>ザイセイ</t>
    </rPh>
    <rPh sb="149" eb="151">
      <t>チョウセイ</t>
    </rPh>
    <rPh sb="154" eb="155">
      <t>ト</t>
    </rPh>
    <rPh sb="156" eb="157">
      <t>クズ</t>
    </rPh>
    <rPh sb="159" eb="161">
      <t>シュウシ</t>
    </rPh>
    <rPh sb="161" eb="163">
      <t>キンコウ</t>
    </rPh>
    <rPh sb="164" eb="165">
      <t>ハカ</t>
    </rPh>
    <rPh sb="173" eb="174">
      <t>シ</t>
    </rPh>
    <rPh sb="174" eb="176">
      <t>チョウシャ</t>
    </rPh>
    <rPh sb="176" eb="178">
      <t>セイビ</t>
    </rPh>
    <rPh sb="196" eb="199">
      <t>チホウサイ</t>
    </rPh>
    <rPh sb="203" eb="204">
      <t>オオ</t>
    </rPh>
    <rPh sb="212" eb="215">
      <t>イチジテキ</t>
    </rPh>
    <rPh sb="216" eb="218">
      <t>ジョウショウ</t>
    </rPh>
    <rPh sb="219" eb="220">
      <t>ツヅ</t>
    </rPh>
    <rPh sb="224" eb="225">
      <t>カンガ</t>
    </rPh>
    <phoneticPr fontId="5"/>
  </si>
  <si>
    <t>　将来負担比率は類似団体と比べて高い水準にある一方、有形固定資産減価償却率は類似団体よりも低い水準にある。
　学校施設の耐震化にあわせた建替えや大規模改修を計画的に進めてきており、今後も公共施設等総合管理計画に基づき、総床面積を３０年間で３０％削減するという目標に向け、老朽化した施設の集約化・複合化や除却などに取り組んでいく。
　将来負担比率は一時的に上昇するが、今後、公共施設等の維持管理に要する経費が減少することが見込まれる。</t>
    <rPh sb="1" eb="3">
      <t>ショウライ</t>
    </rPh>
    <rPh sb="3" eb="5">
      <t>フタン</t>
    </rPh>
    <rPh sb="5" eb="7">
      <t>ヒリツ</t>
    </rPh>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5" eb="46">
      <t>ヒク</t>
    </rPh>
    <rPh sb="47" eb="49">
      <t>スイジュン</t>
    </rPh>
    <rPh sb="55" eb="57">
      <t>ガッコウ</t>
    </rPh>
    <rPh sb="57" eb="59">
      <t>シセツ</t>
    </rPh>
    <rPh sb="60" eb="63">
      <t>タイシンカ</t>
    </rPh>
    <rPh sb="68" eb="70">
      <t>タテカ</t>
    </rPh>
    <rPh sb="72" eb="75">
      <t>ダイキボ</t>
    </rPh>
    <rPh sb="75" eb="77">
      <t>カイシュウ</t>
    </rPh>
    <rPh sb="78" eb="81">
      <t>ケイカクテキ</t>
    </rPh>
    <rPh sb="82" eb="83">
      <t>スス</t>
    </rPh>
    <rPh sb="90" eb="92">
      <t>コンゴ</t>
    </rPh>
    <rPh sb="105" eb="106">
      <t>モト</t>
    </rPh>
    <rPh sb="132" eb="133">
      <t>ム</t>
    </rPh>
    <rPh sb="166" eb="172">
      <t>ショウライフタンヒリツ</t>
    </rPh>
    <rPh sb="173" eb="176">
      <t>イチジテキ</t>
    </rPh>
    <rPh sb="177" eb="179">
      <t>ジョウショウ</t>
    </rPh>
    <rPh sb="183" eb="185">
      <t>コンゴ</t>
    </rPh>
    <rPh sb="186" eb="188">
      <t>コウキョウ</t>
    </rPh>
    <rPh sb="188" eb="190">
      <t>シセツ</t>
    </rPh>
    <rPh sb="190" eb="191">
      <t>トウ</t>
    </rPh>
    <rPh sb="192" eb="194">
      <t>イジ</t>
    </rPh>
    <rPh sb="194" eb="196">
      <t>カンリ</t>
    </rPh>
    <rPh sb="197" eb="198">
      <t>ヨウ</t>
    </rPh>
    <rPh sb="200" eb="202">
      <t>ケイヒ</t>
    </rPh>
    <rPh sb="203" eb="205">
      <t>ゲンショウ</t>
    </rPh>
    <rPh sb="210" eb="21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</si>
</sst>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wrapText="1"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A338-458F-9479-582A2A5F14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110846</c:v>
                </c:pt>
                <c:pt idx="1">
                  <c:v>130016</c:v>
                </c:pt>
                <c:pt idx="2">
                  <c:v>73406</c:v>
                </c:pt>
                <c:pt idx="3">
                  <c:v>76635</c:v>
                </c:pt>
                <c:pt idx="4">
                  <c:v>103535</c:v>
                </c:pt>
              </c:numCache>
            </c:numRef>
          </c:val>
          <c:smooth val="0"/>
          <c:extLst>
            <c:ext xmlns:c16="http://schemas.microsoft.com/office/drawing/2014/chart" uri="{C3380CC4-5D6E-409C-BE32-E72D297353CC}">
              <c16:uniqueId val="{00000001-A338-458F-9479-582A2A5F14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2.19</c:v>
                </c:pt>
                <c:pt idx="1">
                  <c:v>1.91</c:v>
                </c:pt>
                <c:pt idx="2">
                  <c:v>2.4300000000000002</c:v>
                </c:pt>
                <c:pt idx="3">
                  <c:v>0.47</c:v>
                </c:pt>
                <c:pt idx="4">
                  <c:v>0.43</c:v>
                </c:pt>
              </c:numCache>
            </c:numRef>
          </c:val>
          <c:extLst>
            <c:ext xmlns:c16="http://schemas.microsoft.com/office/drawing/2014/chart" uri="{C3380CC4-5D6E-409C-BE32-E72D297353CC}">
              <c16:uniqueId val="{00000000-053A-46F4-90CF-FC2763D62D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c:v>
                </c:pt>
                <c:pt idx="1">
                  <c:v>23.99</c:v>
                </c:pt>
                <c:pt idx="2">
                  <c:v>24.86</c:v>
                </c:pt>
                <c:pt idx="3">
                  <c:v>25.18</c:v>
                </c:pt>
                <c:pt idx="4">
                  <c:v>23.32</c:v>
                </c:pt>
              </c:numCache>
            </c:numRef>
          </c:val>
          <c:extLst>
            <c:ext xmlns:c16="http://schemas.microsoft.com/office/drawing/2014/chart" uri="{C3380CC4-5D6E-409C-BE32-E72D297353CC}">
              <c16:uniqueId val="{00000001-053A-46F4-90CF-FC2763D62D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2.1800000000000002</c:v>
                </c:pt>
                <c:pt idx="1">
                  <c:v>0.82</c:v>
                </c:pt>
                <c:pt idx="2">
                  <c:v>1.49</c:v>
                </c:pt>
                <c:pt idx="3">
                  <c:v>-1.98</c:v>
                </c:pt>
                <c:pt idx="4">
                  <c:v>-0.83</c:v>
                </c:pt>
              </c:numCache>
            </c:numRef>
          </c:val>
          <c:smooth val="0"/>
          <c:extLst>
            <c:ext xmlns:c16="http://schemas.microsoft.com/office/drawing/2014/chart" uri="{C3380CC4-5D6E-409C-BE32-E72D297353CC}">
              <c16:uniqueId val="{00000002-053A-46F4-90CF-FC2763D62D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c:v>
                </c:pt>
                <c:pt idx="8">
                  <c:v>#N/A</c:v>
                </c:pt>
                <c:pt idx="9">
                  <c:v>0.01</c:v>
                </c:pt>
              </c:numCache>
            </c:numRef>
          </c:val>
          <c:extLst>
            <c:ext xmlns:c16="http://schemas.microsoft.com/office/drawing/2014/chart" uri="{C3380CC4-5D6E-409C-BE32-E72D297353CC}">
              <c16:uniqueId val="{00000000-BE33-4910-A165-12ED2043FF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33-4910-A165-12ED2043FF28}"/>
            </c:ext>
          </c:extLst>
        </c:ser>
        <c:ser>
          <c:idx val="2"/>
          <c:order val="2"/>
          <c:tx>
            <c:strRef>
              <c:f>データシート!$A$29</c:f>
              <c:strCache>
                <c:ptCount val="1"/>
                <c:pt idx="0">
                  <c:v>後期高齢者医療費会計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33-4910-A165-12ED2043FF28}"/>
            </c:ext>
          </c:extLst>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0.05</c:v>
                </c:pt>
                <c:pt idx="4">
                  <c:v>#N/A</c:v>
                </c:pt>
                <c:pt idx="5">
                  <c:v>0.02</c:v>
                </c:pt>
                <c:pt idx="6">
                  <c:v>#N/A</c:v>
                </c:pt>
                <c:pt idx="7">
                  <c:v>0.01</c:v>
                </c:pt>
                <c:pt idx="8">
                  <c:v>#N/A</c:v>
                </c:pt>
                <c:pt idx="9">
                  <c:v>0.02</c:v>
                </c:pt>
              </c:numCache>
            </c:numRef>
          </c:val>
          <c:extLst>
            <c:ext xmlns:c16="http://schemas.microsoft.com/office/drawing/2014/chart" uri="{C3380CC4-5D6E-409C-BE32-E72D297353CC}">
              <c16:uniqueId val="{00000003-BE33-4910-A165-12ED2043FF2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2.1800000000000002</c:v>
                </c:pt>
                <c:pt idx="2">
                  <c:v>#N/A</c:v>
                </c:pt>
                <c:pt idx="3">
                  <c:v>1.91</c:v>
                </c:pt>
                <c:pt idx="4">
                  <c:v>#N/A</c:v>
                </c:pt>
                <c:pt idx="5">
                  <c:v>2.4300000000000002</c:v>
                </c:pt>
                <c:pt idx="6">
                  <c:v>#N/A</c:v>
                </c:pt>
                <c:pt idx="7">
                  <c:v>0.46</c:v>
                </c:pt>
                <c:pt idx="8">
                  <c:v>#N/A</c:v>
                </c:pt>
                <c:pt idx="9">
                  <c:v>0.42</c:v>
                </c:pt>
              </c:numCache>
            </c:numRef>
          </c:val>
          <c:extLst>
            <c:ext xmlns:c16="http://schemas.microsoft.com/office/drawing/2014/chart" uri="{C3380CC4-5D6E-409C-BE32-E72D297353CC}">
              <c16:uniqueId val="{00000004-BE33-4910-A165-12ED2043FF28}"/>
            </c:ext>
          </c:extLst>
        </c:ser>
        <c:ser>
          <c:idx val="5"/>
          <c:order val="5"/>
          <c:tx>
            <c:strRef>
              <c:f>データシート!$A$32</c:f>
              <c:strCache>
                <c:ptCount val="1"/>
                <c:pt idx="0">
                  <c:v>介護保険費会計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1.25</c:v>
                </c:pt>
                <c:pt idx="4">
                  <c:v>#N/A</c:v>
                </c:pt>
                <c:pt idx="5">
                  <c:v>1.07</c:v>
                </c:pt>
                <c:pt idx="6">
                  <c:v>#N/A</c:v>
                </c:pt>
                <c:pt idx="7">
                  <c:v>1.49</c:v>
                </c:pt>
                <c:pt idx="8">
                  <c:v>#N/A</c:v>
                </c:pt>
                <c:pt idx="9">
                  <c:v>1.71</c:v>
                </c:pt>
              </c:numCache>
            </c:numRef>
          </c:val>
          <c:extLst>
            <c:ext xmlns:c16="http://schemas.microsoft.com/office/drawing/2014/chart" uri="{C3380CC4-5D6E-409C-BE32-E72D297353CC}">
              <c16:uniqueId val="{00000005-BE33-4910-A165-12ED2043FF2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6.02</c:v>
                </c:pt>
                <c:pt idx="2">
                  <c:v>#N/A</c:v>
                </c:pt>
                <c:pt idx="3">
                  <c:v>5.5</c:v>
                </c:pt>
                <c:pt idx="4">
                  <c:v>#N/A</c:v>
                </c:pt>
                <c:pt idx="5">
                  <c:v>5.25</c:v>
                </c:pt>
                <c:pt idx="6">
                  <c:v>#N/A</c:v>
                </c:pt>
                <c:pt idx="7">
                  <c:v>5.5</c:v>
                </c:pt>
                <c:pt idx="8">
                  <c:v>#N/A</c:v>
                </c:pt>
                <c:pt idx="9">
                  <c:v>4.8899999999999997</c:v>
                </c:pt>
              </c:numCache>
            </c:numRef>
          </c:val>
          <c:extLst>
            <c:ext xmlns:c16="http://schemas.microsoft.com/office/drawing/2014/chart" uri="{C3380CC4-5D6E-409C-BE32-E72D297353CC}">
              <c16:uniqueId val="{00000006-BE33-4910-A165-12ED2043FF2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5.08</c:v>
                </c:pt>
                <c:pt idx="2">
                  <c:v>#N/A</c:v>
                </c:pt>
                <c:pt idx="3">
                  <c:v>5.08</c:v>
                </c:pt>
                <c:pt idx="4">
                  <c:v>#N/A</c:v>
                </c:pt>
                <c:pt idx="5">
                  <c:v>5.19</c:v>
                </c:pt>
                <c:pt idx="6">
                  <c:v>#N/A</c:v>
                </c:pt>
                <c:pt idx="7">
                  <c:v>5.14</c:v>
                </c:pt>
                <c:pt idx="8">
                  <c:v>#N/A</c:v>
                </c:pt>
                <c:pt idx="9">
                  <c:v>5.18</c:v>
                </c:pt>
              </c:numCache>
            </c:numRef>
          </c:val>
          <c:extLst>
            <c:ext xmlns:c16="http://schemas.microsoft.com/office/drawing/2014/chart" uri="{C3380CC4-5D6E-409C-BE32-E72D297353CC}">
              <c16:uniqueId val="{00000007-BE33-4910-A165-12ED2043FF2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12.21</c:v>
                </c:pt>
                <c:pt idx="2">
                  <c:v>#N/A</c:v>
                </c:pt>
                <c:pt idx="3">
                  <c:v>13.39</c:v>
                </c:pt>
                <c:pt idx="4">
                  <c:v>#N/A</c:v>
                </c:pt>
                <c:pt idx="5">
                  <c:v>14.05</c:v>
                </c:pt>
                <c:pt idx="6">
                  <c:v>#N/A</c:v>
                </c:pt>
                <c:pt idx="7">
                  <c:v>14.76</c:v>
                </c:pt>
                <c:pt idx="8">
                  <c:v>#N/A</c:v>
                </c:pt>
                <c:pt idx="9">
                  <c:v>12.29</c:v>
                </c:pt>
              </c:numCache>
            </c:numRef>
          </c:val>
          <c:extLst>
            <c:ext xmlns:c16="http://schemas.microsoft.com/office/drawing/2014/chart" uri="{C3380CC4-5D6E-409C-BE32-E72D297353CC}">
              <c16:uniqueId val="{00000008-BE33-4910-A165-12ED2043FF28}"/>
            </c:ext>
          </c:extLst>
        </c:ser>
        <c:ser>
          <c:idx val="9"/>
          <c:order val="9"/>
          <c:tx>
            <c:strRef>
              <c:f>データシート!$A$36</c:f>
              <c:strCache>
                <c:ptCount val="1"/>
                <c:pt idx="0">
                  <c:v>国民健康保険費会計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1.52</c:v>
                </c:pt>
                <c:pt idx="1">
                  <c:v>#N/A</c:v>
                </c:pt>
                <c:pt idx="2">
                  <c:v>1.1499999999999999</c:v>
                </c:pt>
                <c:pt idx="3">
                  <c:v>#N/A</c:v>
                </c:pt>
                <c:pt idx="4">
                  <c:v>1.5</c:v>
                </c:pt>
                <c:pt idx="5">
                  <c:v>#N/A</c:v>
                </c:pt>
                <c:pt idx="6">
                  <c:v>1.29</c:v>
                </c:pt>
                <c:pt idx="7">
                  <c:v>#N/A</c:v>
                </c:pt>
                <c:pt idx="8">
                  <c:v>0.56000000000000005</c:v>
                </c:pt>
                <c:pt idx="9">
                  <c:v>#N/A</c:v>
                </c:pt>
              </c:numCache>
            </c:numRef>
          </c:val>
          <c:extLst>
            <c:ext xmlns:c16="http://schemas.microsoft.com/office/drawing/2014/chart" uri="{C3380CC4-5D6E-409C-BE32-E72D297353CC}">
              <c16:uniqueId val="{00000009-BE33-4910-A165-12ED2043FF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4949</c:v>
                </c:pt>
                <c:pt idx="5">
                  <c:v>5033</c:v>
                </c:pt>
                <c:pt idx="8">
                  <c:v>4751</c:v>
                </c:pt>
                <c:pt idx="11">
                  <c:v>4797</c:v>
                </c:pt>
                <c:pt idx="14">
                  <c:v>4688</c:v>
                </c:pt>
              </c:numCache>
            </c:numRef>
          </c:val>
          <c:extLst>
            <c:ext xmlns:c16="http://schemas.microsoft.com/office/drawing/2014/chart" uri="{C3380CC4-5D6E-409C-BE32-E72D297353CC}">
              <c16:uniqueId val="{00000000-6C89-4272-B83C-B2F2C0223A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2</c:v>
                </c:pt>
                <c:pt idx="6">
                  <c:v>2</c:v>
                </c:pt>
                <c:pt idx="9">
                  <c:v>1</c:v>
                </c:pt>
                <c:pt idx="12">
                  <c:v>0</c:v>
                </c:pt>
              </c:numCache>
            </c:numRef>
          </c:val>
          <c:extLst>
            <c:ext xmlns:c16="http://schemas.microsoft.com/office/drawing/2014/chart" uri="{C3380CC4-5D6E-409C-BE32-E72D297353CC}">
              <c16:uniqueId val="{00000001-6C89-4272-B83C-B2F2C0223A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135</c:v>
                </c:pt>
                <c:pt idx="3">
                  <c:v>104</c:v>
                </c:pt>
                <c:pt idx="6">
                  <c:v>104</c:v>
                </c:pt>
                <c:pt idx="9">
                  <c:v>95</c:v>
                </c:pt>
                <c:pt idx="12">
                  <c:v>95</c:v>
                </c:pt>
              </c:numCache>
            </c:numRef>
          </c:val>
          <c:extLst>
            <c:ext xmlns:c16="http://schemas.microsoft.com/office/drawing/2014/chart" uri="{C3380CC4-5D6E-409C-BE32-E72D297353CC}">
              <c16:uniqueId val="{00000002-6C89-4272-B83C-B2F2C0223A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32</c:v>
                </c:pt>
                <c:pt idx="6">
                  <c:v>28</c:v>
                </c:pt>
                <c:pt idx="9">
                  <c:v>25</c:v>
                </c:pt>
                <c:pt idx="12">
                  <c:v>23</c:v>
                </c:pt>
              </c:numCache>
            </c:numRef>
          </c:val>
          <c:extLst>
            <c:ext xmlns:c16="http://schemas.microsoft.com/office/drawing/2014/chart" uri="{C3380CC4-5D6E-409C-BE32-E72D297353CC}">
              <c16:uniqueId val="{00000003-6C89-4272-B83C-B2F2C0223A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1206</c:v>
                </c:pt>
                <c:pt idx="3">
                  <c:v>1234</c:v>
                </c:pt>
                <c:pt idx="6">
                  <c:v>1248</c:v>
                </c:pt>
                <c:pt idx="9">
                  <c:v>1110</c:v>
                </c:pt>
                <c:pt idx="12">
                  <c:v>1074</c:v>
                </c:pt>
              </c:numCache>
            </c:numRef>
          </c:val>
          <c:extLst>
            <c:ext xmlns:c16="http://schemas.microsoft.com/office/drawing/2014/chart" uri="{C3380CC4-5D6E-409C-BE32-E72D297353CC}">
              <c16:uniqueId val="{00000004-6C89-4272-B83C-B2F2C0223A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89-4272-B83C-B2F2C0223A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89-4272-B83C-B2F2C0223A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5383</c:v>
                </c:pt>
                <c:pt idx="3">
                  <c:v>4928</c:v>
                </c:pt>
                <c:pt idx="6">
                  <c:v>4566</c:v>
                </c:pt>
                <c:pt idx="9">
                  <c:v>4780</c:v>
                </c:pt>
                <c:pt idx="12">
                  <c:v>4762</c:v>
                </c:pt>
              </c:numCache>
            </c:numRef>
          </c:val>
          <c:extLst>
            <c:ext xmlns:c16="http://schemas.microsoft.com/office/drawing/2014/chart" uri="{C3380CC4-5D6E-409C-BE32-E72D297353CC}">
              <c16:uniqueId val="{00000007-6C89-4272-B83C-B2F2C0223A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1809</c:v>
                </c:pt>
                <c:pt idx="2">
                  <c:v>#N/A</c:v>
                </c:pt>
                <c:pt idx="3">
                  <c:v>#N/A</c:v>
                </c:pt>
                <c:pt idx="4">
                  <c:v>1267</c:v>
                </c:pt>
                <c:pt idx="5">
                  <c:v>#N/A</c:v>
                </c:pt>
                <c:pt idx="6">
                  <c:v>#N/A</c:v>
                </c:pt>
                <c:pt idx="7">
                  <c:v>1197</c:v>
                </c:pt>
                <c:pt idx="8">
                  <c:v>#N/A</c:v>
                </c:pt>
                <c:pt idx="9">
                  <c:v>#N/A</c:v>
                </c:pt>
                <c:pt idx="10">
                  <c:v>1214</c:v>
                </c:pt>
                <c:pt idx="11">
                  <c:v>#N/A</c:v>
                </c:pt>
                <c:pt idx="12">
                  <c:v>#N/A</c:v>
                </c:pt>
                <c:pt idx="13">
                  <c:v>1266</c:v>
                </c:pt>
                <c:pt idx="14">
                  <c:v>#N/A</c:v>
                </c:pt>
              </c:numCache>
            </c:numRef>
          </c:val>
          <c:smooth val="0"/>
          <c:extLst>
            <c:ext xmlns:c16="http://schemas.microsoft.com/office/drawing/2014/chart" uri="{C3380CC4-5D6E-409C-BE32-E72D297353CC}">
              <c16:uniqueId val="{00000008-6C89-4272-B83C-B2F2C0223A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39734</c:v>
                </c:pt>
                <c:pt idx="5">
                  <c:v>42587</c:v>
                </c:pt>
                <c:pt idx="8">
                  <c:v>42054</c:v>
                </c:pt>
                <c:pt idx="11">
                  <c:v>41852</c:v>
                </c:pt>
                <c:pt idx="14">
                  <c:v>44129</c:v>
                </c:pt>
              </c:numCache>
            </c:numRef>
          </c:val>
          <c:extLst>
            <c:ext xmlns:c16="http://schemas.microsoft.com/office/drawing/2014/chart" uri="{C3380CC4-5D6E-409C-BE32-E72D297353CC}">
              <c16:uniqueId val="{00000000-DA74-4930-B7C4-656306F980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6593</c:v>
                </c:pt>
                <c:pt idx="5">
                  <c:v>6163</c:v>
                </c:pt>
                <c:pt idx="8">
                  <c:v>6012</c:v>
                </c:pt>
                <c:pt idx="11">
                  <c:v>6002</c:v>
                </c:pt>
                <c:pt idx="14">
                  <c:v>6418</c:v>
                </c:pt>
              </c:numCache>
            </c:numRef>
          </c:val>
          <c:extLst>
            <c:ext xmlns:c16="http://schemas.microsoft.com/office/drawing/2014/chart" uri="{C3380CC4-5D6E-409C-BE32-E72D297353CC}">
              <c16:uniqueId val="{00000001-DA74-4930-B7C4-656306F980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13725</c:v>
                </c:pt>
                <c:pt idx="5">
                  <c:v>14272</c:v>
                </c:pt>
                <c:pt idx="8">
                  <c:v>14958</c:v>
                </c:pt>
                <c:pt idx="11">
                  <c:v>15544</c:v>
                </c:pt>
                <c:pt idx="14">
                  <c:v>14781</c:v>
                </c:pt>
              </c:numCache>
            </c:numRef>
          </c:val>
          <c:extLst>
            <c:ext xmlns:c16="http://schemas.microsoft.com/office/drawing/2014/chart" uri="{C3380CC4-5D6E-409C-BE32-E72D297353CC}">
              <c16:uniqueId val="{00000002-DA74-4930-B7C4-656306F980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74-4930-B7C4-656306F980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74-4930-B7C4-656306F980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2266</c:v>
                </c:pt>
                <c:pt idx="3">
                  <c:v>2096</c:v>
                </c:pt>
                <c:pt idx="6">
                  <c:v>1834</c:v>
                </c:pt>
                <c:pt idx="9">
                  <c:v>1722</c:v>
                </c:pt>
                <c:pt idx="12">
                  <c:v>1569</c:v>
                </c:pt>
              </c:numCache>
            </c:numRef>
          </c:val>
          <c:extLst>
            <c:ext xmlns:c16="http://schemas.microsoft.com/office/drawing/2014/chart" uri="{C3380CC4-5D6E-409C-BE32-E72D297353CC}">
              <c16:uniqueId val="{00000005-DA74-4930-B7C4-656306F980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6560</c:v>
                </c:pt>
                <c:pt idx="3">
                  <c:v>5938</c:v>
                </c:pt>
                <c:pt idx="6">
                  <c:v>5625</c:v>
                </c:pt>
                <c:pt idx="9">
                  <c:v>5234</c:v>
                </c:pt>
                <c:pt idx="12">
                  <c:v>5137</c:v>
                </c:pt>
              </c:numCache>
            </c:numRef>
          </c:val>
          <c:extLst>
            <c:ext xmlns:c16="http://schemas.microsoft.com/office/drawing/2014/chart" uri="{C3380CC4-5D6E-409C-BE32-E72D297353CC}">
              <c16:uniqueId val="{00000006-DA74-4930-B7C4-656306F980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144</c:v>
                </c:pt>
                <c:pt idx="3">
                  <c:v>126</c:v>
                </c:pt>
                <c:pt idx="6">
                  <c:v>389</c:v>
                </c:pt>
                <c:pt idx="9">
                  <c:v>392</c:v>
                </c:pt>
                <c:pt idx="12">
                  <c:v>397</c:v>
                </c:pt>
              </c:numCache>
            </c:numRef>
          </c:val>
          <c:extLst>
            <c:ext xmlns:c16="http://schemas.microsoft.com/office/drawing/2014/chart" uri="{C3380CC4-5D6E-409C-BE32-E72D297353CC}">
              <c16:uniqueId val="{00000007-DA74-4930-B7C4-656306F980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9219</c:v>
                </c:pt>
                <c:pt idx="3">
                  <c:v>8847</c:v>
                </c:pt>
                <c:pt idx="6">
                  <c:v>8619</c:v>
                </c:pt>
                <c:pt idx="9">
                  <c:v>8091</c:v>
                </c:pt>
                <c:pt idx="12">
                  <c:v>8030</c:v>
                </c:pt>
              </c:numCache>
            </c:numRef>
          </c:val>
          <c:extLst>
            <c:ext xmlns:c16="http://schemas.microsoft.com/office/drawing/2014/chart" uri="{C3380CC4-5D6E-409C-BE32-E72D297353CC}">
              <c16:uniqueId val="{00000008-DA74-4930-B7C4-656306F980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651</c:v>
                </c:pt>
                <c:pt idx="3">
                  <c:v>572</c:v>
                </c:pt>
                <c:pt idx="6">
                  <c:v>622</c:v>
                </c:pt>
                <c:pt idx="9">
                  <c:v>586</c:v>
                </c:pt>
                <c:pt idx="12">
                  <c:v>550</c:v>
                </c:pt>
              </c:numCache>
            </c:numRef>
          </c:val>
          <c:extLst>
            <c:ext xmlns:c16="http://schemas.microsoft.com/office/drawing/2014/chart" uri="{C3380CC4-5D6E-409C-BE32-E72D297353CC}">
              <c16:uniqueId val="{00000009-DA74-4930-B7C4-656306F980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49902</c:v>
                </c:pt>
                <c:pt idx="3">
                  <c:v>54371</c:v>
                </c:pt>
                <c:pt idx="6">
                  <c:v>54929</c:v>
                </c:pt>
                <c:pt idx="9">
                  <c:v>56607</c:v>
                </c:pt>
                <c:pt idx="12">
                  <c:v>60731</c:v>
                </c:pt>
              </c:numCache>
            </c:numRef>
          </c:val>
          <c:extLst>
            <c:ext xmlns:c16="http://schemas.microsoft.com/office/drawing/2014/chart" uri="{C3380CC4-5D6E-409C-BE32-E72D297353CC}">
              <c16:uniqueId val="{0000000A-DA74-4930-B7C4-656306F980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8689</c:v>
                </c:pt>
                <c:pt idx="2">
                  <c:v>#N/A</c:v>
                </c:pt>
                <c:pt idx="3">
                  <c:v>#N/A</c:v>
                </c:pt>
                <c:pt idx="4">
                  <c:v>8928</c:v>
                </c:pt>
                <c:pt idx="5">
                  <c:v>#N/A</c:v>
                </c:pt>
                <c:pt idx="6">
                  <c:v>#N/A</c:v>
                </c:pt>
                <c:pt idx="7">
                  <c:v>8995</c:v>
                </c:pt>
                <c:pt idx="8">
                  <c:v>#N/A</c:v>
                </c:pt>
                <c:pt idx="9">
                  <c:v>#N/A</c:v>
                </c:pt>
                <c:pt idx="10">
                  <c:v>9234</c:v>
                </c:pt>
                <c:pt idx="11">
                  <c:v>#N/A</c:v>
                </c:pt>
                <c:pt idx="12">
                  <c:v>#N/A</c:v>
                </c:pt>
                <c:pt idx="13">
                  <c:v>11086</c:v>
                </c:pt>
                <c:pt idx="14">
                  <c:v>#N/A</c:v>
                </c:pt>
              </c:numCache>
            </c:numRef>
          </c:val>
          <c:smooth val="0"/>
          <c:extLst>
            <c:ext xmlns:c16="http://schemas.microsoft.com/office/drawing/2014/chart" uri="{C3380CC4-5D6E-409C-BE32-E72D297353CC}">
              <c16:uniqueId val="{0000000B-DA74-4930-B7C4-656306F980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6203</c:v>
                </c:pt>
                <c:pt idx="1">
                  <c:v>6208</c:v>
                </c:pt>
                <c:pt idx="2">
                  <c:v>5666</c:v>
                </c:pt>
              </c:numCache>
            </c:numRef>
          </c:val>
          <c:extLst>
            <c:ext xmlns:c16="http://schemas.microsoft.com/office/drawing/2014/chart" uri="{C3380CC4-5D6E-409C-BE32-E72D297353CC}">
              <c16:uniqueId val="{00000000-7512-456F-8736-969683E3C8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1048</c:v>
                </c:pt>
                <c:pt idx="1">
                  <c:v>1168</c:v>
                </c:pt>
                <c:pt idx="2">
                  <c:v>817</c:v>
                </c:pt>
              </c:numCache>
            </c:numRef>
          </c:val>
          <c:extLst>
            <c:ext xmlns:c16="http://schemas.microsoft.com/office/drawing/2014/chart" uri="{C3380CC4-5D6E-409C-BE32-E72D297353CC}">
              <c16:uniqueId val="{00000001-7512-456F-8736-969683E3C8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8435</c:v>
                </c:pt>
                <c:pt idx="1">
                  <c:v>8546</c:v>
                </c:pt>
                <c:pt idx="2">
                  <c:v>8556</c:v>
                </c:pt>
              </c:numCache>
            </c:numRef>
          </c:val>
          <c:extLst>
            <c:ext xmlns:c16="http://schemas.microsoft.com/office/drawing/2014/chart" uri="{C3380CC4-5D6E-409C-BE32-E72D297353CC}">
              <c16:uniqueId val="{00000002-7512-456F-8736-969683E3C8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{D22B5D5D-D6D6-4E1D-B7F7-B3169B9E44D2}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EAF-4B3E-9AD8-D6B643AED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{09A61EC1-8BE1-4369-B059-A38EFDA5E2F5}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F-4B3E-9AD8-D6B643AED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{6F4F361A-FE36-44A9-8370-4B41C1581336}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F-4B3E-9AD8-D6B643AED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{EFE3659B-A147-46A9-984E-117F5D9834C8}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F-4B3E-9AD8-D6B643AED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{84BE9441-5EAC-4525-97E3-54A862AD8117}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F-4B3E-9AD8-D6B643AED2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{0B1C07C7-0BD5-4E94-A7CE-C5A340AC86DA}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EAF-4B3E-9AD8-D6B643AED2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{A5022AE4-0CBC-406C-B6DB-06679018991B}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EAF-4B3E-9AD8-D6B643AED20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{4D6BE891-065C-4D35-8FD7-1B3E92A7801B}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EAF-4B3E-9AD8-D6B643AED2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{14C4F6C6-4326-4F3A-9410-3E66CF2DC4A9}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EAF-4B3E-9AD8-D6B643AED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55.2</c:v>
                </c:pt>
              </c:numCache>
            </c:numRef>
          </c:xVal>
          <c:yVal>
            <c:numRef>
              <c:f>公会計指標分析・財政指標組合せ分析表!$BP$51:$DC$51</c:f>
              <c:numCache>
                <c:formatCode>#,##0.0;"▲ "#,##0.0</c:formatCode>
                <c:ptCount val="40"/>
                <c:pt idx="24">
                  <c:v>44.9</c:v>
                </c:pt>
              </c:numCache>
            </c:numRef>
          </c:yVal>
          <c:smooth val="0"/>
          <c:extLst>
            <c:ext xmlns:c16="http://schemas.microsoft.com/office/drawing/2014/chart" uri="{C3380CC4-5D6E-409C-BE32-E72D297353CC}">
              <c16:uniqueId val="{00000009-8EAF-4B3E-9AD8-D6B643AED2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{560C975B-0317-4E67-8709-9686FA089CE7}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EAF-4B3E-9AD8-D6B643AED2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{9A7A390A-DFB7-4535-88C2-1FE9E26A0BE8}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F-4B3E-9AD8-D6B643AED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{7565A09D-B2FE-439A-8F04-C491FB22E6CE}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F-4B3E-9AD8-D6B643AED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{E0E23404-0A6F-4954-9759-97C1D8577A70}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F-4B3E-9AD8-D6B643AED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{4848B483-6091-419F-B785-A51BD4323268}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F-4B3E-9AD8-D6B643AED2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{381A7A83-8EE1-4113-9C9E-542335D02E82}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EAF-4B3E-9AD8-D6B643AED2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{3943AD48-E455-4124-9383-B6068F5154CA}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EAF-4B3E-9AD8-D6B643AED20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{406F807D-DE00-46F3-8870-6AC2EC9F2E3C}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EAF-4B3E-9AD8-D6B643AED2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{EFA8DBAF-B8F2-46F3-BB7C-89B5D70E1454}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EAF-4B3E-9AD8-D6B643AED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c:ext xmlns:c16="http://schemas.microsoft.com/office/drawing/2014/chart" uri="{C3380CC4-5D6E-409C-BE32-E72D297353CC}">
              <c16:uniqueId val="{00000013-8EAF-4B3E-9AD8-D6B643AED204}"/>
            </c:ext>
          </c:extLst>
        </c:ser>
        <c:dLbls>
          <c:showLegendKey val="0"/>
          <c:showVal val="1"/>
          <c:showCatName val="0"/>
          <c:showSerName val="0"/>
          <c:showPercent val="0"/>
          <c:showBubbleSize val="0"/>
        </c:dLbls>
        <c:axId val="46179840"/>
        <c:axId val="46181760"/>
      </c:scatterChart>
      <c:valAx>
        <c:axId val="46179840"/>
        <c:scaling>
          <c:orientation val="minMax"/>
          <c:max val="5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{45593E05-7A3C-40A0-BC6B-29CF89A7F015}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253-4B80-95C2-E39CC9EB1D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{CE1CD8F5-8E0A-4D85-8562-726139613131}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53-4B80-95C2-E39CC9EB1D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{5E468FCA-7101-4F41-AE70-A48F60907B0E}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53-4B80-95C2-E39CC9EB1D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{507E9B83-8AB9-42F6-845A-9CED454C8058}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53-4B80-95C2-E39CC9EB1D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{17029EE6-A3B4-4131-A069-DB1EEC9774F7}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53-4B80-95C2-E39CC9EB1D2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{0E920615-16EA-4815-B584-68ABD2D078C2}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253-4B80-95C2-E39CC9EB1D2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{C013FB28-4591-4BFC-B64D-A0066CD189C3}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253-4B80-95C2-E39CC9EB1D2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{2151B5EB-B947-45FF-8D5A-C1EB57012F92}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253-4B80-95C2-E39CC9EB1D2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{3809AC8B-689C-4083-B9F3-27BB195CB27E}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253-4B80-95C2-E39CC9EB1D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8.6999999999999993</c:v>
                </c:pt>
                <c:pt idx="16">
                  <c:v>6.8</c:v>
                </c:pt>
                <c:pt idx="24">
                  <c:v>5.9</c:v>
                </c:pt>
                <c:pt idx="32">
                  <c:v>5.9</c:v>
                </c:pt>
              </c:numCache>
            </c:numRef>
          </c:xVal>
          <c:yVal>
            <c:numRef>
              <c:f>公会計指標分析・財政指標組合せ分析表!$BP$73:$DC$73</c:f>
              <c:numCache>
                <c:formatCode>#,##0.0;"▲ "#,##0.0</c:formatCode>
                <c:ptCount val="40"/>
                <c:pt idx="0">
                  <c:v>41.7</c:v>
                </c:pt>
                <c:pt idx="8">
                  <c:v>43.4</c:v>
                </c:pt>
                <c:pt idx="16">
                  <c:v>43</c:v>
                </c:pt>
                <c:pt idx="24">
                  <c:v>44.9</c:v>
                </c:pt>
                <c:pt idx="32">
                  <c:v>54.6</c:v>
                </c:pt>
              </c:numCache>
            </c:numRef>
          </c:yVal>
          <c:smooth val="0"/>
          <c:extLst>
            <c:ext xmlns:c16="http://schemas.microsoft.com/office/drawing/2014/chart" uri="{C3380CC4-5D6E-409C-BE32-E72D297353CC}">
              <c16:uniqueId val="{00000009-1253-4B80-95C2-E39CC9EB1D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{0003862B-AD61-418B-92EE-B398555C747E}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253-4B80-95C2-E39CC9EB1D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{B4D7DDC8-9B9C-49DD-84BC-CE1DFF33D83E}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53-4B80-95C2-E39CC9EB1D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{BCC0A3C0-2CBC-47C9-AA44-7742900C201D}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53-4B80-95C2-E39CC9EB1D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{BE668888-2C8F-493F-9201-56E77E42CE92}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53-4B80-95C2-E39CC9EB1D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{BF1A655D-4CD6-45C4-978E-EC6CFEE6F145}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53-4B80-95C2-E39CC9EB1D26}"/>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{025E1F32-C875-48FF-9EF3-C52759A73ADA}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253-4B80-95C2-E39CC9EB1D26}"/>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{2340EB5B-B1A7-4C3F-BD16-F071D2511667}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253-4B80-95C2-E39CC9EB1D26}"/>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{F57FB3F9-6D5E-4D67-A84A-552A25C56E50}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253-4B80-95C2-E39CC9EB1D26}"/>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{69388B77-F050-487D-9E89-8C2E7C92F2B8}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253-4B80-95C2-E39CC9EB1D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1253-4B80-95C2-E39CC9EB1D26}"/>
            </c:ext>
          </c:extLst>
        </c:ser>
        <c:dLbls>
          <c:showLegendKey val="0"/>
          <c:showVal val="1"/>
          <c:showCatName val="0"/>
          <c:showSerName val="0"/>
          <c:showPercent val="0"/>
          <c:showBubbleSize val="0"/>
        </c:dLbls>
        <c:axId val="84219776"/>
        <c:axId val="84234240"/>
      </c:scatterChart>
      <c:valAx>
        <c:axId val="84219776"/>
        <c:scaling>
          <c:orientation val="minMax"/>
          <c:max val="11"/>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年々改善傾向であるが、主な要因としては、決算見込等状況を判断したうえで、地方債の発行を控えていることや、地方債を発行する際には、合併特例債などの交付税算入がある良質な起債を活用していることが挙げられる。</a:t>
          </a:r>
        </a:p>
        <a:p>
          <a:r>
            <a:rPr kumimoji="1" lang="ja-JP" altLang="en-US" sz="1400">
              <a:latin typeface="ＭＳ ゴシック" pitchFamily="49" charset="-128"/>
              <a:ea typeface="ＭＳ ゴシック" pitchFamily="49" charset="-128"/>
            </a:rPr>
            <a:t>　今後は、大型の建設改良事業の財源として発行した地方債の元利償還が開始されることも十分に考慮し、引き続き許可制移行基準である１８％を超えることのないように努める。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将来負担比率については、低い数値で安定しており、良好な状態である。</a:t>
          </a:r>
        </a:p>
        <a:p>
          <a:r>
            <a:rPr kumimoji="1" lang="ja-JP" altLang="en-US" sz="1400">
              <a:latin typeface="ＭＳ ゴシック" pitchFamily="49" charset="-128"/>
              <a:ea typeface="ＭＳ ゴシック" pitchFamily="49" charset="-128"/>
            </a:rPr>
            <a:t>　将来負担比率が低く抑えられている要因としては、充当可能財源等が多いことが挙げられる。</a:t>
          </a:r>
        </a:p>
        <a:p>
          <a:r>
            <a:rPr kumimoji="1" lang="ja-JP" altLang="en-US" sz="1400">
              <a:latin typeface="ＭＳ ゴシック" pitchFamily="49" charset="-128"/>
              <a:ea typeface="ＭＳ ゴシック" pitchFamily="49" charset="-128"/>
            </a:rPr>
            <a:t>　充当可能基金が財政調整基金を始めとして、約</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億円あること、交付税措置のある起債を活用していることから、基準財政需要額算入見込額が約</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億円あることによる。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予定されている大型の建設改良事業の財源として多額の起債発行を予定しており、将来負担額が増加する見込みであることから、今後も良質な起債を活用し、将来にわたって安定した財政運営が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北海道岩見沢市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年度において、普通交付税の減少等に起因する財源不足が生じたため財政調整基金を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億円取り崩したほか、地方債の繰上償還に係る財源として減債基金を約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千万円ほど取り崩しており、基金全体の残高は減少した。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特定の使途のために基金を蓄えているということではなく、自然災害への対応や年度間収支の調整など、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特定公共施設等整備基金　～　岩見沢市の総合計画に基づく特定公共施設等整備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　～　岩見沢市の特色を活かした個性豊かな新しいふるさとづくりを推進し、地域の振興を図る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　～　市町村の合併に伴う市民の連帯の強化及び地域の振興に資する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　地域福祉づくりの推進及び交通遺児の福祉増進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緑が丘霊園管理基金　～　岩見沢市緑が丘霊園の管理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ふるさと応援寄附金を財源としているふるさとづくり推進基金について、寄附額が増加傾向であるため、積立金残高も増加傾向となっている。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合併まちづくり基金については、各年度の起債償還額の範囲内での取崩しをしているため、減少している。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その他の基金については、大きな動きはなく、ほぼ横ばいとなっている。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必要やむを得ない場合にのみ、基金の使途に応じた取り崩しを行うことになると思わ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普通交付税の合併算定替えによる特例措置の段階的縮減により、歳入が大きく減少し財源不足が生じたため、財政調整基金を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特定の使途のために基金を蓄えているということではなく、自然災害への対応や年度間収支の調整など、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地方債の繰上償還に係る財源として減債基金を約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千万円ほど取り崩した。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将来に向けて持続可能な健全財政を維持していくためには、一定程度の基金残高を確保しておくことが必要であろうと考えており、必要やむを得ない場合にのみ、基金を取り崩すことになると思われる。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おいて、建築物系公共施設の総床面積を３０年間で３０％削減するという目標を掲げ、老朽化した施設の集約化・複合化や除却を進めており、今後も老朽化対策に積極的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125857</xdr:rowOff>
    </xdr:from>
    <xdr:to>
      <xdr:col>19</xdr:col>
      <xdr:colOff>187325</xdr:colOff>
      <xdr:row>30</xdr:row>
      <xdr:rowOff>56007</xdr:rowOff>
    </xdr:to>
    <xdr:sp macro="" textlink="">
      <xdr:nvSpPr>
        <xdr:cNvPr id="76" name="楕円 75"/>
        <xdr:cNvSpPr/>
      </xdr:nvSpPr>
      <xdr:spPr>
        <a:xfrm>
          <a:off x="4000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77"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47134</xdr:rowOff>
    </xdr:from>
    <xdr:ext cx="405111" cy="259045"/>
    <xdr:sp macro="" textlink="">
      <xdr:nvSpPr>
        <xdr:cNvPr id="79" name="n_1mainValue有形固定資産減価償却率"/>
        <xdr:cNvSpPr txBox="1"/>
      </xdr:nvSpPr>
      <xdr:spPr>
        <a:xfrm>
          <a:off x="38360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学校給食共同調理所や消防庁舎等、大型の建設改良事業の財源として発行した地方債により、将来負担額が増加しており、今後も市庁舎整備事業などの財源として地方債の発行が多くなることから、一時的に上昇が続くものと考えられ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0" name="楕円 119"/>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1"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0" name="楕円 69"/>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32402</xdr:rowOff>
    </xdr:from>
    <xdr:ext cx="405111" cy="259045"/>
    <xdr:sp macro="" textlink="">
      <xdr:nvSpPr>
        <xdr:cNvPr id="7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73"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8027</xdr:rowOff>
    </xdr:from>
    <xdr:to>
      <xdr:col>50</xdr:col>
      <xdr:colOff>165100</xdr:colOff>
      <xdr:row>39</xdr:row>
      <xdr:rowOff>109627</xdr:rowOff>
    </xdr:to>
    <xdr:sp macro="" textlink="">
      <xdr:nvSpPr>
        <xdr:cNvPr id="111" name="楕円 110"/>
        <xdr:cNvSpPr/>
      </xdr:nvSpPr>
      <xdr:spPr>
        <a:xfrm>
          <a:off x="9588500" y="66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88168</xdr:rowOff>
    </xdr:from>
    <xdr:ext cx="534377" cy="259045"/>
    <xdr:sp macro="" textlink="">
      <xdr:nvSpPr>
        <xdr:cNvPr id="112"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100754</xdr:rowOff>
    </xdr:from>
    <xdr:ext cx="534377" cy="259045"/>
    <xdr:sp macro="" textlink="">
      <xdr:nvSpPr>
        <xdr:cNvPr id="114" name="n_1mainValue【道路】&#10;一人当たり延長"/>
        <xdr:cNvSpPr txBox="1"/>
      </xdr:nvSpPr>
      <xdr:spPr>
        <a:xfrm>
          <a:off x="9359411" y="67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0" name="直線コネクタ 139"/>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1"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2" name="直線コネクタ 14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3"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4" name="直線コネクタ 143"/>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5"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6" name="フローチャート: 判断 145"/>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8" name="フローチャート: 判断 147"/>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54" name="楕円 153"/>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57" name="n_1main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81" name="直線コネクタ 18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8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3" name="直線コネクタ 18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5" name="直線コネクタ 18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7" name="フローチャート: 判断 18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8" name="フローチャート: 判断 18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9" name="フローチャート: 判断 18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86939</xdr:rowOff>
    </xdr:from>
    <xdr:to>
      <xdr:col>50</xdr:col>
      <xdr:colOff>165100</xdr:colOff>
      <xdr:row>63</xdr:row>
      <xdr:rowOff>17089</xdr:rowOff>
    </xdr:to>
    <xdr:sp macro="" textlink="">
      <xdr:nvSpPr>
        <xdr:cNvPr id="195" name="楕円 194"/>
        <xdr:cNvSpPr/>
      </xdr:nvSpPr>
      <xdr:spPr>
        <a:xfrm>
          <a:off x="9588500" y="107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43970</xdr:rowOff>
    </xdr:from>
    <xdr:ext cx="599010" cy="259045"/>
    <xdr:sp macro="" textlink="">
      <xdr:nvSpPr>
        <xdr:cNvPr id="196"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7"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33616</xdr:rowOff>
    </xdr:from>
    <xdr:ext cx="599010" cy="259045"/>
    <xdr:sp macro="" textlink="">
      <xdr:nvSpPr>
        <xdr:cNvPr id="198" name="n_1mainValue【橋りょう・トンネル】&#10;一人当たり有形固定資産（償却資産）額"/>
        <xdr:cNvSpPr txBox="1"/>
      </xdr:nvSpPr>
      <xdr:spPr>
        <a:xfrm>
          <a:off x="9327095" y="1049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3" name="直線コネクタ 222"/>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4"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5" name="直線コネクタ 224"/>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6"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7" name="直線コネクタ 226"/>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8"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9" name="フローチャート: 判断 228"/>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30" name="フローチャート: 判断 229"/>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31" name="フローチャート: 判断 230"/>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37" name="楕円 236"/>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238"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9"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240" name="n_1main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4" name="直線コネクタ 26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6" name="直線コネクタ 26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8" name="直線コネクタ 26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9"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70" name="フローチャート: 判断 26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71" name="フローチャート: 判断 27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72" name="フローチャート: 判断 27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278" name="楕円 277"/>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136414</xdr:rowOff>
    </xdr:from>
    <xdr:ext cx="469744" cy="259045"/>
    <xdr:sp macro="" textlink="">
      <xdr:nvSpPr>
        <xdr:cNvPr id="279"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80"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281" name="n_1mainValue【公営住宅】&#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22" name="直線コネクタ 321"/>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23"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24" name="直線コネクタ 323"/>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25"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26" name="直線コネクタ 325"/>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27"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28" name="フローチャート: 判断 327"/>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29" name="フローチャート: 判断 328"/>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36" name="楕円 33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337"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38"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339"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63" name="直線コネクタ 362"/>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64"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65" name="直線コネクタ 364"/>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66"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67" name="直線コネクタ 36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68"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69" name="フローチャート: 判断 36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70" name="フローチャート: 判断 36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71" name="フローチャート: 判断 37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377" name="楕円 376"/>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55897</xdr:rowOff>
    </xdr:from>
    <xdr:ext cx="469744" cy="259045"/>
    <xdr:sp macro="" textlink="">
      <xdr:nvSpPr>
        <xdr:cNvPr id="378"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79"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380"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07" name="直線コネクタ 406"/>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08"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09" name="直線コネクタ 408"/>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10"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11" name="直線コネクタ 410"/>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12"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13" name="フローチャート: 判断 41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4" name="フローチャート: 判断 41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15" name="フローチャート: 判断 41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421" name="楕円 420"/>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2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23"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424" name="n_1main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6" name="直線コネクタ 4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7" name="テキスト ボックス 4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8" name="直線コネクタ 4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9" name="テキスト ボックス 4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0" name="直線コネクタ 4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1" name="テキスト ボックス 4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2" name="直線コネクタ 4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3" name="テキスト ボックス 4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4" name="直線コネクタ 4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5" name="テキスト ボックス 4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6" name="直線コネクタ 4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7" name="テキスト ボックス 4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51" name="直線コネクタ 450"/>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52"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53" name="直線コネクタ 452"/>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54"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55" name="直線コネクタ 454"/>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56"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57" name="フローチャート: 判断 456"/>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58" name="フローチャート: 判断 457"/>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59" name="フローチャート: 判断 458"/>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12555</xdr:rowOff>
    </xdr:from>
    <xdr:to>
      <xdr:col>112</xdr:col>
      <xdr:colOff>38100</xdr:colOff>
      <xdr:row>60</xdr:row>
      <xdr:rowOff>114155</xdr:rowOff>
    </xdr:to>
    <xdr:sp macro="" textlink="">
      <xdr:nvSpPr>
        <xdr:cNvPr id="465" name="楕円 464"/>
        <xdr:cNvSpPr/>
      </xdr:nvSpPr>
      <xdr:spPr>
        <a:xfrm>
          <a:off x="21272500" y="102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27485</xdr:rowOff>
    </xdr:from>
    <xdr:ext cx="469744" cy="259045"/>
    <xdr:sp macro="" textlink="">
      <xdr:nvSpPr>
        <xdr:cNvPr id="46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6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105282</xdr:rowOff>
    </xdr:from>
    <xdr:ext cx="469744" cy="259045"/>
    <xdr:sp macro="" textlink="">
      <xdr:nvSpPr>
        <xdr:cNvPr id="468" name="n_1mainValue【学校施設】&#10;一人当たり面積"/>
        <xdr:cNvSpPr txBox="1"/>
      </xdr:nvSpPr>
      <xdr:spPr>
        <a:xfrm>
          <a:off x="21075727" y="103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93" name="直線コネクタ 49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9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95" name="直線コネクタ 49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49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99" name="フローチャート: 判断 49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00" name="フローチャート: 判断 49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01" name="フローチャート: 判断 50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507" name="楕円 506"/>
        <xdr:cNvSpPr/>
      </xdr:nvSpPr>
      <xdr:spPr>
        <a:xfrm>
          <a:off x="15430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139082</xdr:rowOff>
    </xdr:from>
    <xdr:ext cx="405111" cy="259045"/>
    <xdr:sp macro="" textlink="">
      <xdr:nvSpPr>
        <xdr:cNvPr id="508"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0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510" name="n_1mainValue【児童館】&#10;有形固定資産減価償却率"/>
        <xdr:cNvSpPr txBox="1"/>
      </xdr:nvSpPr>
      <xdr:spPr>
        <a:xfrm>
          <a:off x="15266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34" name="直線コネクタ 533"/>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6" name="直線コネクタ 53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3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38" name="直線コネクタ 53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39"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40" name="フローチャート: 判断 53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41" name="フローチャート: 判断 54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42" name="フローチャート: 判断 541"/>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548" name="楕円 547"/>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3827</xdr:rowOff>
    </xdr:from>
    <xdr:ext cx="469744" cy="259045"/>
    <xdr:sp macro="" textlink="">
      <xdr:nvSpPr>
        <xdr:cNvPr id="549"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50"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551"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類似団体と比較して特に有形固定資産減価償却率が高くなっている施設は、児童館、保健センターであり、特に低くなっている施設は、公営住宅、学校施設、一般廃棄物処理施設である。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２館ある児童館の大半が昭和５０年代に建設されており、耐用年数を経過しつつあるため、計画的に大規模改修を実施している。また、公営住宅は長寿命化計画に基づく建替えや改修を、学校施設は耐震化にあわせた建替えや大規模改修をこれまで実施しており、今後も平成２８年度に策定した公共施設等総合管理計画に基づき、総床面積を３０年間で３０％削減するという目標に向け、老朽化した施設の集約化・複合化や除却など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3" name="楕円 72"/>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59344</xdr:rowOff>
    </xdr:from>
    <xdr:ext cx="405111" cy="259045"/>
    <xdr:sp macro="" textlink="">
      <xdr:nvSpPr>
        <xdr:cNvPr id="74" name="n_1mainValue【図書館】&#10;有形固定資産減価償却率"/>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06"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158750</xdr:rowOff>
    </xdr:from>
    <xdr:to>
      <xdr:col>50</xdr:col>
      <xdr:colOff>165100</xdr:colOff>
      <xdr:row>35</xdr:row>
      <xdr:rowOff>88900</xdr:rowOff>
    </xdr:to>
    <xdr:sp macro="" textlink="">
      <xdr:nvSpPr>
        <xdr:cNvPr id="114" name="楕円 113"/>
        <xdr:cNvSpPr/>
      </xdr:nvSpPr>
      <xdr:spPr>
        <a:xfrm>
          <a:off x="958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105427</xdr:rowOff>
    </xdr:from>
    <xdr:ext cx="469744" cy="259045"/>
    <xdr:sp macro="" textlink="">
      <xdr:nvSpPr>
        <xdr:cNvPr id="115" name="n_1mainValue【図書館】&#10;一人当たり面積"/>
        <xdr:cNvSpPr txBox="1"/>
      </xdr:nvSpPr>
      <xdr:spPr>
        <a:xfrm>
          <a:off x="93917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48"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56" name="楕円 155"/>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3827</xdr:rowOff>
    </xdr:from>
    <xdr:ext cx="405111" cy="259045"/>
    <xdr:sp macro="" textlink="">
      <xdr:nvSpPr>
        <xdr:cNvPr id="157" name="n_1main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122936</xdr:rowOff>
    </xdr:from>
    <xdr:to>
      <xdr:col>50</xdr:col>
      <xdr:colOff>165100</xdr:colOff>
      <xdr:row>61</xdr:row>
      <xdr:rowOff>53086</xdr:rowOff>
    </xdr:to>
    <xdr:sp macro="" textlink="">
      <xdr:nvSpPr>
        <xdr:cNvPr id="195" name="楕円 194"/>
        <xdr:cNvSpPr/>
      </xdr:nvSpPr>
      <xdr:spPr>
        <a:xfrm>
          <a:off x="9588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44213</xdr:rowOff>
    </xdr:from>
    <xdr:ext cx="469744" cy="259045"/>
    <xdr:sp macro="" textlink="">
      <xdr:nvSpPr>
        <xdr:cNvPr id="196" name="n_1mainValue【体育館・プール】&#10;一人当たり面積"/>
        <xdr:cNvSpPr txBox="1"/>
      </xdr:nvSpPr>
      <xdr:spPr>
        <a:xfrm>
          <a:off x="9391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30"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238" name="楕円 237"/>
        <xdr:cNvSpPr/>
      </xdr:nvSpPr>
      <xdr:spPr>
        <a:xfrm>
          <a:off x="3746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85833</xdr:rowOff>
    </xdr:from>
    <xdr:ext cx="405111" cy="259045"/>
    <xdr:sp macro="" textlink="">
      <xdr:nvSpPr>
        <xdr:cNvPr id="239" name="n_1mainValue【福祉施設】&#10;有形固定資産減価償却率"/>
        <xdr:cNvSpPr txBox="1"/>
      </xdr:nvSpPr>
      <xdr:spPr>
        <a:xfrm>
          <a:off x="3582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73"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281" name="楕円 280"/>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3283</xdr:rowOff>
    </xdr:from>
    <xdr:ext cx="469744" cy="259045"/>
    <xdr:sp macro="" textlink="">
      <xdr:nvSpPr>
        <xdr:cNvPr id="282" name="n_1mainValue【福祉施設】&#10;一人当たり面積"/>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08" name="直線コネクタ 307"/>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09"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10" name="直線コネクタ 309"/>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11"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2" name="直線コネクタ 31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13"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14" name="フローチャート: 判断 313"/>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15" name="フローチャート: 判断 314"/>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16"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17" name="フローチャート: 判断 316"/>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18"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24" name="楕円 323"/>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62609</xdr:rowOff>
    </xdr:from>
    <xdr:ext cx="405111" cy="259045"/>
    <xdr:sp macro="" textlink="">
      <xdr:nvSpPr>
        <xdr:cNvPr id="325" name="n_1main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7" name="テキスト ボックス 33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9" name="テキスト ボックス 33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1" name="テキスト ボックス 34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3" name="テキスト ボックス 34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47" name="直線コネクタ 34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4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49" name="直線コネクタ 34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5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51" name="直線コネクタ 35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5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53" name="フローチャート: 判断 35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54" name="フローチャート: 判断 35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55"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56" name="フローチャート: 判断 35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5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11685</xdr:rowOff>
    </xdr:from>
    <xdr:to>
      <xdr:col>50</xdr:col>
      <xdr:colOff>165100</xdr:colOff>
      <xdr:row>104</xdr:row>
      <xdr:rowOff>113285</xdr:rowOff>
    </xdr:to>
    <xdr:sp macro="" textlink="">
      <xdr:nvSpPr>
        <xdr:cNvPr id="363" name="楕円 362"/>
        <xdr:cNvSpPr/>
      </xdr:nvSpPr>
      <xdr:spPr>
        <a:xfrm>
          <a:off x="9588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129812</xdr:rowOff>
    </xdr:from>
    <xdr:ext cx="469744" cy="259045"/>
    <xdr:sp macro="" textlink="">
      <xdr:nvSpPr>
        <xdr:cNvPr id="364" name="n_1mainValue【市民会館】&#10;一人当たり面積"/>
        <xdr:cNvSpPr txBox="1"/>
      </xdr:nvSpPr>
      <xdr:spPr>
        <a:xfrm>
          <a:off x="9391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90" name="直線コネクタ 389"/>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91"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92" name="直線コネクタ 391"/>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93"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94" name="直線コネクタ 393"/>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5"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6" name="フローチャート: 判断 395"/>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97" name="フローチャート: 判断 396"/>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9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9" name="フローチャート: 判断 39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0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406" name="楕円 405"/>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101799</xdr:rowOff>
    </xdr:from>
    <xdr:ext cx="405111" cy="259045"/>
    <xdr:sp macro="" textlink="">
      <xdr:nvSpPr>
        <xdr:cNvPr id="407" name="n_1mainValue【一般廃棄物処理施設】&#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18" name="直線コネクタ 41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19" name="テキスト ボックス 41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2" name="直線コネクタ 42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3" name="テキスト ボックス 42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27" name="直線コネクタ 426"/>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28"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29" name="直線コネクタ 428"/>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30"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31" name="直線コネクタ 430"/>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32"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33" name="フローチャート: 判断 432"/>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34" name="フローチャート: 判断 433"/>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435"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36" name="フローチャート: 判断 43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43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119383</xdr:rowOff>
    </xdr:from>
    <xdr:to>
      <xdr:col>112</xdr:col>
      <xdr:colOff>38100</xdr:colOff>
      <xdr:row>40</xdr:row>
      <xdr:rowOff>49533</xdr:rowOff>
    </xdr:to>
    <xdr:sp macro="" textlink="">
      <xdr:nvSpPr>
        <xdr:cNvPr id="443" name="楕円 442"/>
        <xdr:cNvSpPr/>
      </xdr:nvSpPr>
      <xdr:spPr>
        <a:xfrm>
          <a:off x="21272500" y="68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40660</xdr:rowOff>
    </xdr:from>
    <xdr:ext cx="534377" cy="259045"/>
    <xdr:sp macro="" textlink="">
      <xdr:nvSpPr>
        <xdr:cNvPr id="444" name="n_1mainValue【一般廃棄物処理施設】&#10;一人当たり有形固定資産（償却資産）額"/>
        <xdr:cNvSpPr txBox="1"/>
      </xdr:nvSpPr>
      <xdr:spPr>
        <a:xfrm>
          <a:off x="21043411" y="68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70" name="直線コネクタ 46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7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72" name="直線コネクタ 47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7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74" name="直線コネクタ 47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7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76" name="フローチャート: 判断 47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77" name="フローチャート: 判断 47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7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79" name="フローチャート: 判断 47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80"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86" name="楕円 485"/>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148970</xdr:rowOff>
    </xdr:from>
    <xdr:ext cx="405111" cy="259045"/>
    <xdr:sp macro="" textlink="">
      <xdr:nvSpPr>
        <xdr:cNvPr id="487"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11" name="直線コネクタ 51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3" name="直線コネクタ 5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1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15" name="直線コネクタ 51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16"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7" name="フローチャート: 判断 51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18" name="フローチャート: 判断 51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1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20" name="フローチャート: 判断 51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2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27" name="楕円 526"/>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26687</xdr:rowOff>
    </xdr:from>
    <xdr:ext cx="469744" cy="259045"/>
    <xdr:sp macro="" textlink="">
      <xdr:nvSpPr>
        <xdr:cNvPr id="528"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70" name="直線コネクタ 56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7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72" name="直線コネクタ 57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7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4" name="直線コネクタ 57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6" name="フローチャート: 判断 57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7" name="フローチャート: 判断 57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57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79" name="フローチャート: 判断 578"/>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580"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586" name="楕円 585"/>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9633</xdr:rowOff>
    </xdr:from>
    <xdr:ext cx="405111" cy="259045"/>
    <xdr:sp macro="" textlink="">
      <xdr:nvSpPr>
        <xdr:cNvPr id="587" name="n_1mainValue【庁舎】&#10;有形固定資産減価償却率"/>
        <xdr:cNvSpPr txBox="1"/>
      </xdr:nvSpPr>
      <xdr:spPr>
        <a:xfrm>
          <a:off x="15266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4" name="直線コネクタ 613"/>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5"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6" name="直線コネクタ 615"/>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7"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18" name="直線コネクタ 61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19"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0" name="フローチャート: 判断 619"/>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1" name="フローチャート: 判断 62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2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23" name="フローチャート: 判断 622"/>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24"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630" name="楕円 62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26688</xdr:rowOff>
    </xdr:from>
    <xdr:ext cx="469744" cy="259045"/>
    <xdr:sp macro="" textlink="">
      <xdr:nvSpPr>
        <xdr:cNvPr id="631"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課税客体に占める高齢者人口の割合や中小企業の割合が大きいことや、市税の減少などにより、税基盤が脆弱になっており、類似団体平均を下回っている状況にある。定員管理の適正化等の推進、施設の適正配置や計画的な改修・修繕を行う等、歳出削減を実施し、財政基盤の強化に努め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年度は、歳出において維持補修費の増を主要因として大きく増加したこと、歳入において地方交付税が減少したことに伴い、数値は悪化した。</a:t>
          </a:r>
        </a:p>
        <a:p>
          <a:r>
            <a:rPr kumimoji="1" lang="ja-JP" altLang="en-US" sz="1300">
              <a:latin typeface="ＭＳ Ｐゴシック" panose="020B0600070205080204" pitchFamily="50" charset="-128"/>
              <a:ea typeface="ＭＳ Ｐゴシック" panose="020B0600070205080204" pitchFamily="50" charset="-128"/>
            </a:rPr>
            <a:t>　今後とも自主財源である市税の徴収率の向上による増収、定員管理の適正化等の義務的経費の削減や物件費及び維持補修費等、経常的経費の抑制に努め、改善を図る。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26246</xdr:rowOff>
    </xdr:to>
    <xdr:cxnSp macro="">
      <xdr:nvCxnSpPr>
        <xdr:cNvPr id="132" name="直線コネクタ 131"/>
        <xdr:cNvCxnSpPr/>
      </xdr:nvCxnSpPr>
      <xdr:spPr>
        <a:xfrm>
          <a:off x="4114800" y="1113282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160020</xdr:rowOff>
    </xdr:to>
    <xdr:cxnSp macro="">
      <xdr:nvCxnSpPr>
        <xdr:cNvPr id="135" name="直線コネクタ 134"/>
        <xdr:cNvCxnSpPr/>
      </xdr:nvCxnSpPr>
      <xdr:spPr>
        <a:xfrm>
          <a:off x="3225800" y="1098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127846</xdr:rowOff>
    </xdr:to>
    <xdr:cxnSp macro="">
      <xdr:nvCxnSpPr>
        <xdr:cNvPr id="138" name="直線コネクタ 137"/>
        <xdr:cNvCxnSpPr/>
      </xdr:nvCxnSpPr>
      <xdr:spPr>
        <a:xfrm flipV="1">
          <a:off x="2336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127846</xdr:rowOff>
    </xdr:to>
    <xdr:cxnSp macro="">
      <xdr:nvCxnSpPr>
        <xdr:cNvPr id="141" name="直線コネクタ 140"/>
        <xdr:cNvCxnSpPr/>
      </xdr:nvCxnSpPr>
      <xdr:spPr>
        <a:xfrm>
          <a:off x="1447800" y="1099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51" name="楕円 150"/>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42773</xdr:rowOff>
    </xdr:from>
    <xdr:ext cx="762000" cy="259045"/>
    <xdr:sp macro="" textlink="">
      <xdr:nvSpPr>
        <xdr:cNvPr id="152" name="財政構造の弾力性該当値テキスト"/>
        <xdr:cNvSpPr txBox="1"/>
      </xdr:nvSpPr>
      <xdr:spPr>
        <a:xfrm>
          <a:off x="5041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4" name="テキスト ボックス 153"/>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5" name="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6" name="テキスト ボックス 155"/>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7" name="楕円 156"/>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8" name="テキスト ボックス 157"/>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類似団体と比較して、維持補修費、物件費等に起因し高くなっている。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　豪雪地帯であることから除排雪経費の占める割合が大きく、類似団体よりも大きい金額になっている。また、施設の老朽化による修繕費用の負担も大きく、施設の適正配置や計画的な改修・修繕を行い抑制に努める。</a:t>
          </a:r>
        </a:p>
        <a:p>
          <a:r>
            <a:rPr kumimoji="1" lang="ja-JP" altLang="en-US" sz="1300">
              <a:latin typeface="ＭＳ Ｐゴシック" panose="020B0600070205080204" pitchFamily="50" charset="-128"/>
              <a:ea typeface="ＭＳ Ｐゴシック" panose="020B0600070205080204" pitchFamily="50" charset="-128"/>
            </a:rPr>
            <a:t>　物件費が前年度から増加した要因は、栗沢認定こども園運営や学校給食共同調理所運営に係る委託料による。今後は経常経費の抑制に努め、より一層、住民ニーズに応えるサービス向上と業務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46196</xdr:rowOff>
    </xdr:from>
    <xdr:to>
      <xdr:col>23</xdr:col>
      <xdr:colOff>133350</xdr:colOff>
      <xdr:row>85</xdr:row>
      <xdr:rowOff>151113</xdr:rowOff>
    </xdr:to>
    <xdr:cxnSp macro="">
      <xdr:nvCxnSpPr>
        <xdr:cNvPr id="195" name="直線コネクタ 194"/>
        <xdr:cNvCxnSpPr/>
      </xdr:nvCxnSpPr>
      <xdr:spPr>
        <a:xfrm>
          <a:off x="4114800" y="14619446"/>
          <a:ext cx="838200" cy="1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46196</xdr:rowOff>
    </xdr:from>
    <xdr:to>
      <xdr:col>19</xdr:col>
      <xdr:colOff>133350</xdr:colOff>
      <xdr:row>85</xdr:row>
      <xdr:rowOff>70165</xdr:rowOff>
    </xdr:to>
    <xdr:cxnSp macro="">
      <xdr:nvCxnSpPr>
        <xdr:cNvPr id="198" name="直線コネクタ 197"/>
        <xdr:cNvCxnSpPr/>
      </xdr:nvCxnSpPr>
      <xdr:spPr>
        <a:xfrm flipV="1">
          <a:off x="3225800" y="14619446"/>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158761</xdr:rowOff>
    </xdr:from>
    <xdr:to>
      <xdr:col>15</xdr:col>
      <xdr:colOff>82550</xdr:colOff>
      <xdr:row>85</xdr:row>
      <xdr:rowOff>70165</xdr:rowOff>
    </xdr:to>
    <xdr:cxnSp macro="">
      <xdr:nvCxnSpPr>
        <xdr:cNvPr id="201" name="直線コネクタ 200"/>
        <xdr:cNvCxnSpPr/>
      </xdr:nvCxnSpPr>
      <xdr:spPr>
        <a:xfrm>
          <a:off x="2336800" y="14560561"/>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78978</xdr:rowOff>
    </xdr:from>
    <xdr:to>
      <xdr:col>11</xdr:col>
      <xdr:colOff>31750</xdr:colOff>
      <xdr:row>84</xdr:row>
      <xdr:rowOff>158761</xdr:rowOff>
    </xdr:to>
    <xdr:cxnSp macro="">
      <xdr:nvCxnSpPr>
        <xdr:cNvPr id="204" name="直線コネクタ 203"/>
        <xdr:cNvCxnSpPr/>
      </xdr:nvCxnSpPr>
      <xdr:spPr>
        <a:xfrm>
          <a:off x="1447800" y="14480778"/>
          <a:ext cx="889000" cy="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100313</xdr:rowOff>
    </xdr:from>
    <xdr:to>
      <xdr:col>23</xdr:col>
      <xdr:colOff>184150</xdr:colOff>
      <xdr:row>86</xdr:row>
      <xdr:rowOff>30463</xdr:rowOff>
    </xdr:to>
    <xdr:sp macro="" textlink="">
      <xdr:nvSpPr>
        <xdr:cNvPr id="214" name="楕円 213"/>
        <xdr:cNvSpPr/>
      </xdr:nvSpPr>
      <xdr:spPr>
        <a:xfrm>
          <a:off x="4902200" y="146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72390</xdr:rowOff>
    </xdr:from>
    <xdr:ext cx="762000" cy="259045"/>
    <xdr:sp macro="" textlink="">
      <xdr:nvSpPr>
        <xdr:cNvPr id="215" name="人件費・物件費等の状況該当値テキスト"/>
        <xdr:cNvSpPr txBox="1"/>
      </xdr:nvSpPr>
      <xdr:spPr>
        <a:xfrm>
          <a:off x="5041900" y="1464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166846</xdr:rowOff>
    </xdr:from>
    <xdr:to>
      <xdr:col>19</xdr:col>
      <xdr:colOff>184150</xdr:colOff>
      <xdr:row>85</xdr:row>
      <xdr:rowOff>96996</xdr:rowOff>
    </xdr:to>
    <xdr:sp macro="" textlink="">
      <xdr:nvSpPr>
        <xdr:cNvPr id="216" name="楕円 215"/>
        <xdr:cNvSpPr/>
      </xdr:nvSpPr>
      <xdr:spPr>
        <a:xfrm>
          <a:off x="4064000" y="145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81773</xdr:rowOff>
    </xdr:from>
    <xdr:ext cx="736600" cy="259045"/>
    <xdr:sp macro="" textlink="">
      <xdr:nvSpPr>
        <xdr:cNvPr id="217" name="テキスト ボックス 216"/>
        <xdr:cNvSpPr txBox="1"/>
      </xdr:nvSpPr>
      <xdr:spPr>
        <a:xfrm>
          <a:off x="3733800" y="1465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19365</xdr:rowOff>
    </xdr:from>
    <xdr:to>
      <xdr:col>15</xdr:col>
      <xdr:colOff>133350</xdr:colOff>
      <xdr:row>85</xdr:row>
      <xdr:rowOff>120965</xdr:rowOff>
    </xdr:to>
    <xdr:sp macro="" textlink="">
      <xdr:nvSpPr>
        <xdr:cNvPr id="218" name="楕円 217"/>
        <xdr:cNvSpPr/>
      </xdr:nvSpPr>
      <xdr:spPr>
        <a:xfrm>
          <a:off x="3175000" y="14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105742</xdr:rowOff>
    </xdr:from>
    <xdr:ext cx="762000" cy="259045"/>
    <xdr:sp macro="" textlink="">
      <xdr:nvSpPr>
        <xdr:cNvPr id="219" name="テキスト ボックス 218"/>
        <xdr:cNvSpPr txBox="1"/>
      </xdr:nvSpPr>
      <xdr:spPr>
        <a:xfrm>
          <a:off x="2844800" y="1467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107961</xdr:rowOff>
    </xdr:from>
    <xdr:to>
      <xdr:col>11</xdr:col>
      <xdr:colOff>82550</xdr:colOff>
      <xdr:row>85</xdr:row>
      <xdr:rowOff>38111</xdr:rowOff>
    </xdr:to>
    <xdr:sp macro="" textlink="">
      <xdr:nvSpPr>
        <xdr:cNvPr id="220" name="楕円 219"/>
        <xdr:cNvSpPr/>
      </xdr:nvSpPr>
      <xdr:spPr>
        <a:xfrm>
          <a:off x="2286000" y="14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22888</xdr:rowOff>
    </xdr:from>
    <xdr:ext cx="762000" cy="259045"/>
    <xdr:sp macro="" textlink="">
      <xdr:nvSpPr>
        <xdr:cNvPr id="221" name="テキスト ボックス 220"/>
        <xdr:cNvSpPr txBox="1"/>
      </xdr:nvSpPr>
      <xdr:spPr>
        <a:xfrm>
          <a:off x="1955800" y="145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28178</xdr:rowOff>
    </xdr:from>
    <xdr:to>
      <xdr:col>7</xdr:col>
      <xdr:colOff>31750</xdr:colOff>
      <xdr:row>84</xdr:row>
      <xdr:rowOff>129778</xdr:rowOff>
    </xdr:to>
    <xdr:sp macro="" textlink="">
      <xdr:nvSpPr>
        <xdr:cNvPr id="222" name="楕円 221"/>
        <xdr:cNvSpPr/>
      </xdr:nvSpPr>
      <xdr:spPr>
        <a:xfrm>
          <a:off x="1397000" y="14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114555</xdr:rowOff>
    </xdr:from>
    <xdr:ext cx="762000" cy="259045"/>
    <xdr:sp macro="" textlink="">
      <xdr:nvSpPr>
        <xdr:cNvPr id="223" name="テキスト ボックス 222"/>
        <xdr:cNvSpPr txBox="1"/>
      </xdr:nvSpPr>
      <xdr:spPr>
        <a:xfrm>
          <a:off x="1066800" y="145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国家公務員において平成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月昇給を１号俸抑制したことにより再び上昇したが、平成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歳未満職員について１号俸復元が行われることから、ラスパイレス指数は今後減少する見込み。</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7" name="直線コネクタ 256"/>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60" name="直線コネクタ 259"/>
        <xdr:cNvCxnSpPr/>
      </xdr:nvCxnSpPr>
      <xdr:spPr>
        <a:xfrm>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3" name="直線コネクタ 262"/>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4939</xdr:rowOff>
    </xdr:to>
    <xdr:cxnSp macro="">
      <xdr:nvCxnSpPr>
        <xdr:cNvPr id="266" name="直線コネクタ 265"/>
        <xdr:cNvCxnSpPr/>
      </xdr:nvCxnSpPr>
      <xdr:spPr>
        <a:xfrm flipV="1">
          <a:off x="13512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6" name="楕円 275"/>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7"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8" name="楕円 277"/>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9" name="テキスト ボックス 278"/>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3" name="テキスト ボックス 282"/>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4" name="楕円 283"/>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5" name="テキスト ボックス 284"/>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年度に策定した定員管理計画を着実に実行し、職員数の適正化を目指す。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35741</xdr:rowOff>
    </xdr:to>
    <xdr:cxnSp macro="">
      <xdr:nvCxnSpPr>
        <xdr:cNvPr id="322" name="直線コネクタ 321"/>
        <xdr:cNvCxnSpPr/>
      </xdr:nvCxnSpPr>
      <xdr:spPr>
        <a:xfrm>
          <a:off x="16179800" y="103124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25400</xdr:rowOff>
    </xdr:to>
    <xdr:cxnSp macro="">
      <xdr:nvCxnSpPr>
        <xdr:cNvPr id="325" name="直線コネクタ 324"/>
        <xdr:cNvCxnSpPr/>
      </xdr:nvCxnSpPr>
      <xdr:spPr>
        <a:xfrm>
          <a:off x="15290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20804</xdr:rowOff>
    </xdr:from>
    <xdr:to>
      <xdr:col>72</xdr:col>
      <xdr:colOff>203200</xdr:colOff>
      <xdr:row>60</xdr:row>
      <xdr:rowOff>25400</xdr:rowOff>
    </xdr:to>
    <xdr:cxnSp macro="">
      <xdr:nvCxnSpPr>
        <xdr:cNvPr id="328" name="直線コネクタ 327"/>
        <xdr:cNvCxnSpPr/>
      </xdr:nvCxnSpPr>
      <xdr:spPr>
        <a:xfrm>
          <a:off x="14401800" y="1030780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20804</xdr:rowOff>
    </xdr:from>
    <xdr:to>
      <xdr:col>68</xdr:col>
      <xdr:colOff>152400</xdr:colOff>
      <xdr:row>60</xdr:row>
      <xdr:rowOff>31145</xdr:rowOff>
    </xdr:to>
    <xdr:cxnSp macro="">
      <xdr:nvCxnSpPr>
        <xdr:cNvPr id="331" name="直線コネクタ 330"/>
        <xdr:cNvCxnSpPr/>
      </xdr:nvCxnSpPr>
      <xdr:spPr>
        <a:xfrm flipV="1">
          <a:off x="13512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3" name="楕円 342"/>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4" name="テキスト ボックス 343"/>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5" name="楕円 344"/>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6" name="テキスト ボックス 345"/>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141454</xdr:rowOff>
    </xdr:from>
    <xdr:to>
      <xdr:col>68</xdr:col>
      <xdr:colOff>203200</xdr:colOff>
      <xdr:row>60</xdr:row>
      <xdr:rowOff>71604</xdr:rowOff>
    </xdr:to>
    <xdr:sp macro="" textlink="">
      <xdr:nvSpPr>
        <xdr:cNvPr id="347" name="楕円 346"/>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81781</xdr:rowOff>
    </xdr:from>
    <xdr:ext cx="762000" cy="259045"/>
    <xdr:sp macro="" textlink="">
      <xdr:nvSpPr>
        <xdr:cNvPr id="348" name="テキスト ボックス 347"/>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151795</xdr:rowOff>
    </xdr:from>
    <xdr:to>
      <xdr:col>64</xdr:col>
      <xdr:colOff>152400</xdr:colOff>
      <xdr:row>60</xdr:row>
      <xdr:rowOff>81945</xdr:rowOff>
    </xdr:to>
    <xdr:sp macro="" textlink="">
      <xdr:nvSpPr>
        <xdr:cNvPr id="349" name="楕円 348"/>
        <xdr:cNvSpPr/>
      </xdr:nvSpPr>
      <xdr:spPr>
        <a:xfrm>
          <a:off x="13462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92122</xdr:rowOff>
    </xdr:from>
    <xdr:ext cx="762000" cy="259045"/>
    <xdr:sp macro="" textlink="">
      <xdr:nvSpPr>
        <xdr:cNvPr id="350" name="テキスト ボックス 349"/>
        <xdr:cNvSpPr txBox="1"/>
      </xdr:nvSpPr>
      <xdr:spPr>
        <a:xfrm>
          <a:off x="13131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推移しており、類似団体平均を下回っているが、今後は近年の大型事業の地方債の元利償還が開始されることで一時的に増加する見込みであるが、引き続き緊急度・住民ニーズを的確に把握した事業選択により、地方債の新規発行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144018</xdr:rowOff>
    </xdr:to>
    <xdr:cxnSp macro="">
      <xdr:nvCxnSpPr>
        <xdr:cNvPr id="382" name="直線コネクタ 381"/>
        <xdr:cNvCxnSpPr/>
      </xdr:nvCxnSpPr>
      <xdr:spPr>
        <a:xfrm>
          <a:off x="16179800" y="6830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59436</xdr:rowOff>
    </xdr:to>
    <xdr:cxnSp macro="">
      <xdr:nvCxnSpPr>
        <xdr:cNvPr id="385" name="直線コネクタ 384"/>
        <xdr:cNvCxnSpPr/>
      </xdr:nvCxnSpPr>
      <xdr:spPr>
        <a:xfrm flipV="1">
          <a:off x="15290800" y="68305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41</xdr:row>
      <xdr:rowOff>71374</xdr:rowOff>
    </xdr:to>
    <xdr:cxnSp macro="">
      <xdr:nvCxnSpPr>
        <xdr:cNvPr id="388" name="直線コネクタ 387"/>
        <xdr:cNvCxnSpPr/>
      </xdr:nvCxnSpPr>
      <xdr:spPr>
        <a:xfrm flipV="1">
          <a:off x="14401800" y="69174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42</xdr:row>
      <xdr:rowOff>83312</xdr:rowOff>
    </xdr:to>
    <xdr:cxnSp macro="">
      <xdr:nvCxnSpPr>
        <xdr:cNvPr id="391" name="直線コネクタ 390"/>
        <xdr:cNvCxnSpPr/>
      </xdr:nvCxnSpPr>
      <xdr:spPr>
        <a:xfrm flipV="1">
          <a:off x="13512800" y="71008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1" name="楕円 400"/>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2"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3" name="楕円 402"/>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4" name="テキスト ボックス 403"/>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5" name="楕円 404"/>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6" name="テキスト ボックス 405"/>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7" name="楕円 406"/>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8" name="テキスト ボックス 407"/>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9" name="楕円 408"/>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0" name="テキスト ボックス 409"/>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学校給食共同調理所や消防庁舎等、大型の建設改良事業の財源として発行した地方債により、地方債残高が増加し、将来負担比率が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地方債の発行にあたり、交付税措置のある良質な起債を活用することとしており、将来負担比率については、低い数値で安定しており、良好な状態である。今後も良質な起債を活用し、将来にわたって安定した財政運営が継続できるよう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66633</xdr:rowOff>
    </xdr:to>
    <xdr:cxnSp macro="">
      <xdr:nvCxnSpPr>
        <xdr:cNvPr id="444" name="直線コネクタ 443"/>
        <xdr:cNvCxnSpPr/>
      </xdr:nvCxnSpPr>
      <xdr:spPr>
        <a:xfrm>
          <a:off x="16179800" y="2731812"/>
          <a:ext cx="8382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15</xdr:row>
      <xdr:rowOff>160062</xdr:rowOff>
    </xdr:to>
    <xdr:cxnSp macro="">
      <xdr:nvCxnSpPr>
        <xdr:cNvPr id="447" name="直線コネクタ 446"/>
        <xdr:cNvCxnSpPr/>
      </xdr:nvCxnSpPr>
      <xdr:spPr>
        <a:xfrm>
          <a:off x="15290800" y="271653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144780</xdr:rowOff>
    </xdr:from>
    <xdr:to>
      <xdr:col>72</xdr:col>
      <xdr:colOff>203200</xdr:colOff>
      <xdr:row>15</xdr:row>
      <xdr:rowOff>147997</xdr:rowOff>
    </xdr:to>
    <xdr:cxnSp macro="">
      <xdr:nvCxnSpPr>
        <xdr:cNvPr id="450" name="直線コネクタ 449"/>
        <xdr:cNvCxnSpPr/>
      </xdr:nvCxnSpPr>
      <xdr:spPr>
        <a:xfrm flipV="1">
          <a:off x="14401800" y="27165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134324</xdr:rowOff>
    </xdr:from>
    <xdr:to>
      <xdr:col>68</xdr:col>
      <xdr:colOff>152400</xdr:colOff>
      <xdr:row>15</xdr:row>
      <xdr:rowOff>147997</xdr:rowOff>
    </xdr:to>
    <xdr:cxnSp macro="">
      <xdr:nvCxnSpPr>
        <xdr:cNvPr id="453" name="直線コネクタ 452"/>
        <xdr:cNvCxnSpPr/>
      </xdr:nvCxnSpPr>
      <xdr:spPr>
        <a:xfrm>
          <a:off x="13512800" y="270607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15833</xdr:rowOff>
    </xdr:from>
    <xdr:to>
      <xdr:col>81</xdr:col>
      <xdr:colOff>95250</xdr:colOff>
      <xdr:row>16</xdr:row>
      <xdr:rowOff>117433</xdr:rowOff>
    </xdr:to>
    <xdr:sp macro="" textlink="">
      <xdr:nvSpPr>
        <xdr:cNvPr id="463" name="楕円 462"/>
        <xdr:cNvSpPr/>
      </xdr:nvSpPr>
      <xdr:spPr>
        <a:xfrm>
          <a:off x="169672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159360</xdr:rowOff>
    </xdr:from>
    <xdr:ext cx="762000" cy="259045"/>
    <xdr:sp macro="" textlink="">
      <xdr:nvSpPr>
        <xdr:cNvPr id="464" name="将来負担の状況該当値テキスト"/>
        <xdr:cNvSpPr txBox="1"/>
      </xdr:nvSpPr>
      <xdr:spPr>
        <a:xfrm>
          <a:off x="17106900" y="273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109262</xdr:rowOff>
    </xdr:from>
    <xdr:to>
      <xdr:col>77</xdr:col>
      <xdr:colOff>95250</xdr:colOff>
      <xdr:row>16</xdr:row>
      <xdr:rowOff>39412</xdr:rowOff>
    </xdr:to>
    <xdr:sp macro="" textlink="">
      <xdr:nvSpPr>
        <xdr:cNvPr id="465" name="楕円 464"/>
        <xdr:cNvSpPr/>
      </xdr:nvSpPr>
      <xdr:spPr>
        <a:xfrm>
          <a:off x="16129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24189</xdr:rowOff>
    </xdr:from>
    <xdr:ext cx="736600" cy="259045"/>
    <xdr:sp macro="" textlink="">
      <xdr:nvSpPr>
        <xdr:cNvPr id="466" name="テキスト ボックス 465"/>
        <xdr:cNvSpPr txBox="1"/>
      </xdr:nvSpPr>
      <xdr:spPr>
        <a:xfrm>
          <a:off x="15798800" y="27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67" name="楕円 466"/>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8907</xdr:rowOff>
    </xdr:from>
    <xdr:ext cx="762000" cy="259045"/>
    <xdr:sp macro="" textlink="">
      <xdr:nvSpPr>
        <xdr:cNvPr id="468" name="テキスト ボックス 467"/>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97197</xdr:rowOff>
    </xdr:from>
    <xdr:to>
      <xdr:col>68</xdr:col>
      <xdr:colOff>203200</xdr:colOff>
      <xdr:row>16</xdr:row>
      <xdr:rowOff>27347</xdr:rowOff>
    </xdr:to>
    <xdr:sp macro="" textlink="">
      <xdr:nvSpPr>
        <xdr:cNvPr id="469" name="楕円 468"/>
        <xdr:cNvSpPr/>
      </xdr:nvSpPr>
      <xdr:spPr>
        <a:xfrm>
          <a:off x="14351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37524</xdr:rowOff>
    </xdr:from>
    <xdr:ext cx="762000" cy="259045"/>
    <xdr:sp macro="" textlink="">
      <xdr:nvSpPr>
        <xdr:cNvPr id="470" name="テキスト ボックス 469"/>
        <xdr:cNvSpPr txBox="1"/>
      </xdr:nvSpPr>
      <xdr:spPr>
        <a:xfrm>
          <a:off x="14020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83524</xdr:rowOff>
    </xdr:from>
    <xdr:to>
      <xdr:col>64</xdr:col>
      <xdr:colOff>152400</xdr:colOff>
      <xdr:row>16</xdr:row>
      <xdr:rowOff>13674</xdr:rowOff>
    </xdr:to>
    <xdr:sp macro="" textlink="">
      <xdr:nvSpPr>
        <xdr:cNvPr id="471" name="楕円 470"/>
        <xdr:cNvSpPr/>
      </xdr:nvSpPr>
      <xdr:spPr>
        <a:xfrm>
          <a:off x="13462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23851</xdr:rowOff>
    </xdr:from>
    <xdr:ext cx="762000" cy="259045"/>
    <xdr:sp macro="" textlink="">
      <xdr:nvSpPr>
        <xdr:cNvPr id="472" name="テキスト ボックス 471"/>
        <xdr:cNvSpPr txBox="1"/>
      </xdr:nvSpPr>
      <xdr:spPr>
        <a:xfrm>
          <a:off x="13131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62230</xdr:rowOff>
    </xdr:to>
    <xdr:cxnSp macro="">
      <xdr:nvCxnSpPr>
        <xdr:cNvPr id="66" name="直線コネクタ 65"/>
        <xdr:cNvCxnSpPr/>
      </xdr:nvCxnSpPr>
      <xdr:spPr>
        <a:xfrm flipV="1">
          <a:off x="3987800" y="595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62230</xdr:rowOff>
    </xdr:to>
    <xdr:cxnSp macro="">
      <xdr:nvCxnSpPr>
        <xdr:cNvPr id="69" name="直線コネクタ 68"/>
        <xdr:cNvCxnSpPr/>
      </xdr:nvCxnSpPr>
      <xdr:spPr>
        <a:xfrm>
          <a:off x="3098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39370</xdr:rowOff>
    </xdr:to>
    <xdr:cxnSp macro="">
      <xdr:nvCxnSpPr>
        <xdr:cNvPr id="72" name="直線コネクタ 71"/>
        <xdr:cNvCxnSpPr/>
      </xdr:nvCxnSpPr>
      <xdr:spPr>
        <a:xfrm flipV="1">
          <a:off x="2209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85090</xdr:rowOff>
    </xdr:to>
    <xdr:cxnSp macro="">
      <xdr:nvCxnSpPr>
        <xdr:cNvPr id="75" name="直線コネクタ 74"/>
        <xdr:cNvCxnSpPr/>
      </xdr:nvCxnSpPr>
      <xdr:spPr>
        <a:xfrm flipV="1">
          <a:off x="1320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類似平均団体を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％の増となっており、主要因に栗沢認定こども園運営や学校給食共同調理所運営に係る委託料の増が挙げられる。</a:t>
          </a:r>
        </a:p>
        <a:p>
          <a:r>
            <a:rPr kumimoji="1" lang="ja-JP" altLang="en-US" sz="1300">
              <a:latin typeface="ＭＳ Ｐゴシック" panose="020B0600070205080204" pitchFamily="50" charset="-128"/>
              <a:ea typeface="ＭＳ Ｐゴシック" panose="020B0600070205080204" pitchFamily="50" charset="-128"/>
            </a:rPr>
            <a:t>　今後は、経常経費の抑制に努め、より一層、住民ニーズに応えるサービス向上と業務の効率化を図る。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66040</xdr:rowOff>
    </xdr:to>
    <xdr:cxnSp macro="">
      <xdr:nvCxnSpPr>
        <xdr:cNvPr id="127" name="直線コネクタ 126"/>
        <xdr:cNvCxnSpPr/>
      </xdr:nvCxnSpPr>
      <xdr:spPr>
        <a:xfrm>
          <a:off x="15671800" y="3098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12700</xdr:rowOff>
    </xdr:to>
    <xdr:cxnSp macro="">
      <xdr:nvCxnSpPr>
        <xdr:cNvPr id="130" name="直線コネクタ 129"/>
        <xdr:cNvCxnSpPr/>
      </xdr:nvCxnSpPr>
      <xdr:spPr>
        <a:xfrm>
          <a:off x="14782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146050</xdr:rowOff>
    </xdr:to>
    <xdr:cxnSp macro="">
      <xdr:nvCxnSpPr>
        <xdr:cNvPr id="133" name="直線コネクタ 132"/>
        <xdr:cNvCxnSpPr/>
      </xdr:nvCxnSpPr>
      <xdr:spPr>
        <a:xfrm>
          <a:off x="13893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100330</xdr:rowOff>
    </xdr:to>
    <xdr:cxnSp macro="">
      <xdr:nvCxnSpPr>
        <xdr:cNvPr id="136" name="直線コネクタ 135"/>
        <xdr:cNvCxnSpPr/>
      </xdr:nvCxnSpPr>
      <xdr:spPr>
        <a:xfrm>
          <a:off x="13004800" y="2885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6" name="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また、前年と比較しても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％悪化している。これは、法人立幼稚園が新制度に移行したことや、障害者自立支援給付、保育所入所運営に係る経費の増が主な要因となっている。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130810</xdr:rowOff>
    </xdr:to>
    <xdr:cxnSp macro="">
      <xdr:nvCxnSpPr>
        <xdr:cNvPr id="188" name="直線コネクタ 187"/>
        <xdr:cNvCxnSpPr/>
      </xdr:nvCxnSpPr>
      <xdr:spPr>
        <a:xfrm>
          <a:off x="3987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77470</xdr:rowOff>
    </xdr:to>
    <xdr:cxnSp macro="">
      <xdr:nvCxnSpPr>
        <xdr:cNvPr id="191" name="直線コネクタ 190"/>
        <xdr:cNvCxnSpPr/>
      </xdr:nvCxnSpPr>
      <xdr:spPr>
        <a:xfrm>
          <a:off x="3098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46990</xdr:rowOff>
    </xdr:to>
    <xdr:cxnSp macro="">
      <xdr:nvCxnSpPr>
        <xdr:cNvPr id="194" name="直線コネクタ 193"/>
        <xdr:cNvCxnSpPr/>
      </xdr:nvCxnSpPr>
      <xdr:spPr>
        <a:xfrm>
          <a:off x="2209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46990</xdr:rowOff>
    </xdr:to>
    <xdr:cxnSp macro="">
      <xdr:nvCxnSpPr>
        <xdr:cNvPr id="197" name="直線コネクタ 196"/>
        <xdr:cNvCxnSpPr/>
      </xdr:nvCxnSpPr>
      <xdr:spPr>
        <a:xfrm flipV="1">
          <a:off x="1320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8" name="扶助費該当値テキスト"/>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210" name="テキスト ボックス 209"/>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212" name="テキスト ボックス 211"/>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5" name="楕円 214"/>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82567</xdr:rowOff>
    </xdr:from>
    <xdr:ext cx="762000" cy="259045"/>
    <xdr:sp macro="" textlink="">
      <xdr:nvSpPr>
        <xdr:cNvPr id="216" name="テキスト ボックス 215"/>
        <xdr:cNvSpPr txBox="1"/>
      </xdr:nvSpPr>
      <xdr:spPr>
        <a:xfrm>
          <a:off x="939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また、対前年度で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％増となっており、これは、前年度と比較し、除排雪経費が増加したことが主な要因である。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そのほかに施設の老朽化により修繕費用は年々増加しているため、施設の適正配置や計画的な改修・修繕を行い抑制に努める。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63319</xdr:rowOff>
    </xdr:to>
    <xdr:cxnSp macro="">
      <xdr:nvCxnSpPr>
        <xdr:cNvPr id="251" name="直線コネクタ 250"/>
        <xdr:cNvCxnSpPr/>
      </xdr:nvCxnSpPr>
      <xdr:spPr>
        <a:xfrm>
          <a:off x="15671800" y="9679215"/>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149860</xdr:rowOff>
    </xdr:to>
    <xdr:cxnSp macro="">
      <xdr:nvCxnSpPr>
        <xdr:cNvPr id="254" name="直線コネクタ 253"/>
        <xdr:cNvCxnSpPr/>
      </xdr:nvCxnSpPr>
      <xdr:spPr>
        <a:xfrm flipV="1">
          <a:off x="14782800" y="96792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162923</xdr:rowOff>
    </xdr:to>
    <xdr:cxnSp macro="">
      <xdr:nvCxnSpPr>
        <xdr:cNvPr id="257" name="直線コネクタ 256"/>
        <xdr:cNvCxnSpPr/>
      </xdr:nvCxnSpPr>
      <xdr:spPr>
        <a:xfrm flipV="1">
          <a:off x="13893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162923</xdr:rowOff>
    </xdr:to>
    <xdr:cxnSp macro="">
      <xdr:nvCxnSpPr>
        <xdr:cNvPr id="260" name="直線コネクタ 259"/>
        <xdr:cNvCxnSpPr/>
      </xdr:nvCxnSpPr>
      <xdr:spPr>
        <a:xfrm>
          <a:off x="13004800" y="96465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6" name="楕円 275"/>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77" name="テキスト ボックス 276"/>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％上回っている。この要因として消防業務を一部事務組合で行っていることが挙げられる。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引き続き行政として対応すべき必要性、費用対効果、目的の達成度などを精査し、さらに受益者負担のあり方や経費の負担のあり方について検証し、合理化を図る。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309" name="直線コネクタ 308"/>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12" name="直線コネクタ 311"/>
        <xdr:cNvCxnSpPr/>
      </xdr:nvCxnSpPr>
      <xdr:spPr>
        <a:xfrm flipV="1">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1270</xdr:rowOff>
    </xdr:to>
    <xdr:cxnSp macro="">
      <xdr:nvCxnSpPr>
        <xdr:cNvPr id="315" name="直線コネクタ 314"/>
        <xdr:cNvCxnSpPr/>
      </xdr:nvCxnSpPr>
      <xdr:spPr>
        <a:xfrm>
          <a:off x="13893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18" name="直線コネクタ 317"/>
        <xdr:cNvCxnSpPr/>
      </xdr:nvCxnSpPr>
      <xdr:spPr>
        <a:xfrm>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3" name="テキスト ボックス 33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合併により一時的に増加した地方債の償還のピークを過ぎ、公債費に係る経常収支比率は平成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年度まで改善傾向となっていたが、近年実施している大型事業で活用した地方債の元利償還が開始されたことに伴い、平成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年度は前年度よりも悪化した。</a:t>
          </a:r>
        </a:p>
        <a:p>
          <a:r>
            <a:rPr kumimoji="1" lang="ja-JP" altLang="en-US" sz="1300">
              <a:latin typeface="ＭＳ Ｐゴシック" panose="020B0600070205080204" pitchFamily="50" charset="-128"/>
              <a:ea typeface="ＭＳ Ｐゴシック" panose="020B0600070205080204" pitchFamily="50" charset="-128"/>
            </a:rPr>
            <a:t>　今後も公債費負担の増加が見込まれるため、緊急度・住民ニーズを的確に把握し、地方債の新規発行の抑制を図る。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155575</xdr:rowOff>
    </xdr:from>
    <xdr:to>
      <xdr:col>24</xdr:col>
      <xdr:colOff>25400</xdr:colOff>
      <xdr:row>76</xdr:row>
      <xdr:rowOff>161289</xdr:rowOff>
    </xdr:to>
    <xdr:cxnSp macro="">
      <xdr:nvCxnSpPr>
        <xdr:cNvPr id="366" name="直線コネクタ 365"/>
        <xdr:cNvCxnSpPr/>
      </xdr:nvCxnSpPr>
      <xdr:spPr>
        <a:xfrm>
          <a:off x="3987800" y="131857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155575</xdr:rowOff>
    </xdr:to>
    <xdr:cxnSp macro="">
      <xdr:nvCxnSpPr>
        <xdr:cNvPr id="369" name="直線コネクタ 368"/>
        <xdr:cNvCxnSpPr/>
      </xdr:nvCxnSpPr>
      <xdr:spPr>
        <a:xfrm>
          <a:off x="3098800" y="13122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6986</xdr:rowOff>
    </xdr:to>
    <xdr:cxnSp macro="">
      <xdr:nvCxnSpPr>
        <xdr:cNvPr id="372" name="直線コネクタ 371"/>
        <xdr:cNvCxnSpPr/>
      </xdr:nvCxnSpPr>
      <xdr:spPr>
        <a:xfrm flipV="1">
          <a:off x="2209800" y="131229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6986</xdr:rowOff>
    </xdr:from>
    <xdr:to>
      <xdr:col>11</xdr:col>
      <xdr:colOff>9525</xdr:colOff>
      <xdr:row>77</xdr:row>
      <xdr:rowOff>92711</xdr:rowOff>
    </xdr:to>
    <xdr:cxnSp macro="">
      <xdr:nvCxnSpPr>
        <xdr:cNvPr id="375" name="直線コネクタ 374"/>
        <xdr:cNvCxnSpPr/>
      </xdr:nvCxnSpPr>
      <xdr:spPr>
        <a:xfrm flipV="1">
          <a:off x="1320800" y="132086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104775</xdr:rowOff>
    </xdr:from>
    <xdr:to>
      <xdr:col>20</xdr:col>
      <xdr:colOff>38100</xdr:colOff>
      <xdr:row>77</xdr:row>
      <xdr:rowOff>34925</xdr:rowOff>
    </xdr:to>
    <xdr:sp macro="" textlink="">
      <xdr:nvSpPr>
        <xdr:cNvPr id="387" name="楕円 386"/>
        <xdr:cNvSpPr/>
      </xdr:nvSpPr>
      <xdr:spPr>
        <a:xfrm>
          <a:off x="3937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19702</xdr:rowOff>
    </xdr:from>
    <xdr:ext cx="736600" cy="259045"/>
    <xdr:sp macro="" textlink="">
      <xdr:nvSpPr>
        <xdr:cNvPr id="388" name="テキスト ボックス 387"/>
        <xdr:cNvSpPr txBox="1"/>
      </xdr:nvSpPr>
      <xdr:spPr>
        <a:xfrm>
          <a:off x="3606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9" name="楕円 388"/>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90" name="テキスト ボックス 389"/>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1" name="楕円 390"/>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42563</xdr:rowOff>
    </xdr:from>
    <xdr:ext cx="762000" cy="259045"/>
    <xdr:sp macro="" textlink="">
      <xdr:nvSpPr>
        <xdr:cNvPr id="392" name="テキスト ボックス 391"/>
        <xdr:cNvSpPr txBox="1"/>
      </xdr:nvSpPr>
      <xdr:spPr>
        <a:xfrm>
          <a:off x="1828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3" name="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4" name="テキスト ボックス 39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今後も定員管理の適正化、施設の適正配置や計画的な改修・修繕を行う等、経常経費の削減に努める。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44704</xdr:rowOff>
    </xdr:to>
    <xdr:cxnSp macro="">
      <xdr:nvCxnSpPr>
        <xdr:cNvPr id="425" name="直線コネクタ 424"/>
        <xdr:cNvCxnSpPr/>
      </xdr:nvCxnSpPr>
      <xdr:spPr>
        <a:xfrm>
          <a:off x="15671800" y="133035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101854</xdr:rowOff>
    </xdr:to>
    <xdr:cxnSp macro="">
      <xdr:nvCxnSpPr>
        <xdr:cNvPr id="428" name="直線コネクタ 427"/>
        <xdr:cNvCxnSpPr/>
      </xdr:nvCxnSpPr>
      <xdr:spPr>
        <a:xfrm>
          <a:off x="14782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69850</xdr:rowOff>
    </xdr:to>
    <xdr:cxnSp macro="">
      <xdr:nvCxnSpPr>
        <xdr:cNvPr id="431" name="直線コネクタ 430"/>
        <xdr:cNvCxnSpPr/>
      </xdr:nvCxnSpPr>
      <xdr:spPr>
        <a:xfrm>
          <a:off x="13893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65278</xdr:rowOff>
    </xdr:to>
    <xdr:cxnSp macro="">
      <xdr:nvCxnSpPr>
        <xdr:cNvPr id="434" name="直線コネクタ 433"/>
        <xdr:cNvCxnSpPr/>
      </xdr:nvCxnSpPr>
      <xdr:spPr>
        <a:xfrm>
          <a:off x="13004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4" name="楕円 443"/>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5"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6" name="楕円 445"/>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7" name="テキスト ボックス 446"/>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9" name="テキスト ボックス 448"/>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0" name="楕円 449"/>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1" name="テキスト ボックス 45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2" name="楕円 451"/>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53" name="テキスト ボックス 452"/>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148695</xdr:rowOff>
    </xdr:from>
    <xdr:to>
      <xdr:col>29</xdr:col>
      <xdr:colOff>127000</xdr:colOff>
      <xdr:row>16</xdr:row>
      <xdr:rowOff>170510</xdr:rowOff>
    </xdr:to>
    <xdr:cxnSp macro="">
      <xdr:nvCxnSpPr>
        <xdr:cNvPr id="52" name="直線コネクタ 51"/>
        <xdr:cNvCxnSpPr/>
      </xdr:nvCxnSpPr>
      <xdr:spPr bwMode="auto">
        <a:xfrm flipV="1">
          <a:off x="5003800" y="2939520"/>
          <a:ext cx="6477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160860</xdr:rowOff>
    </xdr:from>
    <xdr:to>
      <xdr:col>26</xdr:col>
      <xdr:colOff>50800</xdr:colOff>
      <xdr:row>16</xdr:row>
      <xdr:rowOff>170510</xdr:rowOff>
    </xdr:to>
    <xdr:cxnSp macro="">
      <xdr:nvCxnSpPr>
        <xdr:cNvPr id="55" name="直線コネクタ 54"/>
        <xdr:cNvCxnSpPr/>
      </xdr:nvCxnSpPr>
      <xdr:spPr bwMode="auto">
        <a:xfrm>
          <a:off x="4305300" y="2951685"/>
          <a:ext cx="6985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160860</xdr:rowOff>
    </xdr:from>
    <xdr:to>
      <xdr:col>22</xdr:col>
      <xdr:colOff>114300</xdr:colOff>
      <xdr:row>17</xdr:row>
      <xdr:rowOff>11405</xdr:rowOff>
    </xdr:to>
    <xdr:cxnSp macro="">
      <xdr:nvCxnSpPr>
        <xdr:cNvPr id="58" name="直線コネクタ 57"/>
        <xdr:cNvCxnSpPr/>
      </xdr:nvCxnSpPr>
      <xdr:spPr bwMode="auto">
        <a:xfrm flipV="1">
          <a:off x="3606800" y="2951685"/>
          <a:ext cx="6985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11405</xdr:rowOff>
    </xdr:from>
    <xdr:to>
      <xdr:col>18</xdr:col>
      <xdr:colOff>177800</xdr:colOff>
      <xdr:row>17</xdr:row>
      <xdr:rowOff>74580</xdr:rowOff>
    </xdr:to>
    <xdr:cxnSp macro="">
      <xdr:nvCxnSpPr>
        <xdr:cNvPr id="61" name="直線コネクタ 60"/>
        <xdr:cNvCxnSpPr/>
      </xdr:nvCxnSpPr>
      <xdr:spPr bwMode="auto">
        <a:xfrm flipV="1">
          <a:off x="2908300" y="2973680"/>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97895</xdr:rowOff>
    </xdr:from>
    <xdr:to>
      <xdr:col>29</xdr:col>
      <xdr:colOff>177800</xdr:colOff>
      <xdr:row>17</xdr:row>
      <xdr:rowOff>28045</xdr:rowOff>
    </xdr:to>
    <xdr:sp macro="" textlink="">
      <xdr:nvSpPr>
        <xdr:cNvPr id="71" name="楕円 70"/>
        <xdr:cNvSpPr/>
      </xdr:nvSpPr>
      <xdr:spPr bwMode="auto">
        <a:xfrm>
          <a:off x="5600700" y="28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69972</xdr:rowOff>
    </xdr:from>
    <xdr:ext cx="762000" cy="259045"/>
    <xdr:sp macro="" textlink="">
      <xdr:nvSpPr>
        <xdr:cNvPr id="72" name="人口1人当たり決算額の推移該当値テキスト130"/>
        <xdr:cNvSpPr txBox="1"/>
      </xdr:nvSpPr>
      <xdr:spPr>
        <a:xfrm>
          <a:off x="5740400" y="2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119710</xdr:rowOff>
    </xdr:from>
    <xdr:to>
      <xdr:col>26</xdr:col>
      <xdr:colOff>101600</xdr:colOff>
      <xdr:row>17</xdr:row>
      <xdr:rowOff>49860</xdr:rowOff>
    </xdr:to>
    <xdr:sp macro="" textlink="">
      <xdr:nvSpPr>
        <xdr:cNvPr id="73" name="楕円 72"/>
        <xdr:cNvSpPr/>
      </xdr:nvSpPr>
      <xdr:spPr bwMode="auto">
        <a:xfrm>
          <a:off x="4953000" y="291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34637</xdr:rowOff>
    </xdr:from>
    <xdr:ext cx="736600" cy="259045"/>
    <xdr:sp macro="" textlink="">
      <xdr:nvSpPr>
        <xdr:cNvPr id="74" name="テキスト ボックス 73"/>
        <xdr:cNvSpPr txBox="1"/>
      </xdr:nvSpPr>
      <xdr:spPr>
        <a:xfrm>
          <a:off x="4622800" y="299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110060</xdr:rowOff>
    </xdr:from>
    <xdr:to>
      <xdr:col>22</xdr:col>
      <xdr:colOff>165100</xdr:colOff>
      <xdr:row>17</xdr:row>
      <xdr:rowOff>40210</xdr:rowOff>
    </xdr:to>
    <xdr:sp macro="" textlink="">
      <xdr:nvSpPr>
        <xdr:cNvPr id="75" name="楕円 74"/>
        <xdr:cNvSpPr/>
      </xdr:nvSpPr>
      <xdr:spPr bwMode="auto">
        <a:xfrm>
          <a:off x="4254500" y="290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24987</xdr:rowOff>
    </xdr:from>
    <xdr:ext cx="762000" cy="259045"/>
    <xdr:sp macro="" textlink="">
      <xdr:nvSpPr>
        <xdr:cNvPr id="76" name="テキスト ボックス 75"/>
        <xdr:cNvSpPr txBox="1"/>
      </xdr:nvSpPr>
      <xdr:spPr>
        <a:xfrm>
          <a:off x="3924300" y="2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132055</xdr:rowOff>
    </xdr:from>
    <xdr:to>
      <xdr:col>19</xdr:col>
      <xdr:colOff>38100</xdr:colOff>
      <xdr:row>17</xdr:row>
      <xdr:rowOff>62205</xdr:rowOff>
    </xdr:to>
    <xdr:sp macro="" textlink="">
      <xdr:nvSpPr>
        <xdr:cNvPr id="77" name="楕円 76"/>
        <xdr:cNvSpPr/>
      </xdr:nvSpPr>
      <xdr:spPr bwMode="auto">
        <a:xfrm>
          <a:off x="3556000" y="29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72382</xdr:rowOff>
    </xdr:from>
    <xdr:ext cx="762000" cy="259045"/>
    <xdr:sp macro="" textlink="">
      <xdr:nvSpPr>
        <xdr:cNvPr id="78" name="テキスト ボックス 77"/>
        <xdr:cNvSpPr txBox="1"/>
      </xdr:nvSpPr>
      <xdr:spPr>
        <a:xfrm>
          <a:off x="3225800" y="26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23780</xdr:rowOff>
    </xdr:from>
    <xdr:to>
      <xdr:col>15</xdr:col>
      <xdr:colOff>101600</xdr:colOff>
      <xdr:row>17</xdr:row>
      <xdr:rowOff>125380</xdr:rowOff>
    </xdr:to>
    <xdr:sp macro="" textlink="">
      <xdr:nvSpPr>
        <xdr:cNvPr id="79" name="楕円 78"/>
        <xdr:cNvSpPr/>
      </xdr:nvSpPr>
      <xdr:spPr bwMode="auto">
        <a:xfrm>
          <a:off x="2857500" y="29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135557</xdr:rowOff>
    </xdr:from>
    <xdr:ext cx="762000" cy="259045"/>
    <xdr:sp macro="" textlink="">
      <xdr:nvSpPr>
        <xdr:cNvPr id="80" name="テキスト ボックス 79"/>
        <xdr:cNvSpPr txBox="1"/>
      </xdr:nvSpPr>
      <xdr:spPr>
        <a:xfrm>
          <a:off x="2527300" y="27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6665</xdr:rowOff>
    </xdr:from>
    <xdr:to>
      <xdr:col>29</xdr:col>
      <xdr:colOff>127000</xdr:colOff>
      <xdr:row>37</xdr:row>
      <xdr:rowOff>25067</xdr:rowOff>
    </xdr:to>
    <xdr:cxnSp macro="">
      <xdr:nvCxnSpPr>
        <xdr:cNvPr id="112" name="直線コネクタ 111"/>
        <xdr:cNvCxnSpPr/>
      </xdr:nvCxnSpPr>
      <xdr:spPr bwMode="auto">
        <a:xfrm flipV="1">
          <a:off x="5003800" y="7131365"/>
          <a:ext cx="6477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25067</xdr:rowOff>
    </xdr:from>
    <xdr:to>
      <xdr:col>26</xdr:col>
      <xdr:colOff>50800</xdr:colOff>
      <xdr:row>37</xdr:row>
      <xdr:rowOff>33091</xdr:rowOff>
    </xdr:to>
    <xdr:cxnSp macro="">
      <xdr:nvCxnSpPr>
        <xdr:cNvPr id="115" name="直線コネクタ 114"/>
        <xdr:cNvCxnSpPr/>
      </xdr:nvCxnSpPr>
      <xdr:spPr bwMode="auto">
        <a:xfrm flipV="1">
          <a:off x="4305300" y="7149767"/>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19147</xdr:rowOff>
    </xdr:from>
    <xdr:to>
      <xdr:col>22</xdr:col>
      <xdr:colOff>114300</xdr:colOff>
      <xdr:row>37</xdr:row>
      <xdr:rowOff>33091</xdr:rowOff>
    </xdr:to>
    <xdr:cxnSp macro="">
      <xdr:nvCxnSpPr>
        <xdr:cNvPr id="118" name="直線コネクタ 117"/>
        <xdr:cNvCxnSpPr/>
      </xdr:nvCxnSpPr>
      <xdr:spPr bwMode="auto">
        <a:xfrm>
          <a:off x="3606800" y="7143847"/>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52911</xdr:rowOff>
    </xdr:from>
    <xdr:to>
      <xdr:col>18</xdr:col>
      <xdr:colOff>177800</xdr:colOff>
      <xdr:row>37</xdr:row>
      <xdr:rowOff>19147</xdr:rowOff>
    </xdr:to>
    <xdr:cxnSp macro="">
      <xdr:nvCxnSpPr>
        <xdr:cNvPr id="121" name="直線コネクタ 120"/>
        <xdr:cNvCxnSpPr/>
      </xdr:nvCxnSpPr>
      <xdr:spPr bwMode="auto">
        <a:xfrm>
          <a:off x="2908300" y="7006161"/>
          <a:ext cx="698500" cy="1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127315</xdr:rowOff>
    </xdr:from>
    <xdr:to>
      <xdr:col>29</xdr:col>
      <xdr:colOff>177800</xdr:colOff>
      <xdr:row>37</xdr:row>
      <xdr:rowOff>57465</xdr:rowOff>
    </xdr:to>
    <xdr:sp macro="" textlink="">
      <xdr:nvSpPr>
        <xdr:cNvPr id="131" name="楕円 130"/>
        <xdr:cNvSpPr/>
      </xdr:nvSpPr>
      <xdr:spPr bwMode="auto">
        <a:xfrm>
          <a:off x="5600700" y="708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99392</xdr:rowOff>
    </xdr:from>
    <xdr:ext cx="762000" cy="259045"/>
    <xdr:sp macro="" textlink="">
      <xdr:nvSpPr>
        <xdr:cNvPr id="132" name="人口1人当たり決算額の推移該当値テキスト445"/>
        <xdr:cNvSpPr txBox="1"/>
      </xdr:nvSpPr>
      <xdr:spPr>
        <a:xfrm>
          <a:off x="5740400" y="705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145717</xdr:rowOff>
    </xdr:from>
    <xdr:to>
      <xdr:col>26</xdr:col>
      <xdr:colOff>101600</xdr:colOff>
      <xdr:row>37</xdr:row>
      <xdr:rowOff>75867</xdr:rowOff>
    </xdr:to>
    <xdr:sp macro="" textlink="">
      <xdr:nvSpPr>
        <xdr:cNvPr id="133" name="楕円 132"/>
        <xdr:cNvSpPr/>
      </xdr:nvSpPr>
      <xdr:spPr bwMode="auto">
        <a:xfrm>
          <a:off x="4953000" y="7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60644</xdr:rowOff>
    </xdr:from>
    <xdr:ext cx="736600" cy="259045"/>
    <xdr:sp macro="" textlink="">
      <xdr:nvSpPr>
        <xdr:cNvPr id="134" name="テキスト ボックス 133"/>
        <xdr:cNvSpPr txBox="1"/>
      </xdr:nvSpPr>
      <xdr:spPr>
        <a:xfrm>
          <a:off x="4622800" y="718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153741</xdr:rowOff>
    </xdr:from>
    <xdr:to>
      <xdr:col>22</xdr:col>
      <xdr:colOff>165100</xdr:colOff>
      <xdr:row>37</xdr:row>
      <xdr:rowOff>83891</xdr:rowOff>
    </xdr:to>
    <xdr:sp macro="" textlink="">
      <xdr:nvSpPr>
        <xdr:cNvPr id="135" name="楕円 134"/>
        <xdr:cNvSpPr/>
      </xdr:nvSpPr>
      <xdr:spPr bwMode="auto">
        <a:xfrm>
          <a:off x="4254500" y="710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68668</xdr:rowOff>
    </xdr:from>
    <xdr:ext cx="762000" cy="259045"/>
    <xdr:sp macro="" textlink="">
      <xdr:nvSpPr>
        <xdr:cNvPr id="136" name="テキスト ボックス 135"/>
        <xdr:cNvSpPr txBox="1"/>
      </xdr:nvSpPr>
      <xdr:spPr>
        <a:xfrm>
          <a:off x="3924300" y="71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139797</xdr:rowOff>
    </xdr:from>
    <xdr:to>
      <xdr:col>19</xdr:col>
      <xdr:colOff>38100</xdr:colOff>
      <xdr:row>37</xdr:row>
      <xdr:rowOff>69947</xdr:rowOff>
    </xdr:to>
    <xdr:sp macro="" textlink="">
      <xdr:nvSpPr>
        <xdr:cNvPr id="137" name="楕円 136"/>
        <xdr:cNvSpPr/>
      </xdr:nvSpPr>
      <xdr:spPr bwMode="auto">
        <a:xfrm>
          <a:off x="3556000" y="70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54724</xdr:rowOff>
    </xdr:from>
    <xdr:ext cx="762000" cy="259045"/>
    <xdr:sp macro="" textlink="">
      <xdr:nvSpPr>
        <xdr:cNvPr id="138" name="テキスト ボックス 137"/>
        <xdr:cNvSpPr txBox="1"/>
      </xdr:nvSpPr>
      <xdr:spPr>
        <a:xfrm>
          <a:off x="3225800" y="71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2111</xdr:rowOff>
    </xdr:from>
    <xdr:to>
      <xdr:col>15</xdr:col>
      <xdr:colOff>101600</xdr:colOff>
      <xdr:row>36</xdr:row>
      <xdr:rowOff>103711</xdr:rowOff>
    </xdr:to>
    <xdr:sp macro="" textlink="">
      <xdr:nvSpPr>
        <xdr:cNvPr id="139" name="楕円 138"/>
        <xdr:cNvSpPr/>
      </xdr:nvSpPr>
      <xdr:spPr bwMode="auto">
        <a:xfrm>
          <a:off x="28575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113888</xdr:rowOff>
    </xdr:from>
    <xdr:ext cx="762000" cy="259045"/>
    <xdr:sp macro="" textlink="">
      <xdr:nvSpPr>
        <xdr:cNvPr id="140" name="テキスト ボックス 139"/>
        <xdr:cNvSpPr txBox="1"/>
      </xdr:nvSpPr>
      <xdr:spPr>
        <a:xfrm>
          <a:off x="2527300" y="672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6214</xdr:rowOff>
    </xdr:from>
    <xdr:to>
      <xdr:col>24</xdr:col>
      <xdr:colOff>63500</xdr:colOff>
      <xdr:row>37</xdr:row>
      <xdr:rowOff>74320</xdr:rowOff>
    </xdr:to>
    <xdr:cxnSp macro="">
      <xdr:nvCxnSpPr>
        <xdr:cNvPr id="63" name="直線コネクタ 62"/>
        <xdr:cNvCxnSpPr/>
      </xdr:nvCxnSpPr>
      <xdr:spPr>
        <a:xfrm>
          <a:off x="3797300" y="6349864"/>
          <a:ext cx="838200" cy="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6214</xdr:rowOff>
    </xdr:from>
    <xdr:to>
      <xdr:col>19</xdr:col>
      <xdr:colOff>177800</xdr:colOff>
      <xdr:row>37</xdr:row>
      <xdr:rowOff>58890</xdr:rowOff>
    </xdr:to>
    <xdr:cxnSp macro="">
      <xdr:nvCxnSpPr>
        <xdr:cNvPr id="66" name="直線コネクタ 65"/>
        <xdr:cNvCxnSpPr/>
      </xdr:nvCxnSpPr>
      <xdr:spPr>
        <a:xfrm flipV="1">
          <a:off x="2908300" y="6349864"/>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48864</xdr:rowOff>
    </xdr:from>
    <xdr:to>
      <xdr:col>15</xdr:col>
      <xdr:colOff>50800</xdr:colOff>
      <xdr:row>37</xdr:row>
      <xdr:rowOff>58890</xdr:rowOff>
    </xdr:to>
    <xdr:cxnSp macro="">
      <xdr:nvCxnSpPr>
        <xdr:cNvPr id="69" name="直線コネクタ 68"/>
        <xdr:cNvCxnSpPr/>
      </xdr:nvCxnSpPr>
      <xdr:spPr>
        <a:xfrm>
          <a:off x="2019300" y="639251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30511</xdr:rowOff>
    </xdr:from>
    <xdr:to>
      <xdr:col>10</xdr:col>
      <xdr:colOff>114300</xdr:colOff>
      <xdr:row>37</xdr:row>
      <xdr:rowOff>48864</xdr:rowOff>
    </xdr:to>
    <xdr:cxnSp macro="">
      <xdr:nvCxnSpPr>
        <xdr:cNvPr id="72" name="直線コネクタ 71"/>
        <xdr:cNvCxnSpPr/>
      </xdr:nvCxnSpPr>
      <xdr:spPr>
        <a:xfrm>
          <a:off x="1130300" y="6374161"/>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23520</xdr:rowOff>
    </xdr:from>
    <xdr:to>
      <xdr:col>24</xdr:col>
      <xdr:colOff>114300</xdr:colOff>
      <xdr:row>37</xdr:row>
      <xdr:rowOff>125120</xdr:rowOff>
    </xdr:to>
    <xdr:sp macro="" textlink="">
      <xdr:nvSpPr>
        <xdr:cNvPr id="82" name="楕円 81"/>
        <xdr:cNvSpPr/>
      </xdr:nvSpPr>
      <xdr:spPr>
        <a:xfrm>
          <a:off x="4584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1947</xdr:rowOff>
    </xdr:from>
    <xdr:ext cx="534377" cy="259045"/>
    <xdr:sp macro="" textlink="">
      <xdr:nvSpPr>
        <xdr:cNvPr id="83" name="人件費該当値テキスト"/>
        <xdr:cNvSpPr txBox="1"/>
      </xdr:nvSpPr>
      <xdr:spPr>
        <a:xfrm>
          <a:off x="4686300"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126864</xdr:rowOff>
    </xdr:from>
    <xdr:to>
      <xdr:col>20</xdr:col>
      <xdr:colOff>38100</xdr:colOff>
      <xdr:row>37</xdr:row>
      <xdr:rowOff>57014</xdr:rowOff>
    </xdr:to>
    <xdr:sp macro="" textlink="">
      <xdr:nvSpPr>
        <xdr:cNvPr id="84" name="楕円 83"/>
        <xdr:cNvSpPr/>
      </xdr:nvSpPr>
      <xdr:spPr>
        <a:xfrm>
          <a:off x="3746500" y="62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48141</xdr:rowOff>
    </xdr:from>
    <xdr:ext cx="534377" cy="259045"/>
    <xdr:sp macro="" textlink="">
      <xdr:nvSpPr>
        <xdr:cNvPr id="85" name="テキスト ボックス 84"/>
        <xdr:cNvSpPr txBox="1"/>
      </xdr:nvSpPr>
      <xdr:spPr>
        <a:xfrm>
          <a:off x="3530111" y="63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8090</xdr:rowOff>
    </xdr:from>
    <xdr:to>
      <xdr:col>15</xdr:col>
      <xdr:colOff>101600</xdr:colOff>
      <xdr:row>37</xdr:row>
      <xdr:rowOff>109690</xdr:rowOff>
    </xdr:to>
    <xdr:sp macro="" textlink="">
      <xdr:nvSpPr>
        <xdr:cNvPr id="86" name="楕円 85"/>
        <xdr:cNvSpPr/>
      </xdr:nvSpPr>
      <xdr:spPr>
        <a:xfrm>
          <a:off x="2857500" y="63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100817</xdr:rowOff>
    </xdr:from>
    <xdr:ext cx="534377" cy="259045"/>
    <xdr:sp macro="" textlink="">
      <xdr:nvSpPr>
        <xdr:cNvPr id="87" name="テキスト ボックス 86"/>
        <xdr:cNvSpPr txBox="1"/>
      </xdr:nvSpPr>
      <xdr:spPr>
        <a:xfrm>
          <a:off x="2641111" y="6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169514</xdr:rowOff>
    </xdr:from>
    <xdr:to>
      <xdr:col>10</xdr:col>
      <xdr:colOff>165100</xdr:colOff>
      <xdr:row>37</xdr:row>
      <xdr:rowOff>99664</xdr:rowOff>
    </xdr:to>
    <xdr:sp macro="" textlink="">
      <xdr:nvSpPr>
        <xdr:cNvPr id="88" name="楕円 87"/>
        <xdr:cNvSpPr/>
      </xdr:nvSpPr>
      <xdr:spPr>
        <a:xfrm>
          <a:off x="1968500" y="63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90791</xdr:rowOff>
    </xdr:from>
    <xdr:ext cx="534377" cy="259045"/>
    <xdr:sp macro="" textlink="">
      <xdr:nvSpPr>
        <xdr:cNvPr id="89" name="テキスト ボックス 88"/>
        <xdr:cNvSpPr txBox="1"/>
      </xdr:nvSpPr>
      <xdr:spPr>
        <a:xfrm>
          <a:off x="1752111" y="6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151161</xdr:rowOff>
    </xdr:from>
    <xdr:to>
      <xdr:col>6</xdr:col>
      <xdr:colOff>38100</xdr:colOff>
      <xdr:row>37</xdr:row>
      <xdr:rowOff>81311</xdr:rowOff>
    </xdr:to>
    <xdr:sp macro="" textlink="">
      <xdr:nvSpPr>
        <xdr:cNvPr id="90" name="楕円 89"/>
        <xdr:cNvSpPr/>
      </xdr:nvSpPr>
      <xdr:spPr>
        <a:xfrm>
          <a:off x="1079500" y="63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97838</xdr:rowOff>
    </xdr:from>
    <xdr:ext cx="534377" cy="259045"/>
    <xdr:sp macro="" textlink="">
      <xdr:nvSpPr>
        <xdr:cNvPr id="91" name="テキスト ボックス 90"/>
        <xdr:cNvSpPr txBox="1"/>
      </xdr:nvSpPr>
      <xdr:spPr>
        <a:xfrm>
          <a:off x="863111" y="60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110227</xdr:rowOff>
    </xdr:from>
    <xdr:to>
      <xdr:col>24</xdr:col>
      <xdr:colOff>63500</xdr:colOff>
      <xdr:row>54</xdr:row>
      <xdr:rowOff>58906</xdr:rowOff>
    </xdr:to>
    <xdr:cxnSp macro="">
      <xdr:nvCxnSpPr>
        <xdr:cNvPr id="123" name="直線コネクタ 122"/>
        <xdr:cNvCxnSpPr/>
      </xdr:nvCxnSpPr>
      <xdr:spPr>
        <a:xfrm flipV="1">
          <a:off x="3797300" y="9197077"/>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58906</xdr:rowOff>
    </xdr:from>
    <xdr:to>
      <xdr:col>19</xdr:col>
      <xdr:colOff>177800</xdr:colOff>
      <xdr:row>54</xdr:row>
      <xdr:rowOff>104039</xdr:rowOff>
    </xdr:to>
    <xdr:cxnSp macro="">
      <xdr:nvCxnSpPr>
        <xdr:cNvPr id="126" name="直線コネクタ 125"/>
        <xdr:cNvCxnSpPr/>
      </xdr:nvCxnSpPr>
      <xdr:spPr>
        <a:xfrm flipV="1">
          <a:off x="2908300" y="9317206"/>
          <a:ext cx="8890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104039</xdr:rowOff>
    </xdr:from>
    <xdr:to>
      <xdr:col>15</xdr:col>
      <xdr:colOff>50800</xdr:colOff>
      <xdr:row>55</xdr:row>
      <xdr:rowOff>67414</xdr:rowOff>
    </xdr:to>
    <xdr:cxnSp macro="">
      <xdr:nvCxnSpPr>
        <xdr:cNvPr id="129" name="直線コネクタ 128"/>
        <xdr:cNvCxnSpPr/>
      </xdr:nvCxnSpPr>
      <xdr:spPr>
        <a:xfrm flipV="1">
          <a:off x="2019300" y="9362339"/>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67414</xdr:rowOff>
    </xdr:from>
    <xdr:to>
      <xdr:col>10</xdr:col>
      <xdr:colOff>114300</xdr:colOff>
      <xdr:row>55</xdr:row>
      <xdr:rowOff>167018</xdr:rowOff>
    </xdr:to>
    <xdr:cxnSp macro="">
      <xdr:nvCxnSpPr>
        <xdr:cNvPr id="132" name="直線コネクタ 131"/>
        <xdr:cNvCxnSpPr/>
      </xdr:nvCxnSpPr>
      <xdr:spPr>
        <a:xfrm flipV="1">
          <a:off x="1130300" y="9497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59427</xdr:rowOff>
    </xdr:from>
    <xdr:to>
      <xdr:col>24</xdr:col>
      <xdr:colOff>114300</xdr:colOff>
      <xdr:row>53</xdr:row>
      <xdr:rowOff>161027</xdr:rowOff>
    </xdr:to>
    <xdr:sp macro="" textlink="">
      <xdr:nvSpPr>
        <xdr:cNvPr id="142" name="楕円 141"/>
        <xdr:cNvSpPr/>
      </xdr:nvSpPr>
      <xdr:spPr>
        <a:xfrm>
          <a:off x="4584700" y="91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82304</xdr:rowOff>
    </xdr:from>
    <xdr:ext cx="534377" cy="259045"/>
    <xdr:sp macro="" textlink="">
      <xdr:nvSpPr>
        <xdr:cNvPr id="143" name="物件費該当値テキスト"/>
        <xdr:cNvSpPr txBox="1"/>
      </xdr:nvSpPr>
      <xdr:spPr>
        <a:xfrm>
          <a:off x="4686300" y="89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8106</xdr:rowOff>
    </xdr:from>
    <xdr:to>
      <xdr:col>20</xdr:col>
      <xdr:colOff>38100</xdr:colOff>
      <xdr:row>54</xdr:row>
      <xdr:rowOff>109706</xdr:rowOff>
    </xdr:to>
    <xdr:sp macro="" textlink="">
      <xdr:nvSpPr>
        <xdr:cNvPr id="144" name="楕円 143"/>
        <xdr:cNvSpPr/>
      </xdr:nvSpPr>
      <xdr:spPr>
        <a:xfrm>
          <a:off x="3746500" y="92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126233</xdr:rowOff>
    </xdr:from>
    <xdr:ext cx="534377" cy="259045"/>
    <xdr:sp macro="" textlink="">
      <xdr:nvSpPr>
        <xdr:cNvPr id="145" name="テキスト ボックス 144"/>
        <xdr:cNvSpPr txBox="1"/>
      </xdr:nvSpPr>
      <xdr:spPr>
        <a:xfrm>
          <a:off x="3530111" y="90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53239</xdr:rowOff>
    </xdr:from>
    <xdr:to>
      <xdr:col>15</xdr:col>
      <xdr:colOff>101600</xdr:colOff>
      <xdr:row>54</xdr:row>
      <xdr:rowOff>154839</xdr:rowOff>
    </xdr:to>
    <xdr:sp macro="" textlink="">
      <xdr:nvSpPr>
        <xdr:cNvPr id="146" name="楕円 145"/>
        <xdr:cNvSpPr/>
      </xdr:nvSpPr>
      <xdr:spPr>
        <a:xfrm>
          <a:off x="2857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145966</xdr:rowOff>
    </xdr:from>
    <xdr:ext cx="534377" cy="259045"/>
    <xdr:sp macro="" textlink="">
      <xdr:nvSpPr>
        <xdr:cNvPr id="147" name="テキスト ボックス 146"/>
        <xdr:cNvSpPr txBox="1"/>
      </xdr:nvSpPr>
      <xdr:spPr>
        <a:xfrm>
          <a:off x="2641111"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16614</xdr:rowOff>
    </xdr:from>
    <xdr:to>
      <xdr:col>10</xdr:col>
      <xdr:colOff>165100</xdr:colOff>
      <xdr:row>55</xdr:row>
      <xdr:rowOff>118214</xdr:rowOff>
    </xdr:to>
    <xdr:sp macro="" textlink="">
      <xdr:nvSpPr>
        <xdr:cNvPr id="148" name="楕円 147"/>
        <xdr:cNvSpPr/>
      </xdr:nvSpPr>
      <xdr:spPr>
        <a:xfrm>
          <a:off x="1968500" y="9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134741</xdr:rowOff>
    </xdr:from>
    <xdr:ext cx="534377" cy="259045"/>
    <xdr:sp macro="" textlink="">
      <xdr:nvSpPr>
        <xdr:cNvPr id="149" name="テキスト ボックス 148"/>
        <xdr:cNvSpPr txBox="1"/>
      </xdr:nvSpPr>
      <xdr:spPr>
        <a:xfrm>
          <a:off x="1752111" y="92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116218</xdr:rowOff>
    </xdr:from>
    <xdr:to>
      <xdr:col>6</xdr:col>
      <xdr:colOff>38100</xdr:colOff>
      <xdr:row>56</xdr:row>
      <xdr:rowOff>46368</xdr:rowOff>
    </xdr:to>
    <xdr:sp macro="" textlink="">
      <xdr:nvSpPr>
        <xdr:cNvPr id="150" name="楕円 149"/>
        <xdr:cNvSpPr/>
      </xdr:nvSpPr>
      <xdr:spPr>
        <a:xfrm>
          <a:off x="1079500" y="95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62895</xdr:rowOff>
    </xdr:from>
    <xdr:ext cx="534377" cy="259045"/>
    <xdr:sp macro="" textlink="">
      <xdr:nvSpPr>
        <xdr:cNvPr id="151" name="テキスト ボックス 150"/>
        <xdr:cNvSpPr txBox="1"/>
      </xdr:nvSpPr>
      <xdr:spPr>
        <a:xfrm>
          <a:off x="863111" y="932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84996</xdr:rowOff>
    </xdr:from>
    <xdr:to>
      <xdr:col>24</xdr:col>
      <xdr:colOff>63500</xdr:colOff>
      <xdr:row>76</xdr:row>
      <xdr:rowOff>48580</xdr:rowOff>
    </xdr:to>
    <xdr:cxnSp macro="">
      <xdr:nvCxnSpPr>
        <xdr:cNvPr id="178" name="直線コネクタ 177"/>
        <xdr:cNvCxnSpPr/>
      </xdr:nvCxnSpPr>
      <xdr:spPr>
        <a:xfrm flipV="1">
          <a:off x="3797300" y="12943746"/>
          <a:ext cx="838200" cy="1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111445</xdr:rowOff>
    </xdr:from>
    <xdr:to>
      <xdr:col>19</xdr:col>
      <xdr:colOff>177800</xdr:colOff>
      <xdr:row>76</xdr:row>
      <xdr:rowOff>48580</xdr:rowOff>
    </xdr:to>
    <xdr:cxnSp macro="">
      <xdr:nvCxnSpPr>
        <xdr:cNvPr id="181" name="直線コネクタ 180"/>
        <xdr:cNvCxnSpPr/>
      </xdr:nvCxnSpPr>
      <xdr:spPr>
        <a:xfrm>
          <a:off x="2908300" y="12970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111445</xdr:rowOff>
    </xdr:from>
    <xdr:to>
      <xdr:col>15</xdr:col>
      <xdr:colOff>50800</xdr:colOff>
      <xdr:row>75</xdr:row>
      <xdr:rowOff>150490</xdr:rowOff>
    </xdr:to>
    <xdr:cxnSp macro="">
      <xdr:nvCxnSpPr>
        <xdr:cNvPr id="184" name="直線コネクタ 183"/>
        <xdr:cNvCxnSpPr/>
      </xdr:nvCxnSpPr>
      <xdr:spPr>
        <a:xfrm flipV="1">
          <a:off x="2019300" y="12970195"/>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150490</xdr:rowOff>
    </xdr:from>
    <xdr:to>
      <xdr:col>10</xdr:col>
      <xdr:colOff>114300</xdr:colOff>
      <xdr:row>76</xdr:row>
      <xdr:rowOff>12712</xdr:rowOff>
    </xdr:to>
    <xdr:cxnSp macro="">
      <xdr:nvCxnSpPr>
        <xdr:cNvPr id="187" name="直線コネクタ 186"/>
        <xdr:cNvCxnSpPr/>
      </xdr:nvCxnSpPr>
      <xdr:spPr>
        <a:xfrm flipV="1">
          <a:off x="1130300" y="13009240"/>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97" name="楕円 196"/>
        <xdr:cNvSpPr/>
      </xdr:nvSpPr>
      <xdr:spPr>
        <a:xfrm>
          <a:off x="4584700" y="128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57073</xdr:rowOff>
    </xdr:from>
    <xdr:ext cx="534377" cy="259045"/>
    <xdr:sp macro="" textlink="">
      <xdr:nvSpPr>
        <xdr:cNvPr id="198" name="維持補修費該当値テキスト"/>
        <xdr:cNvSpPr txBox="1"/>
      </xdr:nvSpPr>
      <xdr:spPr>
        <a:xfrm>
          <a:off x="4686300" y="127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169230</xdr:rowOff>
    </xdr:from>
    <xdr:to>
      <xdr:col>20</xdr:col>
      <xdr:colOff>38100</xdr:colOff>
      <xdr:row>76</xdr:row>
      <xdr:rowOff>99380</xdr:rowOff>
    </xdr:to>
    <xdr:sp macro="" textlink="">
      <xdr:nvSpPr>
        <xdr:cNvPr id="199" name="楕円 198"/>
        <xdr:cNvSpPr/>
      </xdr:nvSpPr>
      <xdr:spPr>
        <a:xfrm>
          <a:off x="37465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115907</xdr:rowOff>
    </xdr:from>
    <xdr:ext cx="534377" cy="259045"/>
    <xdr:sp macro="" textlink="">
      <xdr:nvSpPr>
        <xdr:cNvPr id="200" name="テキスト ボックス 199"/>
        <xdr:cNvSpPr txBox="1"/>
      </xdr:nvSpPr>
      <xdr:spPr>
        <a:xfrm>
          <a:off x="3530111" y="128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60645</xdr:rowOff>
    </xdr:from>
    <xdr:to>
      <xdr:col>15</xdr:col>
      <xdr:colOff>101600</xdr:colOff>
      <xdr:row>75</xdr:row>
      <xdr:rowOff>162244</xdr:rowOff>
    </xdr:to>
    <xdr:sp macro="" textlink="">
      <xdr:nvSpPr>
        <xdr:cNvPr id="201" name="楕円 200"/>
        <xdr:cNvSpPr/>
      </xdr:nvSpPr>
      <xdr:spPr>
        <a:xfrm>
          <a:off x="2857500" y="12919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7322</xdr:rowOff>
    </xdr:from>
    <xdr:ext cx="534377" cy="259045"/>
    <xdr:sp macro="" textlink="">
      <xdr:nvSpPr>
        <xdr:cNvPr id="202" name="テキスト ボックス 201"/>
        <xdr:cNvSpPr txBox="1"/>
      </xdr:nvSpPr>
      <xdr:spPr>
        <a:xfrm>
          <a:off x="2641111" y="126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99690</xdr:rowOff>
    </xdr:from>
    <xdr:to>
      <xdr:col>10</xdr:col>
      <xdr:colOff>165100</xdr:colOff>
      <xdr:row>76</xdr:row>
      <xdr:rowOff>29840</xdr:rowOff>
    </xdr:to>
    <xdr:sp macro="" textlink="">
      <xdr:nvSpPr>
        <xdr:cNvPr id="203" name="楕円 202"/>
        <xdr:cNvSpPr/>
      </xdr:nvSpPr>
      <xdr:spPr>
        <a:xfrm>
          <a:off x="1968500" y="129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46367</xdr:rowOff>
    </xdr:from>
    <xdr:ext cx="534377" cy="259045"/>
    <xdr:sp macro="" textlink="">
      <xdr:nvSpPr>
        <xdr:cNvPr id="204" name="テキスト ボックス 203"/>
        <xdr:cNvSpPr txBox="1"/>
      </xdr:nvSpPr>
      <xdr:spPr>
        <a:xfrm>
          <a:off x="1752111" y="127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133362</xdr:rowOff>
    </xdr:from>
    <xdr:to>
      <xdr:col>6</xdr:col>
      <xdr:colOff>38100</xdr:colOff>
      <xdr:row>76</xdr:row>
      <xdr:rowOff>63512</xdr:rowOff>
    </xdr:to>
    <xdr:sp macro="" textlink="">
      <xdr:nvSpPr>
        <xdr:cNvPr id="205" name="楕円 204"/>
        <xdr:cNvSpPr/>
      </xdr:nvSpPr>
      <xdr:spPr>
        <a:xfrm>
          <a:off x="1079500" y="12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80039</xdr:rowOff>
    </xdr:from>
    <xdr:ext cx="534377" cy="259045"/>
    <xdr:sp macro="" textlink="">
      <xdr:nvSpPr>
        <xdr:cNvPr id="206" name="テキスト ボックス 205"/>
        <xdr:cNvSpPr txBox="1"/>
      </xdr:nvSpPr>
      <xdr:spPr>
        <a:xfrm>
          <a:off x="863111" y="12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156008</xdr:rowOff>
    </xdr:from>
    <xdr:to>
      <xdr:col>24</xdr:col>
      <xdr:colOff>63500</xdr:colOff>
      <xdr:row>95</xdr:row>
      <xdr:rowOff>22733</xdr:rowOff>
    </xdr:to>
    <xdr:cxnSp macro="">
      <xdr:nvCxnSpPr>
        <xdr:cNvPr id="236" name="直線コネクタ 235"/>
        <xdr:cNvCxnSpPr/>
      </xdr:nvCxnSpPr>
      <xdr:spPr>
        <a:xfrm flipV="1">
          <a:off x="3797300" y="16272308"/>
          <a:ext cx="8382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22733</xdr:rowOff>
    </xdr:from>
    <xdr:to>
      <xdr:col>19</xdr:col>
      <xdr:colOff>177800</xdr:colOff>
      <xdr:row>95</xdr:row>
      <xdr:rowOff>102172</xdr:rowOff>
    </xdr:to>
    <xdr:cxnSp macro="">
      <xdr:nvCxnSpPr>
        <xdr:cNvPr id="239" name="直線コネクタ 238"/>
        <xdr:cNvCxnSpPr/>
      </xdr:nvCxnSpPr>
      <xdr:spPr>
        <a:xfrm flipV="1">
          <a:off x="2908300" y="16310483"/>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102172</xdr:rowOff>
    </xdr:from>
    <xdr:to>
      <xdr:col>15</xdr:col>
      <xdr:colOff>50800</xdr:colOff>
      <xdr:row>95</xdr:row>
      <xdr:rowOff>108662</xdr:rowOff>
    </xdr:to>
    <xdr:cxnSp macro="">
      <xdr:nvCxnSpPr>
        <xdr:cNvPr id="242" name="直線コネクタ 241"/>
        <xdr:cNvCxnSpPr/>
      </xdr:nvCxnSpPr>
      <xdr:spPr>
        <a:xfrm flipV="1">
          <a:off x="2019300" y="16389922"/>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108662</xdr:rowOff>
    </xdr:from>
    <xdr:to>
      <xdr:col>10</xdr:col>
      <xdr:colOff>114300</xdr:colOff>
      <xdr:row>96</xdr:row>
      <xdr:rowOff>3950</xdr:rowOff>
    </xdr:to>
    <xdr:cxnSp macro="">
      <xdr:nvCxnSpPr>
        <xdr:cNvPr id="245" name="直線コネクタ 244"/>
        <xdr:cNvCxnSpPr/>
      </xdr:nvCxnSpPr>
      <xdr:spPr>
        <a:xfrm flipV="1">
          <a:off x="1130300" y="16396412"/>
          <a:ext cx="889000" cy="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105208</xdr:rowOff>
    </xdr:from>
    <xdr:to>
      <xdr:col>24</xdr:col>
      <xdr:colOff>114300</xdr:colOff>
      <xdr:row>95</xdr:row>
      <xdr:rowOff>35358</xdr:rowOff>
    </xdr:to>
    <xdr:sp macro="" textlink="">
      <xdr:nvSpPr>
        <xdr:cNvPr id="255" name="楕円 254"/>
        <xdr:cNvSpPr/>
      </xdr:nvSpPr>
      <xdr:spPr>
        <a:xfrm>
          <a:off x="4584700" y="162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128085</xdr:rowOff>
    </xdr:from>
    <xdr:ext cx="599010" cy="259045"/>
    <xdr:sp macro="" textlink="">
      <xdr:nvSpPr>
        <xdr:cNvPr id="256" name="扶助費該当値テキスト"/>
        <xdr:cNvSpPr txBox="1"/>
      </xdr:nvSpPr>
      <xdr:spPr>
        <a:xfrm>
          <a:off x="4686300" y="1607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143383</xdr:rowOff>
    </xdr:from>
    <xdr:to>
      <xdr:col>20</xdr:col>
      <xdr:colOff>38100</xdr:colOff>
      <xdr:row>95</xdr:row>
      <xdr:rowOff>73533</xdr:rowOff>
    </xdr:to>
    <xdr:sp macro="" textlink="">
      <xdr:nvSpPr>
        <xdr:cNvPr id="257" name="楕円 256"/>
        <xdr:cNvSpPr/>
      </xdr:nvSpPr>
      <xdr:spPr>
        <a:xfrm>
          <a:off x="3746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90060</xdr:rowOff>
    </xdr:from>
    <xdr:ext cx="599010" cy="259045"/>
    <xdr:sp macro="" textlink="">
      <xdr:nvSpPr>
        <xdr:cNvPr id="258" name="テキスト ボックス 257"/>
        <xdr:cNvSpPr txBox="1"/>
      </xdr:nvSpPr>
      <xdr:spPr>
        <a:xfrm>
          <a:off x="3497795" y="160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51372</xdr:rowOff>
    </xdr:from>
    <xdr:to>
      <xdr:col>15</xdr:col>
      <xdr:colOff>101600</xdr:colOff>
      <xdr:row>95</xdr:row>
      <xdr:rowOff>152972</xdr:rowOff>
    </xdr:to>
    <xdr:sp macro="" textlink="">
      <xdr:nvSpPr>
        <xdr:cNvPr id="259" name="楕円 258"/>
        <xdr:cNvSpPr/>
      </xdr:nvSpPr>
      <xdr:spPr>
        <a:xfrm>
          <a:off x="2857500" y="163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169499</xdr:rowOff>
    </xdr:from>
    <xdr:ext cx="599010" cy="259045"/>
    <xdr:sp macro="" textlink="">
      <xdr:nvSpPr>
        <xdr:cNvPr id="260" name="テキスト ボックス 259"/>
        <xdr:cNvSpPr txBox="1"/>
      </xdr:nvSpPr>
      <xdr:spPr>
        <a:xfrm>
          <a:off x="2608795" y="1611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57862</xdr:rowOff>
    </xdr:from>
    <xdr:to>
      <xdr:col>10</xdr:col>
      <xdr:colOff>165100</xdr:colOff>
      <xdr:row>95</xdr:row>
      <xdr:rowOff>159462</xdr:rowOff>
    </xdr:to>
    <xdr:sp macro="" textlink="">
      <xdr:nvSpPr>
        <xdr:cNvPr id="261" name="楕円 260"/>
        <xdr:cNvSpPr/>
      </xdr:nvSpPr>
      <xdr:spPr>
        <a:xfrm>
          <a:off x="1968500" y="163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4539</xdr:rowOff>
    </xdr:from>
    <xdr:ext cx="599010" cy="259045"/>
    <xdr:sp macro="" textlink="">
      <xdr:nvSpPr>
        <xdr:cNvPr id="262" name="テキスト ボックス 261"/>
        <xdr:cNvSpPr txBox="1"/>
      </xdr:nvSpPr>
      <xdr:spPr>
        <a:xfrm>
          <a:off x="1719795" y="1612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124600</xdr:rowOff>
    </xdr:from>
    <xdr:to>
      <xdr:col>6</xdr:col>
      <xdr:colOff>38100</xdr:colOff>
      <xdr:row>96</xdr:row>
      <xdr:rowOff>54750</xdr:rowOff>
    </xdr:to>
    <xdr:sp macro="" textlink="">
      <xdr:nvSpPr>
        <xdr:cNvPr id="263" name="楕円 262"/>
        <xdr:cNvSpPr/>
      </xdr:nvSpPr>
      <xdr:spPr>
        <a:xfrm>
          <a:off x="1079500" y="16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71277</xdr:rowOff>
    </xdr:from>
    <xdr:ext cx="599010" cy="259045"/>
    <xdr:sp macro="" textlink="">
      <xdr:nvSpPr>
        <xdr:cNvPr id="264" name="テキスト ボックス 263"/>
        <xdr:cNvSpPr txBox="1"/>
      </xdr:nvSpPr>
      <xdr:spPr>
        <a:xfrm>
          <a:off x="830795" y="161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99826</xdr:rowOff>
    </xdr:from>
    <xdr:to>
      <xdr:col>55</xdr:col>
      <xdr:colOff>0</xdr:colOff>
      <xdr:row>34</xdr:row>
      <xdr:rowOff>118130</xdr:rowOff>
    </xdr:to>
    <xdr:cxnSp macro="">
      <xdr:nvCxnSpPr>
        <xdr:cNvPr id="296" name="直線コネクタ 295"/>
        <xdr:cNvCxnSpPr/>
      </xdr:nvCxnSpPr>
      <xdr:spPr>
        <a:xfrm flipV="1">
          <a:off x="9639300" y="5757676"/>
          <a:ext cx="838200" cy="18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118130</xdr:rowOff>
    </xdr:from>
    <xdr:to>
      <xdr:col>50</xdr:col>
      <xdr:colOff>114300</xdr:colOff>
      <xdr:row>35</xdr:row>
      <xdr:rowOff>20158</xdr:rowOff>
    </xdr:to>
    <xdr:cxnSp macro="">
      <xdr:nvCxnSpPr>
        <xdr:cNvPr id="299" name="直線コネクタ 298"/>
        <xdr:cNvCxnSpPr/>
      </xdr:nvCxnSpPr>
      <xdr:spPr>
        <a:xfrm flipV="1">
          <a:off x="8750300" y="594743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20158</xdr:rowOff>
    </xdr:from>
    <xdr:to>
      <xdr:col>45</xdr:col>
      <xdr:colOff>177800</xdr:colOff>
      <xdr:row>36</xdr:row>
      <xdr:rowOff>88951</xdr:rowOff>
    </xdr:to>
    <xdr:cxnSp macro="">
      <xdr:nvCxnSpPr>
        <xdr:cNvPr id="302" name="直線コネクタ 301"/>
        <xdr:cNvCxnSpPr/>
      </xdr:nvCxnSpPr>
      <xdr:spPr>
        <a:xfrm flipV="1">
          <a:off x="7861300" y="6020908"/>
          <a:ext cx="889000" cy="24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84281</xdr:rowOff>
    </xdr:from>
    <xdr:to>
      <xdr:col>41</xdr:col>
      <xdr:colOff>50800</xdr:colOff>
      <xdr:row>36</xdr:row>
      <xdr:rowOff>88951</xdr:rowOff>
    </xdr:to>
    <xdr:cxnSp macro="">
      <xdr:nvCxnSpPr>
        <xdr:cNvPr id="305" name="直線コネクタ 304"/>
        <xdr:cNvCxnSpPr/>
      </xdr:nvCxnSpPr>
      <xdr:spPr>
        <a:xfrm>
          <a:off x="6972300" y="625648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49026</xdr:rowOff>
    </xdr:from>
    <xdr:to>
      <xdr:col>55</xdr:col>
      <xdr:colOff>50800</xdr:colOff>
      <xdr:row>33</xdr:row>
      <xdr:rowOff>150626</xdr:rowOff>
    </xdr:to>
    <xdr:sp macro="" textlink="">
      <xdr:nvSpPr>
        <xdr:cNvPr id="315" name="楕円 314"/>
        <xdr:cNvSpPr/>
      </xdr:nvSpPr>
      <xdr:spPr>
        <a:xfrm>
          <a:off x="10426700" y="57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71903</xdr:rowOff>
    </xdr:from>
    <xdr:ext cx="534377" cy="259045"/>
    <xdr:sp macro="" textlink="">
      <xdr:nvSpPr>
        <xdr:cNvPr id="316" name="補助費等該当値テキスト"/>
        <xdr:cNvSpPr txBox="1"/>
      </xdr:nvSpPr>
      <xdr:spPr>
        <a:xfrm>
          <a:off x="10528300" y="55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67330</xdr:rowOff>
    </xdr:from>
    <xdr:to>
      <xdr:col>50</xdr:col>
      <xdr:colOff>165100</xdr:colOff>
      <xdr:row>34</xdr:row>
      <xdr:rowOff>168930</xdr:rowOff>
    </xdr:to>
    <xdr:sp macro="" textlink="">
      <xdr:nvSpPr>
        <xdr:cNvPr id="317" name="楕円 316"/>
        <xdr:cNvSpPr/>
      </xdr:nvSpPr>
      <xdr:spPr>
        <a:xfrm>
          <a:off x="9588500" y="58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14007</xdr:rowOff>
    </xdr:from>
    <xdr:ext cx="534377" cy="259045"/>
    <xdr:sp macro="" textlink="">
      <xdr:nvSpPr>
        <xdr:cNvPr id="318" name="テキスト ボックス 317"/>
        <xdr:cNvSpPr txBox="1"/>
      </xdr:nvSpPr>
      <xdr:spPr>
        <a:xfrm>
          <a:off x="9372111" y="56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140808</xdr:rowOff>
    </xdr:from>
    <xdr:to>
      <xdr:col>46</xdr:col>
      <xdr:colOff>38100</xdr:colOff>
      <xdr:row>35</xdr:row>
      <xdr:rowOff>70958</xdr:rowOff>
    </xdr:to>
    <xdr:sp macro="" textlink="">
      <xdr:nvSpPr>
        <xdr:cNvPr id="319" name="楕円 318"/>
        <xdr:cNvSpPr/>
      </xdr:nvSpPr>
      <xdr:spPr>
        <a:xfrm>
          <a:off x="8699500" y="59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87485</xdr:rowOff>
    </xdr:from>
    <xdr:ext cx="534377" cy="259045"/>
    <xdr:sp macro="" textlink="">
      <xdr:nvSpPr>
        <xdr:cNvPr id="320" name="テキスト ボックス 319"/>
        <xdr:cNvSpPr txBox="1"/>
      </xdr:nvSpPr>
      <xdr:spPr>
        <a:xfrm>
          <a:off x="8483111" y="57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38151</xdr:rowOff>
    </xdr:from>
    <xdr:to>
      <xdr:col>41</xdr:col>
      <xdr:colOff>101600</xdr:colOff>
      <xdr:row>36</xdr:row>
      <xdr:rowOff>139751</xdr:rowOff>
    </xdr:to>
    <xdr:sp macro="" textlink="">
      <xdr:nvSpPr>
        <xdr:cNvPr id="321" name="楕円 320"/>
        <xdr:cNvSpPr/>
      </xdr:nvSpPr>
      <xdr:spPr>
        <a:xfrm>
          <a:off x="7810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156278</xdr:rowOff>
    </xdr:from>
    <xdr:ext cx="534377" cy="259045"/>
    <xdr:sp macro="" textlink="">
      <xdr:nvSpPr>
        <xdr:cNvPr id="322" name="テキスト ボックス 321"/>
        <xdr:cNvSpPr txBox="1"/>
      </xdr:nvSpPr>
      <xdr:spPr>
        <a:xfrm>
          <a:off x="7594111" y="59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33481</xdr:rowOff>
    </xdr:from>
    <xdr:to>
      <xdr:col>36</xdr:col>
      <xdr:colOff>165100</xdr:colOff>
      <xdr:row>36</xdr:row>
      <xdr:rowOff>135081</xdr:rowOff>
    </xdr:to>
    <xdr:sp macro="" textlink="">
      <xdr:nvSpPr>
        <xdr:cNvPr id="323" name="楕円 322"/>
        <xdr:cNvSpPr/>
      </xdr:nvSpPr>
      <xdr:spPr>
        <a:xfrm>
          <a:off x="6921500" y="62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151608</xdr:rowOff>
    </xdr:from>
    <xdr:ext cx="534377" cy="259045"/>
    <xdr:sp macro="" textlink="">
      <xdr:nvSpPr>
        <xdr:cNvPr id="324" name="テキスト ボックス 323"/>
        <xdr:cNvSpPr txBox="1"/>
      </xdr:nvSpPr>
      <xdr:spPr>
        <a:xfrm>
          <a:off x="6705111" y="59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526</xdr:rowOff>
    </xdr:from>
    <xdr:to>
      <xdr:col>55</xdr:col>
      <xdr:colOff>0</xdr:colOff>
      <xdr:row>54</xdr:row>
      <xdr:rowOff>121902</xdr:rowOff>
    </xdr:to>
    <xdr:cxnSp macro="">
      <xdr:nvCxnSpPr>
        <xdr:cNvPr id="355" name="直線コネクタ 354"/>
        <xdr:cNvCxnSpPr/>
      </xdr:nvCxnSpPr>
      <xdr:spPr>
        <a:xfrm flipV="1">
          <a:off x="9639300" y="9087376"/>
          <a:ext cx="838200" cy="2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121902</xdr:rowOff>
    </xdr:from>
    <xdr:to>
      <xdr:col>50</xdr:col>
      <xdr:colOff>114300</xdr:colOff>
      <xdr:row>54</xdr:row>
      <xdr:rowOff>157052</xdr:rowOff>
    </xdr:to>
    <xdr:cxnSp macro="">
      <xdr:nvCxnSpPr>
        <xdr:cNvPr id="358" name="直線コネクタ 357"/>
        <xdr:cNvCxnSpPr/>
      </xdr:nvCxnSpPr>
      <xdr:spPr>
        <a:xfrm flipV="1">
          <a:off x="8750300" y="9380202"/>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55162</xdr:rowOff>
    </xdr:from>
    <xdr:to>
      <xdr:col>45</xdr:col>
      <xdr:colOff>177800</xdr:colOff>
      <xdr:row>54</xdr:row>
      <xdr:rowOff>157052</xdr:rowOff>
    </xdr:to>
    <xdr:cxnSp macro="">
      <xdr:nvCxnSpPr>
        <xdr:cNvPr id="361" name="直線コネクタ 360"/>
        <xdr:cNvCxnSpPr/>
      </xdr:nvCxnSpPr>
      <xdr:spPr>
        <a:xfrm>
          <a:off x="7861300" y="8799112"/>
          <a:ext cx="889000" cy="6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55162</xdr:rowOff>
    </xdr:from>
    <xdr:to>
      <xdr:col>41</xdr:col>
      <xdr:colOff>50800</xdr:colOff>
      <xdr:row>52</xdr:row>
      <xdr:rowOff>92390</xdr:rowOff>
    </xdr:to>
    <xdr:cxnSp macro="">
      <xdr:nvCxnSpPr>
        <xdr:cNvPr id="364" name="直線コネクタ 363"/>
        <xdr:cNvCxnSpPr/>
      </xdr:nvCxnSpPr>
      <xdr:spPr>
        <a:xfrm flipV="1">
          <a:off x="6972300" y="8799112"/>
          <a:ext cx="889000" cy="20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121176</xdr:rowOff>
    </xdr:from>
    <xdr:to>
      <xdr:col>55</xdr:col>
      <xdr:colOff>50800</xdr:colOff>
      <xdr:row>53</xdr:row>
      <xdr:rowOff>51326</xdr:rowOff>
    </xdr:to>
    <xdr:sp macro="" textlink="">
      <xdr:nvSpPr>
        <xdr:cNvPr id="374" name="楕円 373"/>
        <xdr:cNvSpPr/>
      </xdr:nvSpPr>
      <xdr:spPr>
        <a:xfrm>
          <a:off x="10426700" y="90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144053</xdr:rowOff>
    </xdr:from>
    <xdr:ext cx="599010" cy="259045"/>
    <xdr:sp macro="" textlink="">
      <xdr:nvSpPr>
        <xdr:cNvPr id="375" name="普通建設事業費該当値テキスト"/>
        <xdr:cNvSpPr txBox="1"/>
      </xdr:nvSpPr>
      <xdr:spPr>
        <a:xfrm>
          <a:off x="10528300" y="88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71102</xdr:rowOff>
    </xdr:from>
    <xdr:to>
      <xdr:col>50</xdr:col>
      <xdr:colOff>165100</xdr:colOff>
      <xdr:row>55</xdr:row>
      <xdr:rowOff>1252</xdr:rowOff>
    </xdr:to>
    <xdr:sp macro="" textlink="">
      <xdr:nvSpPr>
        <xdr:cNvPr id="376" name="楕円 375"/>
        <xdr:cNvSpPr/>
      </xdr:nvSpPr>
      <xdr:spPr>
        <a:xfrm>
          <a:off x="9588500" y="9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17779</xdr:rowOff>
    </xdr:from>
    <xdr:ext cx="534377" cy="259045"/>
    <xdr:sp macro="" textlink="">
      <xdr:nvSpPr>
        <xdr:cNvPr id="377" name="テキスト ボックス 376"/>
        <xdr:cNvSpPr txBox="1"/>
      </xdr:nvSpPr>
      <xdr:spPr>
        <a:xfrm>
          <a:off x="9372111" y="91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106252</xdr:rowOff>
    </xdr:from>
    <xdr:to>
      <xdr:col>46</xdr:col>
      <xdr:colOff>38100</xdr:colOff>
      <xdr:row>55</xdr:row>
      <xdr:rowOff>36402</xdr:rowOff>
    </xdr:to>
    <xdr:sp macro="" textlink="">
      <xdr:nvSpPr>
        <xdr:cNvPr id="378" name="楕円 377"/>
        <xdr:cNvSpPr/>
      </xdr:nvSpPr>
      <xdr:spPr>
        <a:xfrm>
          <a:off x="8699500" y="93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27529</xdr:rowOff>
    </xdr:from>
    <xdr:ext cx="534377" cy="259045"/>
    <xdr:sp macro="" textlink="">
      <xdr:nvSpPr>
        <xdr:cNvPr id="379" name="テキスト ボックス 378"/>
        <xdr:cNvSpPr txBox="1"/>
      </xdr:nvSpPr>
      <xdr:spPr>
        <a:xfrm>
          <a:off x="8483111" y="94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4362</xdr:rowOff>
    </xdr:from>
    <xdr:to>
      <xdr:col>41</xdr:col>
      <xdr:colOff>101600</xdr:colOff>
      <xdr:row>51</xdr:row>
      <xdr:rowOff>105962</xdr:rowOff>
    </xdr:to>
    <xdr:sp macro="" textlink="">
      <xdr:nvSpPr>
        <xdr:cNvPr id="380" name="楕円 379"/>
        <xdr:cNvSpPr/>
      </xdr:nvSpPr>
      <xdr:spPr>
        <a:xfrm>
          <a:off x="7810500" y="87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122489</xdr:rowOff>
    </xdr:from>
    <xdr:ext cx="599010" cy="259045"/>
    <xdr:sp macro="" textlink="">
      <xdr:nvSpPr>
        <xdr:cNvPr id="381" name="テキスト ボックス 380"/>
        <xdr:cNvSpPr txBox="1"/>
      </xdr:nvSpPr>
      <xdr:spPr>
        <a:xfrm>
          <a:off x="7561795" y="85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41590</xdr:rowOff>
    </xdr:from>
    <xdr:to>
      <xdr:col>36</xdr:col>
      <xdr:colOff>165100</xdr:colOff>
      <xdr:row>52</xdr:row>
      <xdr:rowOff>143190</xdr:rowOff>
    </xdr:to>
    <xdr:sp macro="" textlink="">
      <xdr:nvSpPr>
        <xdr:cNvPr id="382" name="楕円 381"/>
        <xdr:cNvSpPr/>
      </xdr:nvSpPr>
      <xdr:spPr>
        <a:xfrm>
          <a:off x="6921500" y="89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159717</xdr:rowOff>
    </xdr:from>
    <xdr:ext cx="599010" cy="259045"/>
    <xdr:sp macro="" textlink="">
      <xdr:nvSpPr>
        <xdr:cNvPr id="383" name="テキスト ボックス 382"/>
        <xdr:cNvSpPr txBox="1"/>
      </xdr:nvSpPr>
      <xdr:spPr>
        <a:xfrm>
          <a:off x="6672795" y="87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31910</xdr:rowOff>
    </xdr:from>
    <xdr:to>
      <xdr:col>55</xdr:col>
      <xdr:colOff>0</xdr:colOff>
      <xdr:row>79</xdr:row>
      <xdr:rowOff>50862</xdr:rowOff>
    </xdr:to>
    <xdr:cxnSp macro="">
      <xdr:nvCxnSpPr>
        <xdr:cNvPr id="414" name="直線コネクタ 413"/>
        <xdr:cNvCxnSpPr/>
      </xdr:nvCxnSpPr>
      <xdr:spPr>
        <a:xfrm>
          <a:off x="9639300" y="13576460"/>
          <a:ext cx="8382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9844</xdr:rowOff>
    </xdr:from>
    <xdr:to>
      <xdr:col>50</xdr:col>
      <xdr:colOff>114300</xdr:colOff>
      <xdr:row>79</xdr:row>
      <xdr:rowOff>31910</xdr:rowOff>
    </xdr:to>
    <xdr:cxnSp macro="">
      <xdr:nvCxnSpPr>
        <xdr:cNvPr id="417" name="直線コネクタ 416"/>
        <xdr:cNvCxnSpPr/>
      </xdr:nvCxnSpPr>
      <xdr:spPr>
        <a:xfrm>
          <a:off x="8750300" y="13554394"/>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9844</xdr:rowOff>
    </xdr:from>
    <xdr:to>
      <xdr:col>45</xdr:col>
      <xdr:colOff>177800</xdr:colOff>
      <xdr:row>79</xdr:row>
      <xdr:rowOff>50840</xdr:rowOff>
    </xdr:to>
    <xdr:cxnSp macro="">
      <xdr:nvCxnSpPr>
        <xdr:cNvPr id="420" name="直線コネクタ 419"/>
        <xdr:cNvCxnSpPr/>
      </xdr:nvCxnSpPr>
      <xdr:spPr>
        <a:xfrm flipV="1">
          <a:off x="7861300" y="13554394"/>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62</xdr:rowOff>
    </xdr:from>
    <xdr:to>
      <xdr:col>55</xdr:col>
      <xdr:colOff>50800</xdr:colOff>
      <xdr:row>79</xdr:row>
      <xdr:rowOff>101662</xdr:rowOff>
    </xdr:to>
    <xdr:sp macro="" textlink="">
      <xdr:nvSpPr>
        <xdr:cNvPr id="430" name="楕円 429"/>
        <xdr:cNvSpPr/>
      </xdr:nvSpPr>
      <xdr:spPr>
        <a:xfrm>
          <a:off x="10426700" y="135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86439</xdr:rowOff>
    </xdr:from>
    <xdr:ext cx="469744" cy="259045"/>
    <xdr:sp macro="" textlink="">
      <xdr:nvSpPr>
        <xdr:cNvPr id="431" name="普通建設事業費 （ うち新規整備　）該当値テキスト"/>
        <xdr:cNvSpPr txBox="1"/>
      </xdr:nvSpPr>
      <xdr:spPr>
        <a:xfrm>
          <a:off x="10528300" y="1345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152560</xdr:rowOff>
    </xdr:from>
    <xdr:to>
      <xdr:col>50</xdr:col>
      <xdr:colOff>165100</xdr:colOff>
      <xdr:row>79</xdr:row>
      <xdr:rowOff>82710</xdr:rowOff>
    </xdr:to>
    <xdr:sp macro="" textlink="">
      <xdr:nvSpPr>
        <xdr:cNvPr id="432" name="楕円 431"/>
        <xdr:cNvSpPr/>
      </xdr:nvSpPr>
      <xdr:spPr>
        <a:xfrm>
          <a:off x="9588500" y="13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73837</xdr:rowOff>
    </xdr:from>
    <xdr:ext cx="469744" cy="259045"/>
    <xdr:sp macro="" textlink="">
      <xdr:nvSpPr>
        <xdr:cNvPr id="433" name="テキスト ボックス 432"/>
        <xdr:cNvSpPr txBox="1"/>
      </xdr:nvSpPr>
      <xdr:spPr>
        <a:xfrm>
          <a:off x="9404428" y="1361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130494</xdr:rowOff>
    </xdr:from>
    <xdr:to>
      <xdr:col>46</xdr:col>
      <xdr:colOff>38100</xdr:colOff>
      <xdr:row>79</xdr:row>
      <xdr:rowOff>60644</xdr:rowOff>
    </xdr:to>
    <xdr:sp macro="" textlink="">
      <xdr:nvSpPr>
        <xdr:cNvPr id="434" name="楕円 433"/>
        <xdr:cNvSpPr/>
      </xdr:nvSpPr>
      <xdr:spPr>
        <a:xfrm>
          <a:off x="8699500" y="135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51771</xdr:rowOff>
    </xdr:from>
    <xdr:ext cx="469744" cy="259045"/>
    <xdr:sp macro="" textlink="">
      <xdr:nvSpPr>
        <xdr:cNvPr id="435" name="テキスト ボックス 434"/>
        <xdr:cNvSpPr txBox="1"/>
      </xdr:nvSpPr>
      <xdr:spPr>
        <a:xfrm>
          <a:off x="8515428" y="135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xdr:rowOff>
    </xdr:from>
    <xdr:to>
      <xdr:col>41</xdr:col>
      <xdr:colOff>101600</xdr:colOff>
      <xdr:row>79</xdr:row>
      <xdr:rowOff>101640</xdr:rowOff>
    </xdr:to>
    <xdr:sp macro="" textlink="">
      <xdr:nvSpPr>
        <xdr:cNvPr id="436" name="楕円 435"/>
        <xdr:cNvSpPr/>
      </xdr:nvSpPr>
      <xdr:spPr>
        <a:xfrm>
          <a:off x="7810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92767</xdr:rowOff>
    </xdr:from>
    <xdr:ext cx="469744" cy="259045"/>
    <xdr:sp macro="" textlink="">
      <xdr:nvSpPr>
        <xdr:cNvPr id="437" name="テキスト ボックス 436"/>
        <xdr:cNvSpPr txBox="1"/>
      </xdr:nvSpPr>
      <xdr:spPr>
        <a:xfrm>
          <a:off x="7626428"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79375</xdr:rowOff>
    </xdr:from>
    <xdr:to>
      <xdr:col>55</xdr:col>
      <xdr:colOff>0</xdr:colOff>
      <xdr:row>94</xdr:row>
      <xdr:rowOff>112306</xdr:rowOff>
    </xdr:to>
    <xdr:cxnSp macro="">
      <xdr:nvCxnSpPr>
        <xdr:cNvPr id="466" name="直線コネクタ 465"/>
        <xdr:cNvCxnSpPr/>
      </xdr:nvCxnSpPr>
      <xdr:spPr>
        <a:xfrm flipV="1">
          <a:off x="9639300" y="15852775"/>
          <a:ext cx="838200" cy="3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112306</xdr:rowOff>
    </xdr:from>
    <xdr:to>
      <xdr:col>50</xdr:col>
      <xdr:colOff>114300</xdr:colOff>
      <xdr:row>95</xdr:row>
      <xdr:rowOff>48450</xdr:rowOff>
    </xdr:to>
    <xdr:cxnSp macro="">
      <xdr:nvCxnSpPr>
        <xdr:cNvPr id="469" name="直線コネクタ 468"/>
        <xdr:cNvCxnSpPr/>
      </xdr:nvCxnSpPr>
      <xdr:spPr>
        <a:xfrm flipV="1">
          <a:off x="8750300" y="16228606"/>
          <a:ext cx="8890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115443</xdr:rowOff>
    </xdr:from>
    <xdr:to>
      <xdr:col>45</xdr:col>
      <xdr:colOff>177800</xdr:colOff>
      <xdr:row>95</xdr:row>
      <xdr:rowOff>48450</xdr:rowOff>
    </xdr:to>
    <xdr:cxnSp macro="">
      <xdr:nvCxnSpPr>
        <xdr:cNvPr id="472" name="直線コネクタ 471"/>
        <xdr:cNvCxnSpPr/>
      </xdr:nvCxnSpPr>
      <xdr:spPr>
        <a:xfrm>
          <a:off x="7861300" y="15545943"/>
          <a:ext cx="8890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28575</xdr:rowOff>
    </xdr:from>
    <xdr:to>
      <xdr:col>55</xdr:col>
      <xdr:colOff>50800</xdr:colOff>
      <xdr:row>92</xdr:row>
      <xdr:rowOff>130175</xdr:rowOff>
    </xdr:to>
    <xdr:sp macro="" textlink="">
      <xdr:nvSpPr>
        <xdr:cNvPr id="482" name="楕円 481"/>
        <xdr:cNvSpPr/>
      </xdr:nvSpPr>
      <xdr:spPr>
        <a:xfrm>
          <a:off x="10426700" y="158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51452</xdr:rowOff>
    </xdr:from>
    <xdr:ext cx="534377" cy="259045"/>
    <xdr:sp macro="" textlink="">
      <xdr:nvSpPr>
        <xdr:cNvPr id="483" name="普通建設事業費 （ うち更新整備　）該当値テキスト"/>
        <xdr:cNvSpPr txBox="1"/>
      </xdr:nvSpPr>
      <xdr:spPr>
        <a:xfrm>
          <a:off x="10528300" y="15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61506</xdr:rowOff>
    </xdr:from>
    <xdr:to>
      <xdr:col>50</xdr:col>
      <xdr:colOff>165100</xdr:colOff>
      <xdr:row>94</xdr:row>
      <xdr:rowOff>163106</xdr:rowOff>
    </xdr:to>
    <xdr:sp macro="" textlink="">
      <xdr:nvSpPr>
        <xdr:cNvPr id="484" name="楕円 483"/>
        <xdr:cNvSpPr/>
      </xdr:nvSpPr>
      <xdr:spPr>
        <a:xfrm>
          <a:off x="9588500" y="161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8183</xdr:rowOff>
    </xdr:from>
    <xdr:ext cx="534377" cy="259045"/>
    <xdr:sp macro="" textlink="">
      <xdr:nvSpPr>
        <xdr:cNvPr id="485" name="テキスト ボックス 484"/>
        <xdr:cNvSpPr txBox="1"/>
      </xdr:nvSpPr>
      <xdr:spPr>
        <a:xfrm>
          <a:off x="9372111" y="159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169100</xdr:rowOff>
    </xdr:from>
    <xdr:to>
      <xdr:col>46</xdr:col>
      <xdr:colOff>38100</xdr:colOff>
      <xdr:row>95</xdr:row>
      <xdr:rowOff>99250</xdr:rowOff>
    </xdr:to>
    <xdr:sp macro="" textlink="">
      <xdr:nvSpPr>
        <xdr:cNvPr id="486" name="楕円 485"/>
        <xdr:cNvSpPr/>
      </xdr:nvSpPr>
      <xdr:spPr>
        <a:xfrm>
          <a:off x="8699500" y="162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115777</xdr:rowOff>
    </xdr:from>
    <xdr:ext cx="534377" cy="259045"/>
    <xdr:sp macro="" textlink="">
      <xdr:nvSpPr>
        <xdr:cNvPr id="487" name="テキスト ボックス 486"/>
        <xdr:cNvSpPr txBox="1"/>
      </xdr:nvSpPr>
      <xdr:spPr>
        <a:xfrm>
          <a:off x="8483111" y="160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64643</xdr:rowOff>
    </xdr:from>
    <xdr:to>
      <xdr:col>41</xdr:col>
      <xdr:colOff>101600</xdr:colOff>
      <xdr:row>90</xdr:row>
      <xdr:rowOff>166243</xdr:rowOff>
    </xdr:to>
    <xdr:sp macro="" textlink="">
      <xdr:nvSpPr>
        <xdr:cNvPr id="488" name="楕円 487"/>
        <xdr:cNvSpPr/>
      </xdr:nvSpPr>
      <xdr:spPr>
        <a:xfrm>
          <a:off x="7810500" y="15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11320</xdr:rowOff>
    </xdr:from>
    <xdr:ext cx="599010" cy="259045"/>
    <xdr:sp macro="" textlink="">
      <xdr:nvSpPr>
        <xdr:cNvPr id="489" name="テキスト ボックス 488"/>
        <xdr:cNvSpPr txBox="1"/>
      </xdr:nvSpPr>
      <xdr:spPr>
        <a:xfrm>
          <a:off x="7561795" y="152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98079</xdr:rowOff>
    </xdr:from>
    <xdr:to>
      <xdr:col>71</xdr:col>
      <xdr:colOff>177800</xdr:colOff>
      <xdr:row>39</xdr:row>
      <xdr:rowOff>98878</xdr:rowOff>
    </xdr:to>
    <xdr:cxnSp macro="">
      <xdr:nvCxnSpPr>
        <xdr:cNvPr id="529" name="直線コネクタ 528"/>
        <xdr:cNvCxnSpPr/>
      </xdr:nvCxnSpPr>
      <xdr:spPr>
        <a:xfrm>
          <a:off x="12814300" y="6784629"/>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47279</xdr:rowOff>
    </xdr:from>
    <xdr:to>
      <xdr:col>67</xdr:col>
      <xdr:colOff>101600</xdr:colOff>
      <xdr:row>39</xdr:row>
      <xdr:rowOff>148879</xdr:rowOff>
    </xdr:to>
    <xdr:sp macro="" textlink="">
      <xdr:nvSpPr>
        <xdr:cNvPr id="547" name="楕円 546"/>
        <xdr:cNvSpPr/>
      </xdr:nvSpPr>
      <xdr:spPr>
        <a:xfrm>
          <a:off x="127635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140006</xdr:rowOff>
    </xdr:from>
    <xdr:ext cx="313932" cy="259045"/>
    <xdr:sp macro="" textlink="">
      <xdr:nvSpPr>
        <xdr:cNvPr id="548" name="テキスト ボックス 547"/>
        <xdr:cNvSpPr txBox="1"/>
      </xdr:nvSpPr>
      <xdr:spPr>
        <a:xfrm>
          <a:off x="12657333" y="68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117767</xdr:rowOff>
    </xdr:from>
    <xdr:to>
      <xdr:col>85</xdr:col>
      <xdr:colOff>127000</xdr:colOff>
      <xdr:row>75</xdr:row>
      <xdr:rowOff>6845</xdr:rowOff>
    </xdr:to>
    <xdr:cxnSp macro="">
      <xdr:nvCxnSpPr>
        <xdr:cNvPr id="626" name="直線コネクタ 625"/>
        <xdr:cNvCxnSpPr/>
      </xdr:nvCxnSpPr>
      <xdr:spPr>
        <a:xfrm flipV="1">
          <a:off x="15481300" y="12805067"/>
          <a:ext cx="8382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6845</xdr:rowOff>
    </xdr:from>
    <xdr:to>
      <xdr:col>81</xdr:col>
      <xdr:colOff>50800</xdr:colOff>
      <xdr:row>75</xdr:row>
      <xdr:rowOff>45936</xdr:rowOff>
    </xdr:to>
    <xdr:cxnSp macro="">
      <xdr:nvCxnSpPr>
        <xdr:cNvPr id="629" name="直線コネクタ 628"/>
        <xdr:cNvCxnSpPr/>
      </xdr:nvCxnSpPr>
      <xdr:spPr>
        <a:xfrm flipV="1">
          <a:off x="14592300" y="12865595"/>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2299</xdr:rowOff>
    </xdr:from>
    <xdr:to>
      <xdr:col>76</xdr:col>
      <xdr:colOff>114300</xdr:colOff>
      <xdr:row>75</xdr:row>
      <xdr:rowOff>45936</xdr:rowOff>
    </xdr:to>
    <xdr:cxnSp macro="">
      <xdr:nvCxnSpPr>
        <xdr:cNvPr id="632" name="直線コネクタ 631"/>
        <xdr:cNvCxnSpPr/>
      </xdr:nvCxnSpPr>
      <xdr:spPr>
        <a:xfrm>
          <a:off x="13703300" y="12861049"/>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118885</xdr:rowOff>
    </xdr:from>
    <xdr:to>
      <xdr:col>71</xdr:col>
      <xdr:colOff>177800</xdr:colOff>
      <xdr:row>75</xdr:row>
      <xdr:rowOff>2299</xdr:rowOff>
    </xdr:to>
    <xdr:cxnSp macro="">
      <xdr:nvCxnSpPr>
        <xdr:cNvPr id="635" name="直線コネクタ 634"/>
        <xdr:cNvCxnSpPr/>
      </xdr:nvCxnSpPr>
      <xdr:spPr>
        <a:xfrm>
          <a:off x="12814300" y="128061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66967</xdr:rowOff>
    </xdr:from>
    <xdr:to>
      <xdr:col>85</xdr:col>
      <xdr:colOff>177800</xdr:colOff>
      <xdr:row>74</xdr:row>
      <xdr:rowOff>168567</xdr:rowOff>
    </xdr:to>
    <xdr:sp macro="" textlink="">
      <xdr:nvSpPr>
        <xdr:cNvPr id="645" name="楕円 644"/>
        <xdr:cNvSpPr/>
      </xdr:nvSpPr>
      <xdr:spPr>
        <a:xfrm>
          <a:off x="16268700" y="127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89844</xdr:rowOff>
    </xdr:from>
    <xdr:ext cx="534377" cy="259045"/>
    <xdr:sp macro="" textlink="">
      <xdr:nvSpPr>
        <xdr:cNvPr id="646" name="公債費該当値テキスト"/>
        <xdr:cNvSpPr txBox="1"/>
      </xdr:nvSpPr>
      <xdr:spPr>
        <a:xfrm>
          <a:off x="16370300" y="126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127495</xdr:rowOff>
    </xdr:from>
    <xdr:to>
      <xdr:col>81</xdr:col>
      <xdr:colOff>101600</xdr:colOff>
      <xdr:row>75</xdr:row>
      <xdr:rowOff>57645</xdr:rowOff>
    </xdr:to>
    <xdr:sp macro="" textlink="">
      <xdr:nvSpPr>
        <xdr:cNvPr id="647" name="楕円 646"/>
        <xdr:cNvSpPr/>
      </xdr:nvSpPr>
      <xdr:spPr>
        <a:xfrm>
          <a:off x="15430500" y="12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74172</xdr:rowOff>
    </xdr:from>
    <xdr:ext cx="534377" cy="259045"/>
    <xdr:sp macro="" textlink="">
      <xdr:nvSpPr>
        <xdr:cNvPr id="648" name="テキスト ボックス 647"/>
        <xdr:cNvSpPr txBox="1"/>
      </xdr:nvSpPr>
      <xdr:spPr>
        <a:xfrm>
          <a:off x="15214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166586</xdr:rowOff>
    </xdr:from>
    <xdr:to>
      <xdr:col>76</xdr:col>
      <xdr:colOff>165100</xdr:colOff>
      <xdr:row>75</xdr:row>
      <xdr:rowOff>96736</xdr:rowOff>
    </xdr:to>
    <xdr:sp macro="" textlink="">
      <xdr:nvSpPr>
        <xdr:cNvPr id="649" name="楕円 648"/>
        <xdr:cNvSpPr/>
      </xdr:nvSpPr>
      <xdr:spPr>
        <a:xfrm>
          <a:off x="145415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113263</xdr:rowOff>
    </xdr:from>
    <xdr:ext cx="534377" cy="259045"/>
    <xdr:sp macro="" textlink="">
      <xdr:nvSpPr>
        <xdr:cNvPr id="650" name="テキスト ボックス 649"/>
        <xdr:cNvSpPr txBox="1"/>
      </xdr:nvSpPr>
      <xdr:spPr>
        <a:xfrm>
          <a:off x="14325111" y="126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122949</xdr:rowOff>
    </xdr:from>
    <xdr:to>
      <xdr:col>72</xdr:col>
      <xdr:colOff>38100</xdr:colOff>
      <xdr:row>75</xdr:row>
      <xdr:rowOff>53099</xdr:rowOff>
    </xdr:to>
    <xdr:sp macro="" textlink="">
      <xdr:nvSpPr>
        <xdr:cNvPr id="651" name="楕円 650"/>
        <xdr:cNvSpPr/>
      </xdr:nvSpPr>
      <xdr:spPr>
        <a:xfrm>
          <a:off x="13652500" y="128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69626</xdr:rowOff>
    </xdr:from>
    <xdr:ext cx="534377" cy="259045"/>
    <xdr:sp macro="" textlink="">
      <xdr:nvSpPr>
        <xdr:cNvPr id="652" name="テキスト ボックス 651"/>
        <xdr:cNvSpPr txBox="1"/>
      </xdr:nvSpPr>
      <xdr:spPr>
        <a:xfrm>
          <a:off x="13436111" y="125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68085</xdr:rowOff>
    </xdr:from>
    <xdr:to>
      <xdr:col>67</xdr:col>
      <xdr:colOff>101600</xdr:colOff>
      <xdr:row>74</xdr:row>
      <xdr:rowOff>169685</xdr:rowOff>
    </xdr:to>
    <xdr:sp macro="" textlink="">
      <xdr:nvSpPr>
        <xdr:cNvPr id="653" name="楕円 652"/>
        <xdr:cNvSpPr/>
      </xdr:nvSpPr>
      <xdr:spPr>
        <a:xfrm>
          <a:off x="12763500" y="127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14762</xdr:rowOff>
    </xdr:from>
    <xdr:ext cx="534377" cy="259045"/>
    <xdr:sp macro="" textlink="">
      <xdr:nvSpPr>
        <xdr:cNvPr id="654" name="テキスト ボックス 653"/>
        <xdr:cNvSpPr txBox="1"/>
      </xdr:nvSpPr>
      <xdr:spPr>
        <a:xfrm>
          <a:off x="12547111" y="125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138419</xdr:rowOff>
    </xdr:from>
    <xdr:to>
      <xdr:col>85</xdr:col>
      <xdr:colOff>127000</xdr:colOff>
      <xdr:row>97</xdr:row>
      <xdr:rowOff>167109</xdr:rowOff>
    </xdr:to>
    <xdr:cxnSp macro="">
      <xdr:nvCxnSpPr>
        <xdr:cNvPr id="681" name="直線コネクタ 680"/>
        <xdr:cNvCxnSpPr/>
      </xdr:nvCxnSpPr>
      <xdr:spPr>
        <a:xfrm>
          <a:off x="15481300" y="16769069"/>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138419</xdr:rowOff>
    </xdr:from>
    <xdr:to>
      <xdr:col>81</xdr:col>
      <xdr:colOff>50800</xdr:colOff>
      <xdr:row>98</xdr:row>
      <xdr:rowOff>63919</xdr:rowOff>
    </xdr:to>
    <xdr:cxnSp macro="">
      <xdr:nvCxnSpPr>
        <xdr:cNvPr id="684" name="直線コネクタ 683"/>
        <xdr:cNvCxnSpPr/>
      </xdr:nvCxnSpPr>
      <xdr:spPr>
        <a:xfrm flipV="1">
          <a:off x="14592300" y="16769069"/>
          <a:ext cx="889000" cy="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63142</xdr:rowOff>
    </xdr:from>
    <xdr:to>
      <xdr:col>76</xdr:col>
      <xdr:colOff>114300</xdr:colOff>
      <xdr:row>98</xdr:row>
      <xdr:rowOff>63919</xdr:rowOff>
    </xdr:to>
    <xdr:cxnSp macro="">
      <xdr:nvCxnSpPr>
        <xdr:cNvPr id="687" name="直線コネクタ 686"/>
        <xdr:cNvCxnSpPr/>
      </xdr:nvCxnSpPr>
      <xdr:spPr>
        <a:xfrm>
          <a:off x="13703300" y="16179442"/>
          <a:ext cx="889000" cy="6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63142</xdr:rowOff>
    </xdr:from>
    <xdr:to>
      <xdr:col>71</xdr:col>
      <xdr:colOff>177800</xdr:colOff>
      <xdr:row>98</xdr:row>
      <xdr:rowOff>127721</xdr:rowOff>
    </xdr:to>
    <xdr:cxnSp macro="">
      <xdr:nvCxnSpPr>
        <xdr:cNvPr id="690" name="直線コネクタ 689"/>
        <xdr:cNvCxnSpPr/>
      </xdr:nvCxnSpPr>
      <xdr:spPr>
        <a:xfrm flipV="1">
          <a:off x="12814300" y="16179442"/>
          <a:ext cx="889000" cy="7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116309</xdr:rowOff>
    </xdr:from>
    <xdr:to>
      <xdr:col>85</xdr:col>
      <xdr:colOff>177800</xdr:colOff>
      <xdr:row>98</xdr:row>
      <xdr:rowOff>46459</xdr:rowOff>
    </xdr:to>
    <xdr:sp macro="" textlink="">
      <xdr:nvSpPr>
        <xdr:cNvPr id="700" name="楕円 699"/>
        <xdr:cNvSpPr/>
      </xdr:nvSpPr>
      <xdr:spPr>
        <a:xfrm>
          <a:off x="16268700" y="167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94736</xdr:rowOff>
    </xdr:from>
    <xdr:ext cx="469744" cy="259045"/>
    <xdr:sp macro="" textlink="">
      <xdr:nvSpPr>
        <xdr:cNvPr id="701" name="積立金該当値テキスト"/>
        <xdr:cNvSpPr txBox="1"/>
      </xdr:nvSpPr>
      <xdr:spPr>
        <a:xfrm>
          <a:off x="16370300" y="1672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87619</xdr:rowOff>
    </xdr:from>
    <xdr:to>
      <xdr:col>81</xdr:col>
      <xdr:colOff>101600</xdr:colOff>
      <xdr:row>98</xdr:row>
      <xdr:rowOff>17769</xdr:rowOff>
    </xdr:to>
    <xdr:sp macro="" textlink="">
      <xdr:nvSpPr>
        <xdr:cNvPr id="702" name="楕円 701"/>
        <xdr:cNvSpPr/>
      </xdr:nvSpPr>
      <xdr:spPr>
        <a:xfrm>
          <a:off x="15430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8896</xdr:rowOff>
    </xdr:from>
    <xdr:ext cx="469744" cy="259045"/>
    <xdr:sp macro="" textlink="">
      <xdr:nvSpPr>
        <xdr:cNvPr id="703" name="テキスト ボックス 702"/>
        <xdr:cNvSpPr txBox="1"/>
      </xdr:nvSpPr>
      <xdr:spPr>
        <a:xfrm>
          <a:off x="15246428" y="168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13119</xdr:rowOff>
    </xdr:from>
    <xdr:to>
      <xdr:col>76</xdr:col>
      <xdr:colOff>165100</xdr:colOff>
      <xdr:row>98</xdr:row>
      <xdr:rowOff>114719</xdr:rowOff>
    </xdr:to>
    <xdr:sp macro="" textlink="">
      <xdr:nvSpPr>
        <xdr:cNvPr id="704" name="楕円 703"/>
        <xdr:cNvSpPr/>
      </xdr:nvSpPr>
      <xdr:spPr>
        <a:xfrm>
          <a:off x="14541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105846</xdr:rowOff>
    </xdr:from>
    <xdr:ext cx="469744" cy="259045"/>
    <xdr:sp macro="" textlink="">
      <xdr:nvSpPr>
        <xdr:cNvPr id="705" name="テキスト ボックス 704"/>
        <xdr:cNvSpPr txBox="1"/>
      </xdr:nvSpPr>
      <xdr:spPr>
        <a:xfrm>
          <a:off x="14357428" y="1690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12342</xdr:rowOff>
    </xdr:from>
    <xdr:to>
      <xdr:col>72</xdr:col>
      <xdr:colOff>38100</xdr:colOff>
      <xdr:row>94</xdr:row>
      <xdr:rowOff>113942</xdr:rowOff>
    </xdr:to>
    <xdr:sp macro="" textlink="">
      <xdr:nvSpPr>
        <xdr:cNvPr id="706" name="楕円 705"/>
        <xdr:cNvSpPr/>
      </xdr:nvSpPr>
      <xdr:spPr>
        <a:xfrm>
          <a:off x="13652500" y="161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130469</xdr:rowOff>
    </xdr:from>
    <xdr:ext cx="534377" cy="259045"/>
    <xdr:sp macro="" textlink="">
      <xdr:nvSpPr>
        <xdr:cNvPr id="707" name="テキスト ボックス 706"/>
        <xdr:cNvSpPr txBox="1"/>
      </xdr:nvSpPr>
      <xdr:spPr>
        <a:xfrm>
          <a:off x="13436111" y="1590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76921</xdr:rowOff>
    </xdr:from>
    <xdr:to>
      <xdr:col>67</xdr:col>
      <xdr:colOff>101600</xdr:colOff>
      <xdr:row>99</xdr:row>
      <xdr:rowOff>7071</xdr:rowOff>
    </xdr:to>
    <xdr:sp macro="" textlink="">
      <xdr:nvSpPr>
        <xdr:cNvPr id="708" name="楕円 707"/>
        <xdr:cNvSpPr/>
      </xdr:nvSpPr>
      <xdr:spPr>
        <a:xfrm>
          <a:off x="12763500" y="168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169648</xdr:rowOff>
    </xdr:from>
    <xdr:ext cx="378565" cy="259045"/>
    <xdr:sp macro="" textlink="">
      <xdr:nvSpPr>
        <xdr:cNvPr id="709" name="テキスト ボックス 708"/>
        <xdr:cNvSpPr txBox="1"/>
      </xdr:nvSpPr>
      <xdr:spPr>
        <a:xfrm>
          <a:off x="12625017" y="16971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119888</xdr:rowOff>
    </xdr:from>
    <xdr:to>
      <xdr:col>116</xdr:col>
      <xdr:colOff>63500</xdr:colOff>
      <xdr:row>35</xdr:row>
      <xdr:rowOff>20320</xdr:rowOff>
    </xdr:to>
    <xdr:cxnSp macro="">
      <xdr:nvCxnSpPr>
        <xdr:cNvPr id="738" name="直線コネクタ 737"/>
        <xdr:cNvCxnSpPr/>
      </xdr:nvCxnSpPr>
      <xdr:spPr>
        <a:xfrm flipV="1">
          <a:off x="21323300" y="5777738"/>
          <a:ext cx="8382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20320</xdr:rowOff>
    </xdr:from>
    <xdr:to>
      <xdr:col>111</xdr:col>
      <xdr:colOff>177800</xdr:colOff>
      <xdr:row>38</xdr:row>
      <xdr:rowOff>145542</xdr:rowOff>
    </xdr:to>
    <xdr:cxnSp macro="">
      <xdr:nvCxnSpPr>
        <xdr:cNvPr id="741" name="直線コネクタ 740"/>
        <xdr:cNvCxnSpPr/>
      </xdr:nvCxnSpPr>
      <xdr:spPr>
        <a:xfrm flipV="1">
          <a:off x="20434300" y="6021070"/>
          <a:ext cx="889000" cy="6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145542</xdr:rowOff>
    </xdr:from>
    <xdr:to>
      <xdr:col>107</xdr:col>
      <xdr:colOff>50800</xdr:colOff>
      <xdr:row>38</xdr:row>
      <xdr:rowOff>158496</xdr:rowOff>
    </xdr:to>
    <xdr:cxnSp macro="">
      <xdr:nvCxnSpPr>
        <xdr:cNvPr id="744" name="直線コネクタ 743"/>
        <xdr:cNvCxnSpPr/>
      </xdr:nvCxnSpPr>
      <xdr:spPr>
        <a:xfrm flipV="1">
          <a:off x="19545300" y="66606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158496</xdr:rowOff>
    </xdr:from>
    <xdr:to>
      <xdr:col>102</xdr:col>
      <xdr:colOff>114300</xdr:colOff>
      <xdr:row>38</xdr:row>
      <xdr:rowOff>166624</xdr:rowOff>
    </xdr:to>
    <xdr:cxnSp macro="">
      <xdr:nvCxnSpPr>
        <xdr:cNvPr id="747" name="直線コネクタ 746"/>
        <xdr:cNvCxnSpPr/>
      </xdr:nvCxnSpPr>
      <xdr:spPr>
        <a:xfrm flipV="1">
          <a:off x="18656300" y="667359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69088</xdr:rowOff>
    </xdr:from>
    <xdr:to>
      <xdr:col>116</xdr:col>
      <xdr:colOff>114300</xdr:colOff>
      <xdr:row>33</xdr:row>
      <xdr:rowOff>170688</xdr:rowOff>
    </xdr:to>
    <xdr:sp macro="" textlink="">
      <xdr:nvSpPr>
        <xdr:cNvPr id="757" name="楕円 756"/>
        <xdr:cNvSpPr/>
      </xdr:nvSpPr>
      <xdr:spPr>
        <a:xfrm>
          <a:off x="22110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91965</xdr:rowOff>
    </xdr:from>
    <xdr:ext cx="469744" cy="259045"/>
    <xdr:sp macro="" textlink="">
      <xdr:nvSpPr>
        <xdr:cNvPr id="758" name="投資及び出資金該当値テキスト"/>
        <xdr:cNvSpPr txBox="1"/>
      </xdr:nvSpPr>
      <xdr:spPr>
        <a:xfrm>
          <a:off x="22212300"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140970</xdr:rowOff>
    </xdr:from>
    <xdr:to>
      <xdr:col>112</xdr:col>
      <xdr:colOff>38100</xdr:colOff>
      <xdr:row>35</xdr:row>
      <xdr:rowOff>71120</xdr:rowOff>
    </xdr:to>
    <xdr:sp macro="" textlink="">
      <xdr:nvSpPr>
        <xdr:cNvPr id="759" name="楕円 758"/>
        <xdr:cNvSpPr/>
      </xdr:nvSpPr>
      <xdr:spPr>
        <a:xfrm>
          <a:off x="21272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87647</xdr:rowOff>
    </xdr:from>
    <xdr:ext cx="469744" cy="259045"/>
    <xdr:sp macro="" textlink="">
      <xdr:nvSpPr>
        <xdr:cNvPr id="760" name="テキスト ボックス 759"/>
        <xdr:cNvSpPr txBox="1"/>
      </xdr:nvSpPr>
      <xdr:spPr>
        <a:xfrm>
          <a:off x="21088428" y="57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94742</xdr:rowOff>
    </xdr:from>
    <xdr:to>
      <xdr:col>107</xdr:col>
      <xdr:colOff>101600</xdr:colOff>
      <xdr:row>39</xdr:row>
      <xdr:rowOff>24892</xdr:rowOff>
    </xdr:to>
    <xdr:sp macro="" textlink="">
      <xdr:nvSpPr>
        <xdr:cNvPr id="761" name="楕円 760"/>
        <xdr:cNvSpPr/>
      </xdr:nvSpPr>
      <xdr:spPr>
        <a:xfrm>
          <a:off x="203835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16019</xdr:rowOff>
    </xdr:from>
    <xdr:ext cx="378565" cy="259045"/>
    <xdr:sp macro="" textlink="">
      <xdr:nvSpPr>
        <xdr:cNvPr id="762" name="テキスト ボックス 761"/>
        <xdr:cNvSpPr txBox="1"/>
      </xdr:nvSpPr>
      <xdr:spPr>
        <a:xfrm>
          <a:off x="20245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107696</xdr:rowOff>
    </xdr:from>
    <xdr:to>
      <xdr:col>102</xdr:col>
      <xdr:colOff>165100</xdr:colOff>
      <xdr:row>39</xdr:row>
      <xdr:rowOff>37846</xdr:rowOff>
    </xdr:to>
    <xdr:sp macro="" textlink="">
      <xdr:nvSpPr>
        <xdr:cNvPr id="763" name="楕円 762"/>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28973</xdr:rowOff>
    </xdr:from>
    <xdr:ext cx="378565" cy="259045"/>
    <xdr:sp macro="" textlink="">
      <xdr:nvSpPr>
        <xdr:cNvPr id="764" name="テキスト ボックス 763"/>
        <xdr:cNvSpPr txBox="1"/>
      </xdr:nvSpPr>
      <xdr:spPr>
        <a:xfrm>
          <a:off x="19356017" y="671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115824</xdr:rowOff>
    </xdr:from>
    <xdr:to>
      <xdr:col>98</xdr:col>
      <xdr:colOff>38100</xdr:colOff>
      <xdr:row>39</xdr:row>
      <xdr:rowOff>45974</xdr:rowOff>
    </xdr:to>
    <xdr:sp macro="" textlink="">
      <xdr:nvSpPr>
        <xdr:cNvPr id="765" name="楕円 764"/>
        <xdr:cNvSpPr/>
      </xdr:nvSpPr>
      <xdr:spPr>
        <a:xfrm>
          <a:off x="18605500" y="66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37101</xdr:rowOff>
    </xdr:from>
    <xdr:ext cx="378565" cy="259045"/>
    <xdr:sp macro="" textlink="">
      <xdr:nvSpPr>
        <xdr:cNvPr id="766" name="テキスト ボックス 765"/>
        <xdr:cNvSpPr txBox="1"/>
      </xdr:nvSpPr>
      <xdr:spPr>
        <a:xfrm>
          <a:off x="18467017" y="672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94056</xdr:rowOff>
    </xdr:from>
    <xdr:to>
      <xdr:col>116</xdr:col>
      <xdr:colOff>63500</xdr:colOff>
      <xdr:row>50</xdr:row>
      <xdr:rowOff>124269</xdr:rowOff>
    </xdr:to>
    <xdr:cxnSp macro="">
      <xdr:nvCxnSpPr>
        <xdr:cNvPr id="795" name="直線コネクタ 794"/>
        <xdr:cNvCxnSpPr/>
      </xdr:nvCxnSpPr>
      <xdr:spPr>
        <a:xfrm flipV="1">
          <a:off x="21323300" y="8666556"/>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34430</xdr:rowOff>
    </xdr:from>
    <xdr:to>
      <xdr:col>111</xdr:col>
      <xdr:colOff>177800</xdr:colOff>
      <xdr:row>50</xdr:row>
      <xdr:rowOff>124269</xdr:rowOff>
    </xdr:to>
    <xdr:cxnSp macro="">
      <xdr:nvCxnSpPr>
        <xdr:cNvPr id="798" name="直線コネクタ 797"/>
        <xdr:cNvCxnSpPr/>
      </xdr:nvCxnSpPr>
      <xdr:spPr>
        <a:xfrm>
          <a:off x="20434300" y="8606930"/>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34430</xdr:rowOff>
    </xdr:from>
    <xdr:to>
      <xdr:col>107</xdr:col>
      <xdr:colOff>50800</xdr:colOff>
      <xdr:row>50</xdr:row>
      <xdr:rowOff>157379</xdr:rowOff>
    </xdr:to>
    <xdr:cxnSp macro="">
      <xdr:nvCxnSpPr>
        <xdr:cNvPr id="801" name="直線コネクタ 800"/>
        <xdr:cNvCxnSpPr/>
      </xdr:nvCxnSpPr>
      <xdr:spPr>
        <a:xfrm flipV="1">
          <a:off x="19545300" y="860693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157379</xdr:rowOff>
    </xdr:from>
    <xdr:to>
      <xdr:col>102</xdr:col>
      <xdr:colOff>114300</xdr:colOff>
      <xdr:row>51</xdr:row>
      <xdr:rowOff>51156</xdr:rowOff>
    </xdr:to>
    <xdr:cxnSp macro="">
      <xdr:nvCxnSpPr>
        <xdr:cNvPr id="804" name="直線コネクタ 803"/>
        <xdr:cNvCxnSpPr/>
      </xdr:nvCxnSpPr>
      <xdr:spPr>
        <a:xfrm flipV="1">
          <a:off x="18656300" y="872987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43256</xdr:rowOff>
    </xdr:from>
    <xdr:to>
      <xdr:col>116</xdr:col>
      <xdr:colOff>114300</xdr:colOff>
      <xdr:row>50</xdr:row>
      <xdr:rowOff>144856</xdr:rowOff>
    </xdr:to>
    <xdr:sp macro="" textlink="">
      <xdr:nvSpPr>
        <xdr:cNvPr id="814" name="楕円 813"/>
        <xdr:cNvSpPr/>
      </xdr:nvSpPr>
      <xdr:spPr>
        <a:xfrm>
          <a:off x="22110700" y="86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167733</xdr:rowOff>
    </xdr:from>
    <xdr:ext cx="534377" cy="259045"/>
    <xdr:sp macro="" textlink="">
      <xdr:nvSpPr>
        <xdr:cNvPr id="815" name="貸付金該当値テキスト"/>
        <xdr:cNvSpPr txBox="1"/>
      </xdr:nvSpPr>
      <xdr:spPr>
        <a:xfrm>
          <a:off x="22212300" y="8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73469</xdr:rowOff>
    </xdr:from>
    <xdr:to>
      <xdr:col>112</xdr:col>
      <xdr:colOff>38100</xdr:colOff>
      <xdr:row>51</xdr:row>
      <xdr:rowOff>3619</xdr:rowOff>
    </xdr:to>
    <xdr:sp macro="" textlink="">
      <xdr:nvSpPr>
        <xdr:cNvPr id="816" name="楕円 815"/>
        <xdr:cNvSpPr/>
      </xdr:nvSpPr>
      <xdr:spPr>
        <a:xfrm>
          <a:off x="21272500" y="86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20146</xdr:rowOff>
    </xdr:from>
    <xdr:ext cx="534377" cy="259045"/>
    <xdr:sp macro="" textlink="">
      <xdr:nvSpPr>
        <xdr:cNvPr id="817" name="テキスト ボックス 816"/>
        <xdr:cNvSpPr txBox="1"/>
      </xdr:nvSpPr>
      <xdr:spPr>
        <a:xfrm>
          <a:off x="21056111" y="84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155080</xdr:rowOff>
    </xdr:from>
    <xdr:to>
      <xdr:col>107</xdr:col>
      <xdr:colOff>101600</xdr:colOff>
      <xdr:row>50</xdr:row>
      <xdr:rowOff>85230</xdr:rowOff>
    </xdr:to>
    <xdr:sp macro="" textlink="">
      <xdr:nvSpPr>
        <xdr:cNvPr id="818" name="楕円 817"/>
        <xdr:cNvSpPr/>
      </xdr:nvSpPr>
      <xdr:spPr>
        <a:xfrm>
          <a:off x="20383500" y="85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101757</xdr:rowOff>
    </xdr:from>
    <xdr:ext cx="534377" cy="259045"/>
    <xdr:sp macro="" textlink="">
      <xdr:nvSpPr>
        <xdr:cNvPr id="819" name="テキスト ボックス 818"/>
        <xdr:cNvSpPr txBox="1"/>
      </xdr:nvSpPr>
      <xdr:spPr>
        <a:xfrm>
          <a:off x="20167111" y="83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106579</xdr:rowOff>
    </xdr:from>
    <xdr:to>
      <xdr:col>102</xdr:col>
      <xdr:colOff>165100</xdr:colOff>
      <xdr:row>51</xdr:row>
      <xdr:rowOff>36729</xdr:rowOff>
    </xdr:to>
    <xdr:sp macro="" textlink="">
      <xdr:nvSpPr>
        <xdr:cNvPr id="820" name="楕円 819"/>
        <xdr:cNvSpPr/>
      </xdr:nvSpPr>
      <xdr:spPr>
        <a:xfrm>
          <a:off x="19494500" y="86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53256</xdr:rowOff>
    </xdr:from>
    <xdr:ext cx="534377" cy="259045"/>
    <xdr:sp macro="" textlink="">
      <xdr:nvSpPr>
        <xdr:cNvPr id="821" name="テキスト ボックス 820"/>
        <xdr:cNvSpPr txBox="1"/>
      </xdr:nvSpPr>
      <xdr:spPr>
        <a:xfrm>
          <a:off x="19278111" y="84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356</xdr:rowOff>
    </xdr:from>
    <xdr:to>
      <xdr:col>98</xdr:col>
      <xdr:colOff>38100</xdr:colOff>
      <xdr:row>51</xdr:row>
      <xdr:rowOff>101956</xdr:rowOff>
    </xdr:to>
    <xdr:sp macro="" textlink="">
      <xdr:nvSpPr>
        <xdr:cNvPr id="822" name="楕円 821"/>
        <xdr:cNvSpPr/>
      </xdr:nvSpPr>
      <xdr:spPr>
        <a:xfrm>
          <a:off x="18605500" y="8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118483</xdr:rowOff>
    </xdr:from>
    <xdr:ext cx="534377" cy="259045"/>
    <xdr:sp macro="" textlink="">
      <xdr:nvSpPr>
        <xdr:cNvPr id="823" name="テキスト ボックス 822"/>
        <xdr:cNvSpPr txBox="1"/>
      </xdr:nvSpPr>
      <xdr:spPr>
        <a:xfrm>
          <a:off x="18389111" y="85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65272</xdr:rowOff>
    </xdr:from>
    <xdr:to>
      <xdr:col>116</xdr:col>
      <xdr:colOff>63500</xdr:colOff>
      <xdr:row>76</xdr:row>
      <xdr:rowOff>94056</xdr:rowOff>
    </xdr:to>
    <xdr:cxnSp macro="">
      <xdr:nvCxnSpPr>
        <xdr:cNvPr id="853" name="直線コネクタ 852"/>
        <xdr:cNvCxnSpPr/>
      </xdr:nvCxnSpPr>
      <xdr:spPr>
        <a:xfrm>
          <a:off x="21323300" y="13095472"/>
          <a:ext cx="8382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65272</xdr:rowOff>
    </xdr:from>
    <xdr:to>
      <xdr:col>111</xdr:col>
      <xdr:colOff>177800</xdr:colOff>
      <xdr:row>76</xdr:row>
      <xdr:rowOff>81026</xdr:rowOff>
    </xdr:to>
    <xdr:cxnSp macro="">
      <xdr:nvCxnSpPr>
        <xdr:cNvPr id="856" name="直線コネクタ 855"/>
        <xdr:cNvCxnSpPr/>
      </xdr:nvCxnSpPr>
      <xdr:spPr>
        <a:xfrm flipV="1">
          <a:off x="20434300" y="13095472"/>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81026</xdr:rowOff>
    </xdr:from>
    <xdr:to>
      <xdr:col>107</xdr:col>
      <xdr:colOff>50800</xdr:colOff>
      <xdr:row>76</xdr:row>
      <xdr:rowOff>114954</xdr:rowOff>
    </xdr:to>
    <xdr:cxnSp macro="">
      <xdr:nvCxnSpPr>
        <xdr:cNvPr id="859" name="直線コネクタ 858"/>
        <xdr:cNvCxnSpPr/>
      </xdr:nvCxnSpPr>
      <xdr:spPr>
        <a:xfrm flipV="1">
          <a:off x="19545300" y="1311122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114954</xdr:rowOff>
    </xdr:from>
    <xdr:to>
      <xdr:col>102</xdr:col>
      <xdr:colOff>114300</xdr:colOff>
      <xdr:row>77</xdr:row>
      <xdr:rowOff>17704</xdr:rowOff>
    </xdr:to>
    <xdr:cxnSp macro="">
      <xdr:nvCxnSpPr>
        <xdr:cNvPr id="862" name="直線コネクタ 861"/>
        <xdr:cNvCxnSpPr/>
      </xdr:nvCxnSpPr>
      <xdr:spPr>
        <a:xfrm flipV="1">
          <a:off x="18656300" y="13145154"/>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43256</xdr:rowOff>
    </xdr:from>
    <xdr:to>
      <xdr:col>116</xdr:col>
      <xdr:colOff>114300</xdr:colOff>
      <xdr:row>76</xdr:row>
      <xdr:rowOff>144856</xdr:rowOff>
    </xdr:to>
    <xdr:sp macro="" textlink="">
      <xdr:nvSpPr>
        <xdr:cNvPr id="872" name="楕円 871"/>
        <xdr:cNvSpPr/>
      </xdr:nvSpPr>
      <xdr:spPr>
        <a:xfrm>
          <a:off x="22110700" y="130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21683</xdr:rowOff>
    </xdr:from>
    <xdr:ext cx="534377" cy="259045"/>
    <xdr:sp macro="" textlink="">
      <xdr:nvSpPr>
        <xdr:cNvPr id="873" name="繰出金該当値テキスト"/>
        <xdr:cNvSpPr txBox="1"/>
      </xdr:nvSpPr>
      <xdr:spPr>
        <a:xfrm>
          <a:off x="22212300" y="130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14472</xdr:rowOff>
    </xdr:from>
    <xdr:to>
      <xdr:col>112</xdr:col>
      <xdr:colOff>38100</xdr:colOff>
      <xdr:row>76</xdr:row>
      <xdr:rowOff>116072</xdr:rowOff>
    </xdr:to>
    <xdr:sp macro="" textlink="">
      <xdr:nvSpPr>
        <xdr:cNvPr id="874" name="楕円 873"/>
        <xdr:cNvSpPr/>
      </xdr:nvSpPr>
      <xdr:spPr>
        <a:xfrm>
          <a:off x="212725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107199</xdr:rowOff>
    </xdr:from>
    <xdr:ext cx="534377" cy="259045"/>
    <xdr:sp macro="" textlink="">
      <xdr:nvSpPr>
        <xdr:cNvPr id="875" name="テキスト ボックス 874"/>
        <xdr:cNvSpPr txBox="1"/>
      </xdr:nvSpPr>
      <xdr:spPr>
        <a:xfrm>
          <a:off x="21056111" y="131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30226</xdr:rowOff>
    </xdr:from>
    <xdr:to>
      <xdr:col>107</xdr:col>
      <xdr:colOff>101600</xdr:colOff>
      <xdr:row>76</xdr:row>
      <xdr:rowOff>131826</xdr:rowOff>
    </xdr:to>
    <xdr:sp macro="" textlink="">
      <xdr:nvSpPr>
        <xdr:cNvPr id="876" name="楕円 875"/>
        <xdr:cNvSpPr/>
      </xdr:nvSpPr>
      <xdr:spPr>
        <a:xfrm>
          <a:off x="203835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122953</xdr:rowOff>
    </xdr:from>
    <xdr:ext cx="534377" cy="259045"/>
    <xdr:sp macro="" textlink="">
      <xdr:nvSpPr>
        <xdr:cNvPr id="877" name="テキスト ボックス 876"/>
        <xdr:cNvSpPr txBox="1"/>
      </xdr:nvSpPr>
      <xdr:spPr>
        <a:xfrm>
          <a:off x="20167111" y="131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64154</xdr:rowOff>
    </xdr:from>
    <xdr:to>
      <xdr:col>102</xdr:col>
      <xdr:colOff>165100</xdr:colOff>
      <xdr:row>76</xdr:row>
      <xdr:rowOff>165754</xdr:rowOff>
    </xdr:to>
    <xdr:sp macro="" textlink="">
      <xdr:nvSpPr>
        <xdr:cNvPr id="878" name="楕円 877"/>
        <xdr:cNvSpPr/>
      </xdr:nvSpPr>
      <xdr:spPr>
        <a:xfrm>
          <a:off x="19494500" y="130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10831</xdr:rowOff>
    </xdr:from>
    <xdr:ext cx="534377" cy="259045"/>
    <xdr:sp macro="" textlink="">
      <xdr:nvSpPr>
        <xdr:cNvPr id="879" name="テキスト ボックス 878"/>
        <xdr:cNvSpPr txBox="1"/>
      </xdr:nvSpPr>
      <xdr:spPr>
        <a:xfrm>
          <a:off x="19278111" y="12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138354</xdr:rowOff>
    </xdr:from>
    <xdr:to>
      <xdr:col>98</xdr:col>
      <xdr:colOff>38100</xdr:colOff>
      <xdr:row>77</xdr:row>
      <xdr:rowOff>68504</xdr:rowOff>
    </xdr:to>
    <xdr:sp macro="" textlink="">
      <xdr:nvSpPr>
        <xdr:cNvPr id="880" name="楕円 879"/>
        <xdr:cNvSpPr/>
      </xdr:nvSpPr>
      <xdr:spPr>
        <a:xfrm>
          <a:off x="18605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59631</xdr:rowOff>
    </xdr:from>
    <xdr:ext cx="534377" cy="259045"/>
    <xdr:sp macro="" textlink="">
      <xdr:nvSpPr>
        <xdr:cNvPr id="881" name="テキスト ボックス 880"/>
        <xdr:cNvSpPr txBox="1"/>
      </xdr:nvSpPr>
      <xdr:spPr>
        <a:xfrm>
          <a:off x="18389111" y="132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　～　人口１人当たり</a:t>
          </a:r>
          <a:r>
            <a:rPr kumimoji="1" lang="en-US" altLang="ja-JP" sz="1300">
              <a:latin typeface="ＭＳ Ｐゴシック" panose="020B0600070205080204" pitchFamily="50" charset="-128"/>
              <a:ea typeface="ＭＳ Ｐゴシック" panose="020B0600070205080204" pitchFamily="50" charset="-128"/>
            </a:rPr>
            <a:t>24,893</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16,891</a:t>
          </a:r>
          <a:r>
            <a:rPr kumimoji="1" lang="ja-JP" altLang="en-US" sz="1300">
              <a:latin typeface="ＭＳ Ｐゴシック" panose="020B0600070205080204" pitchFamily="50" charset="-128"/>
              <a:ea typeface="ＭＳ Ｐゴシック" panose="020B0600070205080204" pitchFamily="50" charset="-128"/>
            </a:rPr>
            <a:t>円上回っている。豪雪地帯であることから、除排雪経費の占める割合が大きい。前年度比で</a:t>
          </a:r>
          <a:r>
            <a:rPr kumimoji="1" lang="en-US" altLang="ja-JP" sz="1300">
              <a:latin typeface="ＭＳ Ｐゴシック" panose="020B0600070205080204" pitchFamily="50" charset="-128"/>
              <a:ea typeface="ＭＳ Ｐゴシック" panose="020B0600070205080204" pitchFamily="50" charset="-128"/>
            </a:rPr>
            <a:t>5,907</a:t>
          </a:r>
          <a:r>
            <a:rPr kumimoji="1" lang="ja-JP" altLang="en-US" sz="1300">
              <a:latin typeface="ＭＳ Ｐゴシック" panose="020B0600070205080204" pitchFamily="50" charset="-128"/>
              <a:ea typeface="ＭＳ Ｐゴシック" panose="020B0600070205080204" pitchFamily="50" charset="-128"/>
            </a:rPr>
            <a:t>円増加した主要因は除排雪経費の増である。</a:t>
          </a:r>
        </a:p>
        <a:p>
          <a:r>
            <a:rPr kumimoji="1" lang="ja-JP" altLang="en-US" sz="1300">
              <a:latin typeface="ＭＳ Ｐゴシック" panose="020B0600070205080204" pitchFamily="50" charset="-128"/>
              <a:ea typeface="ＭＳ Ｐゴシック" panose="020B0600070205080204" pitchFamily="50" charset="-128"/>
            </a:rPr>
            <a:t>　　　　　　　　　　　そのほかにも施設の老朽化により修繕費用は年々増加傾向にある。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　～　　人口１人当たり</a:t>
          </a:r>
          <a:r>
            <a:rPr kumimoji="1" lang="en-US" altLang="ja-JP" sz="1300">
              <a:latin typeface="ＭＳ Ｐゴシック" panose="020B0600070205080204" pitchFamily="50" charset="-128"/>
              <a:ea typeface="ＭＳ Ｐゴシック" panose="020B0600070205080204" pitchFamily="50" charset="-128"/>
            </a:rPr>
            <a:t>118,716</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22,186</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円上回っている。主な要因としては、法人立幼稚園の新制度移行や障害児通所支援に係る利用者負担の無料化、保育所・幼稚園における第２子無料化等の単独施策があげられる。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　～　人口１人当たり</a:t>
          </a:r>
          <a:r>
            <a:rPr kumimoji="1" lang="en-US" altLang="ja-JP" sz="1300">
              <a:latin typeface="ＭＳ Ｐゴシック" panose="020B0600070205080204" pitchFamily="50" charset="-128"/>
              <a:ea typeface="ＭＳ Ｐゴシック" panose="020B0600070205080204" pitchFamily="50" charset="-128"/>
            </a:rPr>
            <a:t>82,942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33,027</a:t>
          </a:r>
          <a:r>
            <a:rPr kumimoji="1" lang="ja-JP" altLang="en-US" sz="1300">
              <a:latin typeface="ＭＳ Ｐゴシック" panose="020B0600070205080204" pitchFamily="50" charset="-128"/>
              <a:ea typeface="ＭＳ Ｐゴシック" panose="020B0600070205080204" pitchFamily="50" charset="-128"/>
            </a:rPr>
            <a:t>円上回っている。前年度比でも</a:t>
          </a:r>
          <a:r>
            <a:rPr kumimoji="1" lang="en-US" altLang="ja-JP" sz="1300">
              <a:latin typeface="ＭＳ Ｐゴシック" panose="020B0600070205080204" pitchFamily="50" charset="-128"/>
              <a:ea typeface="ＭＳ Ｐゴシック" panose="020B0600070205080204" pitchFamily="50" charset="-128"/>
            </a:rPr>
            <a:t>11,621</a:t>
          </a:r>
          <a:r>
            <a:rPr kumimoji="1" lang="ja-JP" altLang="en-US" sz="1300">
              <a:latin typeface="ＭＳ Ｐゴシック" panose="020B0600070205080204" pitchFamily="50" charset="-128"/>
              <a:ea typeface="ＭＳ Ｐゴシック" panose="020B0600070205080204" pitchFamily="50" charset="-128"/>
            </a:rPr>
            <a:t>円の増となっている。平成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年度は消防庁舎整備に係る負担金が増加したことを要因として一時的に増加している。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82,823
82,681
481.02
52,615,961
52,511,632
104,049
24,301,787
60,731,096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3912</xdr:rowOff>
    </xdr:from>
    <xdr:to>
      <xdr:col>24</xdr:col>
      <xdr:colOff>63500</xdr:colOff>
      <xdr:row>36</xdr:row>
      <xdr:rowOff>23114</xdr:rowOff>
    </xdr:to>
    <xdr:cxnSp macro="">
      <xdr:nvCxnSpPr>
        <xdr:cNvPr id="59" name="直線コネクタ 58"/>
        <xdr:cNvCxnSpPr/>
      </xdr:nvCxnSpPr>
      <xdr:spPr>
        <a:xfrm>
          <a:off x="3797300" y="6176112"/>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156616</xdr:rowOff>
    </xdr:from>
    <xdr:to>
      <xdr:col>19</xdr:col>
      <xdr:colOff>177800</xdr:colOff>
      <xdr:row>36</xdr:row>
      <xdr:rowOff>3912</xdr:rowOff>
    </xdr:to>
    <xdr:cxnSp macro="">
      <xdr:nvCxnSpPr>
        <xdr:cNvPr id="62" name="直線コネクタ 61"/>
        <xdr:cNvCxnSpPr/>
      </xdr:nvCxnSpPr>
      <xdr:spPr>
        <a:xfrm>
          <a:off x="2908300" y="5985916"/>
          <a:ext cx="8890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115925</xdr:rowOff>
    </xdr:from>
    <xdr:to>
      <xdr:col>15</xdr:col>
      <xdr:colOff>50800</xdr:colOff>
      <xdr:row>34</xdr:row>
      <xdr:rowOff>156616</xdr:rowOff>
    </xdr:to>
    <xdr:cxnSp macro="">
      <xdr:nvCxnSpPr>
        <xdr:cNvPr id="65" name="直線コネクタ 64"/>
        <xdr:cNvCxnSpPr/>
      </xdr:nvCxnSpPr>
      <xdr:spPr>
        <a:xfrm>
          <a:off x="2019300" y="594522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115925</xdr:rowOff>
    </xdr:from>
    <xdr:to>
      <xdr:col>10</xdr:col>
      <xdr:colOff>114300</xdr:colOff>
      <xdr:row>34</xdr:row>
      <xdr:rowOff>164389</xdr:rowOff>
    </xdr:to>
    <xdr:cxnSp macro="">
      <xdr:nvCxnSpPr>
        <xdr:cNvPr id="68" name="直線コネクタ 67"/>
        <xdr:cNvCxnSpPr/>
      </xdr:nvCxnSpPr>
      <xdr:spPr>
        <a:xfrm flipV="1">
          <a:off x="1130300" y="5945225"/>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143764</xdr:rowOff>
    </xdr:from>
    <xdr:to>
      <xdr:col>24</xdr:col>
      <xdr:colOff>114300</xdr:colOff>
      <xdr:row>36</xdr:row>
      <xdr:rowOff>73914</xdr:rowOff>
    </xdr:to>
    <xdr:sp macro="" textlink="">
      <xdr:nvSpPr>
        <xdr:cNvPr id="78" name="楕円 77"/>
        <xdr:cNvSpPr/>
      </xdr:nvSpPr>
      <xdr:spPr>
        <a:xfrm>
          <a:off x="45847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122191</xdr:rowOff>
    </xdr:from>
    <xdr:ext cx="469744" cy="259045"/>
    <xdr:sp macro="" textlink="">
      <xdr:nvSpPr>
        <xdr:cNvPr id="79" name="議会費該当値テキスト"/>
        <xdr:cNvSpPr txBox="1"/>
      </xdr:nvSpPr>
      <xdr:spPr>
        <a:xfrm>
          <a:off x="4686300"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124562</xdr:rowOff>
    </xdr:from>
    <xdr:to>
      <xdr:col>20</xdr:col>
      <xdr:colOff>38100</xdr:colOff>
      <xdr:row>36</xdr:row>
      <xdr:rowOff>54712</xdr:rowOff>
    </xdr:to>
    <xdr:sp macro="" textlink="">
      <xdr:nvSpPr>
        <xdr:cNvPr id="80" name="楕円 79"/>
        <xdr:cNvSpPr/>
      </xdr:nvSpPr>
      <xdr:spPr>
        <a:xfrm>
          <a:off x="3746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45839</xdr:rowOff>
    </xdr:from>
    <xdr:ext cx="469744" cy="259045"/>
    <xdr:sp macro="" textlink="">
      <xdr:nvSpPr>
        <xdr:cNvPr id="81" name="テキスト ボックス 80"/>
        <xdr:cNvSpPr txBox="1"/>
      </xdr:nvSpPr>
      <xdr:spPr>
        <a:xfrm>
          <a:off x="3562428" y="62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105816</xdr:rowOff>
    </xdr:from>
    <xdr:to>
      <xdr:col>15</xdr:col>
      <xdr:colOff>101600</xdr:colOff>
      <xdr:row>35</xdr:row>
      <xdr:rowOff>35966</xdr:rowOff>
    </xdr:to>
    <xdr:sp macro="" textlink="">
      <xdr:nvSpPr>
        <xdr:cNvPr id="82" name="楕円 81"/>
        <xdr:cNvSpPr/>
      </xdr:nvSpPr>
      <xdr:spPr>
        <a:xfrm>
          <a:off x="2857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27093</xdr:rowOff>
    </xdr:from>
    <xdr:ext cx="469744" cy="259045"/>
    <xdr:sp macro="" textlink="">
      <xdr:nvSpPr>
        <xdr:cNvPr id="83" name="テキスト ボックス 82"/>
        <xdr:cNvSpPr txBox="1"/>
      </xdr:nvSpPr>
      <xdr:spPr>
        <a:xfrm>
          <a:off x="2673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65125</xdr:rowOff>
    </xdr:from>
    <xdr:to>
      <xdr:col>10</xdr:col>
      <xdr:colOff>165100</xdr:colOff>
      <xdr:row>34</xdr:row>
      <xdr:rowOff>166725</xdr:rowOff>
    </xdr:to>
    <xdr:sp macro="" textlink="">
      <xdr:nvSpPr>
        <xdr:cNvPr id="84" name="楕円 83"/>
        <xdr:cNvSpPr/>
      </xdr:nvSpPr>
      <xdr:spPr>
        <a:xfrm>
          <a:off x="1968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157852</xdr:rowOff>
    </xdr:from>
    <xdr:ext cx="469744" cy="259045"/>
    <xdr:sp macro="" textlink="">
      <xdr:nvSpPr>
        <xdr:cNvPr id="85" name="テキスト ボックス 84"/>
        <xdr:cNvSpPr txBox="1"/>
      </xdr:nvSpPr>
      <xdr:spPr>
        <a:xfrm>
          <a:off x="1784428"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87" name="テキスト ボックス 86"/>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70218</xdr:rowOff>
    </xdr:from>
    <xdr:to>
      <xdr:col>24</xdr:col>
      <xdr:colOff>63500</xdr:colOff>
      <xdr:row>57</xdr:row>
      <xdr:rowOff>77356</xdr:rowOff>
    </xdr:to>
    <xdr:cxnSp macro="">
      <xdr:nvCxnSpPr>
        <xdr:cNvPr id="117" name="直線コネクタ 116"/>
        <xdr:cNvCxnSpPr/>
      </xdr:nvCxnSpPr>
      <xdr:spPr>
        <a:xfrm>
          <a:off x="3797300" y="9842868"/>
          <a:ext cx="8382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70218</xdr:rowOff>
    </xdr:from>
    <xdr:to>
      <xdr:col>19</xdr:col>
      <xdr:colOff>177800</xdr:colOff>
      <xdr:row>57</xdr:row>
      <xdr:rowOff>136919</xdr:rowOff>
    </xdr:to>
    <xdr:cxnSp macro="">
      <xdr:nvCxnSpPr>
        <xdr:cNvPr id="120" name="直線コネクタ 119"/>
        <xdr:cNvCxnSpPr/>
      </xdr:nvCxnSpPr>
      <xdr:spPr>
        <a:xfrm flipV="1">
          <a:off x="2908300" y="9842868"/>
          <a:ext cx="889000" cy="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35039</xdr:rowOff>
    </xdr:from>
    <xdr:to>
      <xdr:col>15</xdr:col>
      <xdr:colOff>50800</xdr:colOff>
      <xdr:row>57</xdr:row>
      <xdr:rowOff>136919</xdr:rowOff>
    </xdr:to>
    <xdr:cxnSp macro="">
      <xdr:nvCxnSpPr>
        <xdr:cNvPr id="123" name="直線コネクタ 122"/>
        <xdr:cNvCxnSpPr/>
      </xdr:nvCxnSpPr>
      <xdr:spPr>
        <a:xfrm>
          <a:off x="2019300" y="9636239"/>
          <a:ext cx="889000" cy="2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35039</xdr:rowOff>
    </xdr:from>
    <xdr:to>
      <xdr:col>10</xdr:col>
      <xdr:colOff>114300</xdr:colOff>
      <xdr:row>58</xdr:row>
      <xdr:rowOff>4051</xdr:rowOff>
    </xdr:to>
    <xdr:cxnSp macro="">
      <xdr:nvCxnSpPr>
        <xdr:cNvPr id="126" name="直線コネクタ 125"/>
        <xdr:cNvCxnSpPr/>
      </xdr:nvCxnSpPr>
      <xdr:spPr>
        <a:xfrm flipV="1">
          <a:off x="1130300" y="9636239"/>
          <a:ext cx="889000" cy="3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26556</xdr:rowOff>
    </xdr:from>
    <xdr:to>
      <xdr:col>24</xdr:col>
      <xdr:colOff>114300</xdr:colOff>
      <xdr:row>57</xdr:row>
      <xdr:rowOff>128156</xdr:rowOff>
    </xdr:to>
    <xdr:sp macro="" textlink="">
      <xdr:nvSpPr>
        <xdr:cNvPr id="136" name="楕円 135"/>
        <xdr:cNvSpPr/>
      </xdr:nvSpPr>
      <xdr:spPr>
        <a:xfrm>
          <a:off x="4584700" y="97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4983</xdr:rowOff>
    </xdr:from>
    <xdr:ext cx="534377" cy="259045"/>
    <xdr:sp macro="" textlink="">
      <xdr:nvSpPr>
        <xdr:cNvPr id="137" name="総務費該当値テキスト"/>
        <xdr:cNvSpPr txBox="1"/>
      </xdr:nvSpPr>
      <xdr:spPr>
        <a:xfrm>
          <a:off x="4686300" y="97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19418</xdr:rowOff>
    </xdr:from>
    <xdr:to>
      <xdr:col>20</xdr:col>
      <xdr:colOff>38100</xdr:colOff>
      <xdr:row>57</xdr:row>
      <xdr:rowOff>121018</xdr:rowOff>
    </xdr:to>
    <xdr:sp macro="" textlink="">
      <xdr:nvSpPr>
        <xdr:cNvPr id="138" name="楕円 137"/>
        <xdr:cNvSpPr/>
      </xdr:nvSpPr>
      <xdr:spPr>
        <a:xfrm>
          <a:off x="3746500" y="97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112145</xdr:rowOff>
    </xdr:from>
    <xdr:ext cx="534377" cy="259045"/>
    <xdr:sp macro="" textlink="">
      <xdr:nvSpPr>
        <xdr:cNvPr id="139" name="テキスト ボックス 138"/>
        <xdr:cNvSpPr txBox="1"/>
      </xdr:nvSpPr>
      <xdr:spPr>
        <a:xfrm>
          <a:off x="3530111" y="98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86119</xdr:rowOff>
    </xdr:from>
    <xdr:to>
      <xdr:col>15</xdr:col>
      <xdr:colOff>101600</xdr:colOff>
      <xdr:row>58</xdr:row>
      <xdr:rowOff>16269</xdr:rowOff>
    </xdr:to>
    <xdr:sp macro="" textlink="">
      <xdr:nvSpPr>
        <xdr:cNvPr id="140" name="楕円 139"/>
        <xdr:cNvSpPr/>
      </xdr:nvSpPr>
      <xdr:spPr>
        <a:xfrm>
          <a:off x="2857500" y="98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7396</xdr:rowOff>
    </xdr:from>
    <xdr:ext cx="534377" cy="259045"/>
    <xdr:sp macro="" textlink="">
      <xdr:nvSpPr>
        <xdr:cNvPr id="141" name="テキスト ボックス 140"/>
        <xdr:cNvSpPr txBox="1"/>
      </xdr:nvSpPr>
      <xdr:spPr>
        <a:xfrm>
          <a:off x="2641111" y="99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155689</xdr:rowOff>
    </xdr:from>
    <xdr:to>
      <xdr:col>10</xdr:col>
      <xdr:colOff>165100</xdr:colOff>
      <xdr:row>56</xdr:row>
      <xdr:rowOff>85839</xdr:rowOff>
    </xdr:to>
    <xdr:sp macro="" textlink="">
      <xdr:nvSpPr>
        <xdr:cNvPr id="142" name="楕円 141"/>
        <xdr:cNvSpPr/>
      </xdr:nvSpPr>
      <xdr:spPr>
        <a:xfrm>
          <a:off x="1968500" y="95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102366</xdr:rowOff>
    </xdr:from>
    <xdr:ext cx="534377" cy="259045"/>
    <xdr:sp macro="" textlink="">
      <xdr:nvSpPr>
        <xdr:cNvPr id="143" name="テキスト ボックス 142"/>
        <xdr:cNvSpPr txBox="1"/>
      </xdr:nvSpPr>
      <xdr:spPr>
        <a:xfrm>
          <a:off x="1752111" y="9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124701</xdr:rowOff>
    </xdr:from>
    <xdr:to>
      <xdr:col>6</xdr:col>
      <xdr:colOff>38100</xdr:colOff>
      <xdr:row>58</xdr:row>
      <xdr:rowOff>54851</xdr:rowOff>
    </xdr:to>
    <xdr:sp macro="" textlink="">
      <xdr:nvSpPr>
        <xdr:cNvPr id="144" name="楕円 143"/>
        <xdr:cNvSpPr/>
      </xdr:nvSpPr>
      <xdr:spPr>
        <a:xfrm>
          <a:off x="1079500" y="98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45978</xdr:rowOff>
    </xdr:from>
    <xdr:ext cx="534377" cy="259045"/>
    <xdr:sp macro="" textlink="">
      <xdr:nvSpPr>
        <xdr:cNvPr id="145" name="テキスト ボックス 144"/>
        <xdr:cNvSpPr txBox="1"/>
      </xdr:nvSpPr>
      <xdr:spPr>
        <a:xfrm>
          <a:off x="863111" y="99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156299</xdr:rowOff>
    </xdr:from>
    <xdr:to>
      <xdr:col>24</xdr:col>
      <xdr:colOff>63500</xdr:colOff>
      <xdr:row>75</xdr:row>
      <xdr:rowOff>8103</xdr:rowOff>
    </xdr:to>
    <xdr:cxnSp macro="">
      <xdr:nvCxnSpPr>
        <xdr:cNvPr id="175" name="直線コネクタ 174"/>
        <xdr:cNvCxnSpPr/>
      </xdr:nvCxnSpPr>
      <xdr:spPr>
        <a:xfrm flipV="1">
          <a:off x="3797300" y="12843599"/>
          <a:ext cx="8382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8103</xdr:rowOff>
    </xdr:from>
    <xdr:to>
      <xdr:col>19</xdr:col>
      <xdr:colOff>177800</xdr:colOff>
      <xdr:row>75</xdr:row>
      <xdr:rowOff>19114</xdr:rowOff>
    </xdr:to>
    <xdr:cxnSp macro="">
      <xdr:nvCxnSpPr>
        <xdr:cNvPr id="178" name="直線コネクタ 177"/>
        <xdr:cNvCxnSpPr/>
      </xdr:nvCxnSpPr>
      <xdr:spPr>
        <a:xfrm flipV="1">
          <a:off x="2908300" y="1286685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19114</xdr:rowOff>
    </xdr:from>
    <xdr:to>
      <xdr:col>15</xdr:col>
      <xdr:colOff>50800</xdr:colOff>
      <xdr:row>75</xdr:row>
      <xdr:rowOff>139319</xdr:rowOff>
    </xdr:to>
    <xdr:cxnSp macro="">
      <xdr:nvCxnSpPr>
        <xdr:cNvPr id="181" name="直線コネクタ 180"/>
        <xdr:cNvCxnSpPr/>
      </xdr:nvCxnSpPr>
      <xdr:spPr>
        <a:xfrm flipV="1">
          <a:off x="2019300" y="12877864"/>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139319</xdr:rowOff>
    </xdr:from>
    <xdr:to>
      <xdr:col>10</xdr:col>
      <xdr:colOff>114300</xdr:colOff>
      <xdr:row>76</xdr:row>
      <xdr:rowOff>115785</xdr:rowOff>
    </xdr:to>
    <xdr:cxnSp macro="">
      <xdr:nvCxnSpPr>
        <xdr:cNvPr id="184" name="直線コネクタ 183"/>
        <xdr:cNvCxnSpPr/>
      </xdr:nvCxnSpPr>
      <xdr:spPr>
        <a:xfrm flipV="1">
          <a:off x="1130300" y="12998069"/>
          <a:ext cx="889000" cy="1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105499</xdr:rowOff>
    </xdr:from>
    <xdr:to>
      <xdr:col>24</xdr:col>
      <xdr:colOff>114300</xdr:colOff>
      <xdr:row>75</xdr:row>
      <xdr:rowOff>35649</xdr:rowOff>
    </xdr:to>
    <xdr:sp macro="" textlink="">
      <xdr:nvSpPr>
        <xdr:cNvPr id="194" name="楕円 193"/>
        <xdr:cNvSpPr/>
      </xdr:nvSpPr>
      <xdr:spPr>
        <a:xfrm>
          <a:off x="4584700" y="127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128376</xdr:rowOff>
    </xdr:from>
    <xdr:ext cx="599010" cy="259045"/>
    <xdr:sp macro="" textlink="">
      <xdr:nvSpPr>
        <xdr:cNvPr id="195" name="民生費該当値テキスト"/>
        <xdr:cNvSpPr txBox="1"/>
      </xdr:nvSpPr>
      <xdr:spPr>
        <a:xfrm>
          <a:off x="4686300" y="126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128753</xdr:rowOff>
    </xdr:from>
    <xdr:to>
      <xdr:col>20</xdr:col>
      <xdr:colOff>38100</xdr:colOff>
      <xdr:row>75</xdr:row>
      <xdr:rowOff>58903</xdr:rowOff>
    </xdr:to>
    <xdr:sp macro="" textlink="">
      <xdr:nvSpPr>
        <xdr:cNvPr id="196" name="楕円 195"/>
        <xdr:cNvSpPr/>
      </xdr:nvSpPr>
      <xdr:spPr>
        <a:xfrm>
          <a:off x="37465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75430</xdr:rowOff>
    </xdr:from>
    <xdr:ext cx="599010" cy="259045"/>
    <xdr:sp macro="" textlink="">
      <xdr:nvSpPr>
        <xdr:cNvPr id="197" name="テキスト ボックス 196"/>
        <xdr:cNvSpPr txBox="1"/>
      </xdr:nvSpPr>
      <xdr:spPr>
        <a:xfrm>
          <a:off x="3497795" y="1259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139764</xdr:rowOff>
    </xdr:from>
    <xdr:to>
      <xdr:col>15</xdr:col>
      <xdr:colOff>101600</xdr:colOff>
      <xdr:row>75</xdr:row>
      <xdr:rowOff>69914</xdr:rowOff>
    </xdr:to>
    <xdr:sp macro="" textlink="">
      <xdr:nvSpPr>
        <xdr:cNvPr id="198" name="楕円 197"/>
        <xdr:cNvSpPr/>
      </xdr:nvSpPr>
      <xdr:spPr>
        <a:xfrm>
          <a:off x="2857500" y="12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86441</xdr:rowOff>
    </xdr:from>
    <xdr:ext cx="599010" cy="259045"/>
    <xdr:sp macro="" textlink="">
      <xdr:nvSpPr>
        <xdr:cNvPr id="199" name="テキスト ボックス 198"/>
        <xdr:cNvSpPr txBox="1"/>
      </xdr:nvSpPr>
      <xdr:spPr>
        <a:xfrm>
          <a:off x="2608795" y="126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88519</xdr:rowOff>
    </xdr:from>
    <xdr:to>
      <xdr:col>10</xdr:col>
      <xdr:colOff>165100</xdr:colOff>
      <xdr:row>76</xdr:row>
      <xdr:rowOff>18669</xdr:rowOff>
    </xdr:to>
    <xdr:sp macro="" textlink="">
      <xdr:nvSpPr>
        <xdr:cNvPr id="200" name="楕円 199"/>
        <xdr:cNvSpPr/>
      </xdr:nvSpPr>
      <xdr:spPr>
        <a:xfrm>
          <a:off x="1968500" y="12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35196</xdr:rowOff>
    </xdr:from>
    <xdr:ext cx="599010" cy="259045"/>
    <xdr:sp macro="" textlink="">
      <xdr:nvSpPr>
        <xdr:cNvPr id="201" name="テキスト ボックス 200"/>
        <xdr:cNvSpPr txBox="1"/>
      </xdr:nvSpPr>
      <xdr:spPr>
        <a:xfrm>
          <a:off x="1719795" y="12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64985</xdr:rowOff>
    </xdr:from>
    <xdr:to>
      <xdr:col>6</xdr:col>
      <xdr:colOff>38100</xdr:colOff>
      <xdr:row>76</xdr:row>
      <xdr:rowOff>166585</xdr:rowOff>
    </xdr:to>
    <xdr:sp macro="" textlink="">
      <xdr:nvSpPr>
        <xdr:cNvPr id="202" name="楕円 201"/>
        <xdr:cNvSpPr/>
      </xdr:nvSpPr>
      <xdr:spPr>
        <a:xfrm>
          <a:off x="1079500" y="130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11663</xdr:rowOff>
    </xdr:from>
    <xdr:ext cx="599010" cy="259045"/>
    <xdr:sp macro="" textlink="">
      <xdr:nvSpPr>
        <xdr:cNvPr id="203" name="テキスト ボックス 202"/>
        <xdr:cNvSpPr txBox="1"/>
      </xdr:nvSpPr>
      <xdr:spPr>
        <a:xfrm>
          <a:off x="830795" y="128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115012</xdr:rowOff>
    </xdr:from>
    <xdr:to>
      <xdr:col>24</xdr:col>
      <xdr:colOff>63500</xdr:colOff>
      <xdr:row>95</xdr:row>
      <xdr:rowOff>138785</xdr:rowOff>
    </xdr:to>
    <xdr:cxnSp macro="">
      <xdr:nvCxnSpPr>
        <xdr:cNvPr id="232" name="直線コネクタ 231"/>
        <xdr:cNvCxnSpPr/>
      </xdr:nvCxnSpPr>
      <xdr:spPr>
        <a:xfrm flipV="1">
          <a:off x="3797300" y="16402762"/>
          <a:ext cx="8382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138785</xdr:rowOff>
    </xdr:from>
    <xdr:to>
      <xdr:col>19</xdr:col>
      <xdr:colOff>177800</xdr:colOff>
      <xdr:row>96</xdr:row>
      <xdr:rowOff>40615</xdr:rowOff>
    </xdr:to>
    <xdr:cxnSp macro="">
      <xdr:nvCxnSpPr>
        <xdr:cNvPr id="235" name="直線コネクタ 234"/>
        <xdr:cNvCxnSpPr/>
      </xdr:nvCxnSpPr>
      <xdr:spPr>
        <a:xfrm flipV="1">
          <a:off x="2908300" y="16426535"/>
          <a:ext cx="889000" cy="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126594</xdr:rowOff>
    </xdr:from>
    <xdr:to>
      <xdr:col>15</xdr:col>
      <xdr:colOff>50800</xdr:colOff>
      <xdr:row>96</xdr:row>
      <xdr:rowOff>40615</xdr:rowOff>
    </xdr:to>
    <xdr:cxnSp macro="">
      <xdr:nvCxnSpPr>
        <xdr:cNvPr id="238" name="直線コネクタ 237"/>
        <xdr:cNvCxnSpPr/>
      </xdr:nvCxnSpPr>
      <xdr:spPr>
        <a:xfrm>
          <a:off x="2019300" y="15728544"/>
          <a:ext cx="889000" cy="77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126594</xdr:rowOff>
    </xdr:from>
    <xdr:to>
      <xdr:col>10</xdr:col>
      <xdr:colOff>114300</xdr:colOff>
      <xdr:row>95</xdr:row>
      <xdr:rowOff>60758</xdr:rowOff>
    </xdr:to>
    <xdr:cxnSp macro="">
      <xdr:nvCxnSpPr>
        <xdr:cNvPr id="241" name="直線コネクタ 240"/>
        <xdr:cNvCxnSpPr/>
      </xdr:nvCxnSpPr>
      <xdr:spPr>
        <a:xfrm flipV="1">
          <a:off x="1130300" y="15728544"/>
          <a:ext cx="889000" cy="6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64212</xdr:rowOff>
    </xdr:from>
    <xdr:to>
      <xdr:col>24</xdr:col>
      <xdr:colOff>114300</xdr:colOff>
      <xdr:row>95</xdr:row>
      <xdr:rowOff>165812</xdr:rowOff>
    </xdr:to>
    <xdr:sp macro="" textlink="">
      <xdr:nvSpPr>
        <xdr:cNvPr id="251" name="楕円 250"/>
        <xdr:cNvSpPr/>
      </xdr:nvSpPr>
      <xdr:spPr>
        <a:xfrm>
          <a:off x="45847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87089</xdr:rowOff>
    </xdr:from>
    <xdr:ext cx="534377" cy="259045"/>
    <xdr:sp macro="" textlink="">
      <xdr:nvSpPr>
        <xdr:cNvPr id="252" name="衛生費該当値テキスト"/>
        <xdr:cNvSpPr txBox="1"/>
      </xdr:nvSpPr>
      <xdr:spPr>
        <a:xfrm>
          <a:off x="4686300" y="1620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87985</xdr:rowOff>
    </xdr:from>
    <xdr:to>
      <xdr:col>20</xdr:col>
      <xdr:colOff>38100</xdr:colOff>
      <xdr:row>96</xdr:row>
      <xdr:rowOff>18135</xdr:rowOff>
    </xdr:to>
    <xdr:sp macro="" textlink="">
      <xdr:nvSpPr>
        <xdr:cNvPr id="253" name="楕円 252"/>
        <xdr:cNvSpPr/>
      </xdr:nvSpPr>
      <xdr:spPr>
        <a:xfrm>
          <a:off x="3746500" y="163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34662</xdr:rowOff>
    </xdr:from>
    <xdr:ext cx="534377" cy="259045"/>
    <xdr:sp macro="" textlink="">
      <xdr:nvSpPr>
        <xdr:cNvPr id="254" name="テキスト ボックス 253"/>
        <xdr:cNvSpPr txBox="1"/>
      </xdr:nvSpPr>
      <xdr:spPr>
        <a:xfrm>
          <a:off x="3530111"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161265</xdr:rowOff>
    </xdr:from>
    <xdr:to>
      <xdr:col>15</xdr:col>
      <xdr:colOff>101600</xdr:colOff>
      <xdr:row>96</xdr:row>
      <xdr:rowOff>91415</xdr:rowOff>
    </xdr:to>
    <xdr:sp macro="" textlink="">
      <xdr:nvSpPr>
        <xdr:cNvPr id="255" name="楕円 254"/>
        <xdr:cNvSpPr/>
      </xdr:nvSpPr>
      <xdr:spPr>
        <a:xfrm>
          <a:off x="2857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82542</xdr:rowOff>
    </xdr:from>
    <xdr:ext cx="534377" cy="259045"/>
    <xdr:sp macro="" textlink="">
      <xdr:nvSpPr>
        <xdr:cNvPr id="256" name="テキスト ボックス 255"/>
        <xdr:cNvSpPr txBox="1"/>
      </xdr:nvSpPr>
      <xdr:spPr>
        <a:xfrm>
          <a:off x="2641111" y="165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75794</xdr:rowOff>
    </xdr:from>
    <xdr:to>
      <xdr:col>10</xdr:col>
      <xdr:colOff>165100</xdr:colOff>
      <xdr:row>92</xdr:row>
      <xdr:rowOff>5944</xdr:rowOff>
    </xdr:to>
    <xdr:sp macro="" textlink="">
      <xdr:nvSpPr>
        <xdr:cNvPr id="257" name="楕円 256"/>
        <xdr:cNvSpPr/>
      </xdr:nvSpPr>
      <xdr:spPr>
        <a:xfrm>
          <a:off x="1968500" y="156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22471</xdr:rowOff>
    </xdr:from>
    <xdr:ext cx="599010" cy="259045"/>
    <xdr:sp macro="" textlink="">
      <xdr:nvSpPr>
        <xdr:cNvPr id="258" name="テキスト ボックス 257"/>
        <xdr:cNvSpPr txBox="1"/>
      </xdr:nvSpPr>
      <xdr:spPr>
        <a:xfrm>
          <a:off x="1719795" y="154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9958</xdr:rowOff>
    </xdr:from>
    <xdr:to>
      <xdr:col>6</xdr:col>
      <xdr:colOff>38100</xdr:colOff>
      <xdr:row>95</xdr:row>
      <xdr:rowOff>111558</xdr:rowOff>
    </xdr:to>
    <xdr:sp macro="" textlink="">
      <xdr:nvSpPr>
        <xdr:cNvPr id="259" name="楕円 258"/>
        <xdr:cNvSpPr/>
      </xdr:nvSpPr>
      <xdr:spPr>
        <a:xfrm>
          <a:off x="1079500" y="162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128085</xdr:rowOff>
    </xdr:from>
    <xdr:ext cx="534377" cy="259045"/>
    <xdr:sp macro="" textlink="">
      <xdr:nvSpPr>
        <xdr:cNvPr id="260" name="テキスト ボックス 259"/>
        <xdr:cNvSpPr txBox="1"/>
      </xdr:nvSpPr>
      <xdr:spPr>
        <a:xfrm>
          <a:off x="863111" y="160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38</xdr:row>
      <xdr:rowOff>167132</xdr:rowOff>
    </xdr:to>
    <xdr:cxnSp macro="">
      <xdr:nvCxnSpPr>
        <xdr:cNvPr id="291" name="直線コネクタ 290"/>
        <xdr:cNvCxnSpPr/>
      </xdr:nvCxnSpPr>
      <xdr:spPr>
        <a:xfrm>
          <a:off x="9639300" y="66799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154722</xdr:rowOff>
    </xdr:from>
    <xdr:to>
      <xdr:col>50</xdr:col>
      <xdr:colOff>114300</xdr:colOff>
      <xdr:row>38</xdr:row>
      <xdr:rowOff>164846</xdr:rowOff>
    </xdr:to>
    <xdr:cxnSp macro="">
      <xdr:nvCxnSpPr>
        <xdr:cNvPr id="294" name="直線コネクタ 293"/>
        <xdr:cNvCxnSpPr/>
      </xdr:nvCxnSpPr>
      <xdr:spPr>
        <a:xfrm>
          <a:off x="8750300" y="666982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48587</xdr:rowOff>
    </xdr:from>
    <xdr:to>
      <xdr:col>45</xdr:col>
      <xdr:colOff>177800</xdr:colOff>
      <xdr:row>38</xdr:row>
      <xdr:rowOff>154722</xdr:rowOff>
    </xdr:to>
    <xdr:cxnSp macro="">
      <xdr:nvCxnSpPr>
        <xdr:cNvPr id="297" name="直線コネクタ 296"/>
        <xdr:cNvCxnSpPr/>
      </xdr:nvCxnSpPr>
      <xdr:spPr>
        <a:xfrm>
          <a:off x="7861300" y="6563687"/>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123045</xdr:rowOff>
    </xdr:from>
    <xdr:to>
      <xdr:col>41</xdr:col>
      <xdr:colOff>50800</xdr:colOff>
      <xdr:row>38</xdr:row>
      <xdr:rowOff>48587</xdr:rowOff>
    </xdr:to>
    <xdr:cxnSp macro="">
      <xdr:nvCxnSpPr>
        <xdr:cNvPr id="300" name="直線コネクタ 299"/>
        <xdr:cNvCxnSpPr/>
      </xdr:nvCxnSpPr>
      <xdr:spPr>
        <a:xfrm>
          <a:off x="6972300" y="6466695"/>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0" name="楕円 309"/>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1"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114046</xdr:rowOff>
    </xdr:from>
    <xdr:to>
      <xdr:col>50</xdr:col>
      <xdr:colOff>165100</xdr:colOff>
      <xdr:row>39</xdr:row>
      <xdr:rowOff>44196</xdr:rowOff>
    </xdr:to>
    <xdr:sp macro="" textlink="">
      <xdr:nvSpPr>
        <xdr:cNvPr id="312" name="楕円 311"/>
        <xdr:cNvSpPr/>
      </xdr:nvSpPr>
      <xdr:spPr>
        <a:xfrm>
          <a:off x="9588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35323</xdr:rowOff>
    </xdr:from>
    <xdr:ext cx="378565" cy="259045"/>
    <xdr:sp macro="" textlink="">
      <xdr:nvSpPr>
        <xdr:cNvPr id="313" name="テキスト ボックス 312"/>
        <xdr:cNvSpPr txBox="1"/>
      </xdr:nvSpPr>
      <xdr:spPr>
        <a:xfrm>
          <a:off x="9450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103922</xdr:rowOff>
    </xdr:from>
    <xdr:to>
      <xdr:col>46</xdr:col>
      <xdr:colOff>38100</xdr:colOff>
      <xdr:row>39</xdr:row>
      <xdr:rowOff>34072</xdr:rowOff>
    </xdr:to>
    <xdr:sp macro="" textlink="">
      <xdr:nvSpPr>
        <xdr:cNvPr id="314" name="楕円 313"/>
        <xdr:cNvSpPr/>
      </xdr:nvSpPr>
      <xdr:spPr>
        <a:xfrm>
          <a:off x="8699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25199</xdr:rowOff>
    </xdr:from>
    <xdr:ext cx="378565" cy="259045"/>
    <xdr:sp macro="" textlink="">
      <xdr:nvSpPr>
        <xdr:cNvPr id="315" name="テキスト ボックス 314"/>
        <xdr:cNvSpPr txBox="1"/>
      </xdr:nvSpPr>
      <xdr:spPr>
        <a:xfrm>
          <a:off x="8561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169237</xdr:rowOff>
    </xdr:from>
    <xdr:to>
      <xdr:col>41</xdr:col>
      <xdr:colOff>101600</xdr:colOff>
      <xdr:row>38</xdr:row>
      <xdr:rowOff>99387</xdr:rowOff>
    </xdr:to>
    <xdr:sp macro="" textlink="">
      <xdr:nvSpPr>
        <xdr:cNvPr id="316" name="楕円 315"/>
        <xdr:cNvSpPr/>
      </xdr:nvSpPr>
      <xdr:spPr>
        <a:xfrm>
          <a:off x="7810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90514</xdr:rowOff>
    </xdr:from>
    <xdr:ext cx="378565" cy="259045"/>
    <xdr:sp macro="" textlink="">
      <xdr:nvSpPr>
        <xdr:cNvPr id="317" name="テキスト ボックス 316"/>
        <xdr:cNvSpPr txBox="1"/>
      </xdr:nvSpPr>
      <xdr:spPr>
        <a:xfrm>
          <a:off x="7672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72245</xdr:rowOff>
    </xdr:from>
    <xdr:to>
      <xdr:col>36</xdr:col>
      <xdr:colOff>165100</xdr:colOff>
      <xdr:row>38</xdr:row>
      <xdr:rowOff>2395</xdr:rowOff>
    </xdr:to>
    <xdr:sp macro="" textlink="">
      <xdr:nvSpPr>
        <xdr:cNvPr id="318" name="楕円 317"/>
        <xdr:cNvSpPr/>
      </xdr:nvSpPr>
      <xdr:spPr>
        <a:xfrm>
          <a:off x="6921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164972</xdr:rowOff>
    </xdr:from>
    <xdr:ext cx="378565" cy="259045"/>
    <xdr:sp macro="" textlink="">
      <xdr:nvSpPr>
        <xdr:cNvPr id="319" name="テキスト ボックス 318"/>
        <xdr:cNvSpPr txBox="1"/>
      </xdr:nvSpPr>
      <xdr:spPr>
        <a:xfrm>
          <a:off x="6783017" y="650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79826</xdr:rowOff>
    </xdr:from>
    <xdr:to>
      <xdr:col>55</xdr:col>
      <xdr:colOff>0</xdr:colOff>
      <xdr:row>56</xdr:row>
      <xdr:rowOff>114516</xdr:rowOff>
    </xdr:to>
    <xdr:cxnSp macro="">
      <xdr:nvCxnSpPr>
        <xdr:cNvPr id="348" name="直線コネクタ 347"/>
        <xdr:cNvCxnSpPr/>
      </xdr:nvCxnSpPr>
      <xdr:spPr>
        <a:xfrm>
          <a:off x="9639300" y="9681026"/>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79826</xdr:rowOff>
    </xdr:from>
    <xdr:to>
      <xdr:col>50</xdr:col>
      <xdr:colOff>114300</xdr:colOff>
      <xdr:row>56</xdr:row>
      <xdr:rowOff>124898</xdr:rowOff>
    </xdr:to>
    <xdr:cxnSp macro="">
      <xdr:nvCxnSpPr>
        <xdr:cNvPr id="351" name="直線コネクタ 350"/>
        <xdr:cNvCxnSpPr/>
      </xdr:nvCxnSpPr>
      <xdr:spPr>
        <a:xfrm flipV="1">
          <a:off x="8750300" y="9681026"/>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124898</xdr:rowOff>
    </xdr:from>
    <xdr:to>
      <xdr:col>45</xdr:col>
      <xdr:colOff>177800</xdr:colOff>
      <xdr:row>57</xdr:row>
      <xdr:rowOff>88246</xdr:rowOff>
    </xdr:to>
    <xdr:cxnSp macro="">
      <xdr:nvCxnSpPr>
        <xdr:cNvPr id="354" name="直線コネクタ 353"/>
        <xdr:cNvCxnSpPr/>
      </xdr:nvCxnSpPr>
      <xdr:spPr>
        <a:xfrm flipV="1">
          <a:off x="7861300" y="9726098"/>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119545</xdr:rowOff>
    </xdr:from>
    <xdr:to>
      <xdr:col>41</xdr:col>
      <xdr:colOff>50800</xdr:colOff>
      <xdr:row>57</xdr:row>
      <xdr:rowOff>88246</xdr:rowOff>
    </xdr:to>
    <xdr:cxnSp macro="">
      <xdr:nvCxnSpPr>
        <xdr:cNvPr id="357" name="直線コネクタ 356"/>
        <xdr:cNvCxnSpPr/>
      </xdr:nvCxnSpPr>
      <xdr:spPr>
        <a:xfrm>
          <a:off x="6972300" y="9549295"/>
          <a:ext cx="889000" cy="3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63716</xdr:rowOff>
    </xdr:from>
    <xdr:to>
      <xdr:col>55</xdr:col>
      <xdr:colOff>50800</xdr:colOff>
      <xdr:row>56</xdr:row>
      <xdr:rowOff>165316</xdr:rowOff>
    </xdr:to>
    <xdr:sp macro="" textlink="">
      <xdr:nvSpPr>
        <xdr:cNvPr id="367" name="楕円 366"/>
        <xdr:cNvSpPr/>
      </xdr:nvSpPr>
      <xdr:spPr>
        <a:xfrm>
          <a:off x="10426700" y="9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42143</xdr:rowOff>
    </xdr:from>
    <xdr:ext cx="534377" cy="259045"/>
    <xdr:sp macro="" textlink="">
      <xdr:nvSpPr>
        <xdr:cNvPr id="368" name="農林水産業費該当値テキスト"/>
        <xdr:cNvSpPr txBox="1"/>
      </xdr:nvSpPr>
      <xdr:spPr>
        <a:xfrm>
          <a:off x="10528300" y="96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29026</xdr:rowOff>
    </xdr:from>
    <xdr:to>
      <xdr:col>50</xdr:col>
      <xdr:colOff>165100</xdr:colOff>
      <xdr:row>56</xdr:row>
      <xdr:rowOff>130626</xdr:rowOff>
    </xdr:to>
    <xdr:sp macro="" textlink="">
      <xdr:nvSpPr>
        <xdr:cNvPr id="369" name="楕円 368"/>
        <xdr:cNvSpPr/>
      </xdr:nvSpPr>
      <xdr:spPr>
        <a:xfrm>
          <a:off x="9588500" y="96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147153</xdr:rowOff>
    </xdr:from>
    <xdr:ext cx="534377" cy="259045"/>
    <xdr:sp macro="" textlink="">
      <xdr:nvSpPr>
        <xdr:cNvPr id="370" name="テキスト ボックス 369"/>
        <xdr:cNvSpPr txBox="1"/>
      </xdr:nvSpPr>
      <xdr:spPr>
        <a:xfrm>
          <a:off x="9372111" y="94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74098</xdr:rowOff>
    </xdr:from>
    <xdr:to>
      <xdr:col>46</xdr:col>
      <xdr:colOff>38100</xdr:colOff>
      <xdr:row>57</xdr:row>
      <xdr:rowOff>4248</xdr:rowOff>
    </xdr:to>
    <xdr:sp macro="" textlink="">
      <xdr:nvSpPr>
        <xdr:cNvPr id="371" name="楕円 370"/>
        <xdr:cNvSpPr/>
      </xdr:nvSpPr>
      <xdr:spPr>
        <a:xfrm>
          <a:off x="8699500" y="96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166825</xdr:rowOff>
    </xdr:from>
    <xdr:ext cx="534377" cy="259045"/>
    <xdr:sp macro="" textlink="">
      <xdr:nvSpPr>
        <xdr:cNvPr id="372" name="テキスト ボックス 371"/>
        <xdr:cNvSpPr txBox="1"/>
      </xdr:nvSpPr>
      <xdr:spPr>
        <a:xfrm>
          <a:off x="8483111" y="97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37446</xdr:rowOff>
    </xdr:from>
    <xdr:to>
      <xdr:col>41</xdr:col>
      <xdr:colOff>101600</xdr:colOff>
      <xdr:row>57</xdr:row>
      <xdr:rowOff>139046</xdr:rowOff>
    </xdr:to>
    <xdr:sp macro="" textlink="">
      <xdr:nvSpPr>
        <xdr:cNvPr id="373" name="楕円 372"/>
        <xdr:cNvSpPr/>
      </xdr:nvSpPr>
      <xdr:spPr>
        <a:xfrm>
          <a:off x="7810500" y="98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155573</xdr:rowOff>
    </xdr:from>
    <xdr:ext cx="534377" cy="259045"/>
    <xdr:sp macro="" textlink="">
      <xdr:nvSpPr>
        <xdr:cNvPr id="374" name="テキスト ボックス 373"/>
        <xdr:cNvSpPr txBox="1"/>
      </xdr:nvSpPr>
      <xdr:spPr>
        <a:xfrm>
          <a:off x="7594111" y="9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68745</xdr:rowOff>
    </xdr:from>
    <xdr:to>
      <xdr:col>36</xdr:col>
      <xdr:colOff>165100</xdr:colOff>
      <xdr:row>55</xdr:row>
      <xdr:rowOff>170345</xdr:rowOff>
    </xdr:to>
    <xdr:sp macro="" textlink="">
      <xdr:nvSpPr>
        <xdr:cNvPr id="375" name="楕円 374"/>
        <xdr:cNvSpPr/>
      </xdr:nvSpPr>
      <xdr:spPr>
        <a:xfrm>
          <a:off x="6921500" y="94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15422</xdr:rowOff>
    </xdr:from>
    <xdr:ext cx="534377" cy="259045"/>
    <xdr:sp macro="" textlink="">
      <xdr:nvSpPr>
        <xdr:cNvPr id="376" name="テキスト ボックス 375"/>
        <xdr:cNvSpPr txBox="1"/>
      </xdr:nvSpPr>
      <xdr:spPr>
        <a:xfrm>
          <a:off x="6705111" y="92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7524</xdr:rowOff>
    </xdr:from>
    <xdr:to>
      <xdr:col>55</xdr:col>
      <xdr:colOff>0</xdr:colOff>
      <xdr:row>75</xdr:row>
      <xdr:rowOff>65725</xdr:rowOff>
    </xdr:to>
    <xdr:cxnSp macro="">
      <xdr:nvCxnSpPr>
        <xdr:cNvPr id="403" name="直線コネクタ 402"/>
        <xdr:cNvCxnSpPr/>
      </xdr:nvCxnSpPr>
      <xdr:spPr>
        <a:xfrm flipV="1">
          <a:off x="9639300" y="12694824"/>
          <a:ext cx="838200" cy="2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113548</xdr:rowOff>
    </xdr:from>
    <xdr:to>
      <xdr:col>50</xdr:col>
      <xdr:colOff>114300</xdr:colOff>
      <xdr:row>75</xdr:row>
      <xdr:rowOff>65725</xdr:rowOff>
    </xdr:to>
    <xdr:cxnSp macro="">
      <xdr:nvCxnSpPr>
        <xdr:cNvPr id="406" name="直線コネクタ 405"/>
        <xdr:cNvCxnSpPr/>
      </xdr:nvCxnSpPr>
      <xdr:spPr>
        <a:xfrm>
          <a:off x="8750300" y="12800848"/>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113548</xdr:rowOff>
    </xdr:from>
    <xdr:to>
      <xdr:col>45</xdr:col>
      <xdr:colOff>177800</xdr:colOff>
      <xdr:row>75</xdr:row>
      <xdr:rowOff>63439</xdr:rowOff>
    </xdr:to>
    <xdr:cxnSp macro="">
      <xdr:nvCxnSpPr>
        <xdr:cNvPr id="409" name="直線コネクタ 408"/>
        <xdr:cNvCxnSpPr/>
      </xdr:nvCxnSpPr>
      <xdr:spPr>
        <a:xfrm flipV="1">
          <a:off x="7861300" y="12800848"/>
          <a:ext cx="889000" cy="1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63439</xdr:rowOff>
    </xdr:from>
    <xdr:to>
      <xdr:col>41</xdr:col>
      <xdr:colOff>50800</xdr:colOff>
      <xdr:row>76</xdr:row>
      <xdr:rowOff>136843</xdr:rowOff>
    </xdr:to>
    <xdr:cxnSp macro="">
      <xdr:nvCxnSpPr>
        <xdr:cNvPr id="412" name="直線コネクタ 411"/>
        <xdr:cNvCxnSpPr/>
      </xdr:nvCxnSpPr>
      <xdr:spPr>
        <a:xfrm flipV="1">
          <a:off x="6972300" y="12922189"/>
          <a:ext cx="889000" cy="2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128174</xdr:rowOff>
    </xdr:from>
    <xdr:to>
      <xdr:col>55</xdr:col>
      <xdr:colOff>50800</xdr:colOff>
      <xdr:row>74</xdr:row>
      <xdr:rowOff>58324</xdr:rowOff>
    </xdr:to>
    <xdr:sp macro="" textlink="">
      <xdr:nvSpPr>
        <xdr:cNvPr id="422" name="楕円 421"/>
        <xdr:cNvSpPr/>
      </xdr:nvSpPr>
      <xdr:spPr>
        <a:xfrm>
          <a:off x="10426700" y="126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151051</xdr:rowOff>
    </xdr:from>
    <xdr:ext cx="534377" cy="259045"/>
    <xdr:sp macro="" textlink="">
      <xdr:nvSpPr>
        <xdr:cNvPr id="423" name="商工費該当値テキスト"/>
        <xdr:cNvSpPr txBox="1"/>
      </xdr:nvSpPr>
      <xdr:spPr>
        <a:xfrm>
          <a:off x="10528300" y="124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14925</xdr:rowOff>
    </xdr:from>
    <xdr:to>
      <xdr:col>50</xdr:col>
      <xdr:colOff>165100</xdr:colOff>
      <xdr:row>75</xdr:row>
      <xdr:rowOff>116525</xdr:rowOff>
    </xdr:to>
    <xdr:sp macro="" textlink="">
      <xdr:nvSpPr>
        <xdr:cNvPr id="424" name="楕円 423"/>
        <xdr:cNvSpPr/>
      </xdr:nvSpPr>
      <xdr:spPr>
        <a:xfrm>
          <a:off x="9588500" y="128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133052</xdr:rowOff>
    </xdr:from>
    <xdr:ext cx="534377" cy="259045"/>
    <xdr:sp macro="" textlink="">
      <xdr:nvSpPr>
        <xdr:cNvPr id="425" name="テキスト ボックス 424"/>
        <xdr:cNvSpPr txBox="1"/>
      </xdr:nvSpPr>
      <xdr:spPr>
        <a:xfrm>
          <a:off x="9372111" y="1264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62748</xdr:rowOff>
    </xdr:from>
    <xdr:to>
      <xdr:col>46</xdr:col>
      <xdr:colOff>38100</xdr:colOff>
      <xdr:row>74</xdr:row>
      <xdr:rowOff>164348</xdr:rowOff>
    </xdr:to>
    <xdr:sp macro="" textlink="">
      <xdr:nvSpPr>
        <xdr:cNvPr id="426" name="楕円 425"/>
        <xdr:cNvSpPr/>
      </xdr:nvSpPr>
      <xdr:spPr>
        <a:xfrm>
          <a:off x="8699500" y="127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9425</xdr:rowOff>
    </xdr:from>
    <xdr:ext cx="534377" cy="259045"/>
    <xdr:sp macro="" textlink="">
      <xdr:nvSpPr>
        <xdr:cNvPr id="427" name="テキスト ボックス 426"/>
        <xdr:cNvSpPr txBox="1"/>
      </xdr:nvSpPr>
      <xdr:spPr>
        <a:xfrm>
          <a:off x="8483111" y="125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12639</xdr:rowOff>
    </xdr:from>
    <xdr:to>
      <xdr:col>41</xdr:col>
      <xdr:colOff>101600</xdr:colOff>
      <xdr:row>75</xdr:row>
      <xdr:rowOff>114239</xdr:rowOff>
    </xdr:to>
    <xdr:sp macro="" textlink="">
      <xdr:nvSpPr>
        <xdr:cNvPr id="428" name="楕円 427"/>
        <xdr:cNvSpPr/>
      </xdr:nvSpPr>
      <xdr:spPr>
        <a:xfrm>
          <a:off x="7810500" y="128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130766</xdr:rowOff>
    </xdr:from>
    <xdr:ext cx="534377" cy="259045"/>
    <xdr:sp macro="" textlink="">
      <xdr:nvSpPr>
        <xdr:cNvPr id="429" name="テキスト ボックス 428"/>
        <xdr:cNvSpPr txBox="1"/>
      </xdr:nvSpPr>
      <xdr:spPr>
        <a:xfrm>
          <a:off x="7594111" y="126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86043</xdr:rowOff>
    </xdr:from>
    <xdr:to>
      <xdr:col>36</xdr:col>
      <xdr:colOff>165100</xdr:colOff>
      <xdr:row>77</xdr:row>
      <xdr:rowOff>16193</xdr:rowOff>
    </xdr:to>
    <xdr:sp macro="" textlink="">
      <xdr:nvSpPr>
        <xdr:cNvPr id="430" name="楕円 429"/>
        <xdr:cNvSpPr/>
      </xdr:nvSpPr>
      <xdr:spPr>
        <a:xfrm>
          <a:off x="6921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32720</xdr:rowOff>
    </xdr:from>
    <xdr:ext cx="534377" cy="259045"/>
    <xdr:sp macro="" textlink="">
      <xdr:nvSpPr>
        <xdr:cNvPr id="431" name="テキスト ボックス 430"/>
        <xdr:cNvSpPr txBox="1"/>
      </xdr:nvSpPr>
      <xdr:spPr>
        <a:xfrm>
          <a:off x="6705111" y="128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150172</xdr:rowOff>
    </xdr:from>
    <xdr:to>
      <xdr:col>55</xdr:col>
      <xdr:colOff>0</xdr:colOff>
      <xdr:row>93</xdr:row>
      <xdr:rowOff>14253</xdr:rowOff>
    </xdr:to>
    <xdr:cxnSp macro="">
      <xdr:nvCxnSpPr>
        <xdr:cNvPr id="462" name="直線コネクタ 461"/>
        <xdr:cNvCxnSpPr/>
      </xdr:nvCxnSpPr>
      <xdr:spPr>
        <a:xfrm flipV="1">
          <a:off x="9639300" y="15923572"/>
          <a:ext cx="8382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144469</xdr:rowOff>
    </xdr:from>
    <xdr:to>
      <xdr:col>50</xdr:col>
      <xdr:colOff>114300</xdr:colOff>
      <xdr:row>93</xdr:row>
      <xdr:rowOff>14253</xdr:rowOff>
    </xdr:to>
    <xdr:cxnSp macro="">
      <xdr:nvCxnSpPr>
        <xdr:cNvPr id="465" name="直線コネクタ 464"/>
        <xdr:cNvCxnSpPr/>
      </xdr:nvCxnSpPr>
      <xdr:spPr>
        <a:xfrm>
          <a:off x="8750300" y="15917869"/>
          <a:ext cx="889000" cy="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144469</xdr:rowOff>
    </xdr:from>
    <xdr:to>
      <xdr:col>45</xdr:col>
      <xdr:colOff>177800</xdr:colOff>
      <xdr:row>93</xdr:row>
      <xdr:rowOff>15918</xdr:rowOff>
    </xdr:to>
    <xdr:cxnSp macro="">
      <xdr:nvCxnSpPr>
        <xdr:cNvPr id="468" name="直線コネクタ 467"/>
        <xdr:cNvCxnSpPr/>
      </xdr:nvCxnSpPr>
      <xdr:spPr>
        <a:xfrm flipV="1">
          <a:off x="7861300" y="15917869"/>
          <a:ext cx="889000" cy="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117602</xdr:rowOff>
    </xdr:from>
    <xdr:to>
      <xdr:col>41</xdr:col>
      <xdr:colOff>50800</xdr:colOff>
      <xdr:row>93</xdr:row>
      <xdr:rowOff>15918</xdr:rowOff>
    </xdr:to>
    <xdr:cxnSp macro="">
      <xdr:nvCxnSpPr>
        <xdr:cNvPr id="471" name="直線コネクタ 470"/>
        <xdr:cNvCxnSpPr/>
      </xdr:nvCxnSpPr>
      <xdr:spPr>
        <a:xfrm>
          <a:off x="6972300" y="15891002"/>
          <a:ext cx="889000" cy="6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99372</xdr:rowOff>
    </xdr:from>
    <xdr:to>
      <xdr:col>55</xdr:col>
      <xdr:colOff>50800</xdr:colOff>
      <xdr:row>93</xdr:row>
      <xdr:rowOff>29522</xdr:rowOff>
    </xdr:to>
    <xdr:sp macro="" textlink="">
      <xdr:nvSpPr>
        <xdr:cNvPr id="481" name="楕円 480"/>
        <xdr:cNvSpPr/>
      </xdr:nvSpPr>
      <xdr:spPr>
        <a:xfrm>
          <a:off x="10426700" y="158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122249</xdr:rowOff>
    </xdr:from>
    <xdr:ext cx="599010" cy="259045"/>
    <xdr:sp macro="" textlink="">
      <xdr:nvSpPr>
        <xdr:cNvPr id="482" name="土木費該当値テキスト"/>
        <xdr:cNvSpPr txBox="1"/>
      </xdr:nvSpPr>
      <xdr:spPr>
        <a:xfrm>
          <a:off x="10528300" y="157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134903</xdr:rowOff>
    </xdr:from>
    <xdr:to>
      <xdr:col>50</xdr:col>
      <xdr:colOff>165100</xdr:colOff>
      <xdr:row>93</xdr:row>
      <xdr:rowOff>65053</xdr:rowOff>
    </xdr:to>
    <xdr:sp macro="" textlink="">
      <xdr:nvSpPr>
        <xdr:cNvPr id="483" name="楕円 482"/>
        <xdr:cNvSpPr/>
      </xdr:nvSpPr>
      <xdr:spPr>
        <a:xfrm>
          <a:off x="9588500" y="159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81580</xdr:rowOff>
    </xdr:from>
    <xdr:ext cx="599010" cy="259045"/>
    <xdr:sp macro="" textlink="">
      <xdr:nvSpPr>
        <xdr:cNvPr id="484" name="テキスト ボックス 483"/>
        <xdr:cNvSpPr txBox="1"/>
      </xdr:nvSpPr>
      <xdr:spPr>
        <a:xfrm>
          <a:off x="9339795" y="1568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93669</xdr:rowOff>
    </xdr:from>
    <xdr:to>
      <xdr:col>46</xdr:col>
      <xdr:colOff>38100</xdr:colOff>
      <xdr:row>93</xdr:row>
      <xdr:rowOff>23819</xdr:rowOff>
    </xdr:to>
    <xdr:sp macro="" textlink="">
      <xdr:nvSpPr>
        <xdr:cNvPr id="485" name="楕円 484"/>
        <xdr:cNvSpPr/>
      </xdr:nvSpPr>
      <xdr:spPr>
        <a:xfrm>
          <a:off x="8699500" y="15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40346</xdr:rowOff>
    </xdr:from>
    <xdr:ext cx="599010" cy="259045"/>
    <xdr:sp macro="" textlink="">
      <xdr:nvSpPr>
        <xdr:cNvPr id="486" name="テキスト ボックス 485"/>
        <xdr:cNvSpPr txBox="1"/>
      </xdr:nvSpPr>
      <xdr:spPr>
        <a:xfrm>
          <a:off x="8450795" y="156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136568</xdr:rowOff>
    </xdr:from>
    <xdr:to>
      <xdr:col>41</xdr:col>
      <xdr:colOff>101600</xdr:colOff>
      <xdr:row>93</xdr:row>
      <xdr:rowOff>66718</xdr:rowOff>
    </xdr:to>
    <xdr:sp macro="" textlink="">
      <xdr:nvSpPr>
        <xdr:cNvPr id="487" name="楕円 486"/>
        <xdr:cNvSpPr/>
      </xdr:nvSpPr>
      <xdr:spPr>
        <a:xfrm>
          <a:off x="7810500" y="159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83245</xdr:rowOff>
    </xdr:from>
    <xdr:ext cx="599010" cy="259045"/>
    <xdr:sp macro="" textlink="">
      <xdr:nvSpPr>
        <xdr:cNvPr id="488" name="テキスト ボックス 487"/>
        <xdr:cNvSpPr txBox="1"/>
      </xdr:nvSpPr>
      <xdr:spPr>
        <a:xfrm>
          <a:off x="7561795" y="1568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66802</xdr:rowOff>
    </xdr:from>
    <xdr:to>
      <xdr:col>36</xdr:col>
      <xdr:colOff>165100</xdr:colOff>
      <xdr:row>92</xdr:row>
      <xdr:rowOff>168402</xdr:rowOff>
    </xdr:to>
    <xdr:sp macro="" textlink="">
      <xdr:nvSpPr>
        <xdr:cNvPr id="489" name="楕円 488"/>
        <xdr:cNvSpPr/>
      </xdr:nvSpPr>
      <xdr:spPr>
        <a:xfrm>
          <a:off x="6921500" y="15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13479</xdr:rowOff>
    </xdr:from>
    <xdr:ext cx="599010" cy="259045"/>
    <xdr:sp macro="" textlink="">
      <xdr:nvSpPr>
        <xdr:cNvPr id="490" name="テキスト ボックス 489"/>
        <xdr:cNvSpPr txBox="1"/>
      </xdr:nvSpPr>
      <xdr:spPr>
        <a:xfrm>
          <a:off x="6672795" y="1561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165989</xdr:rowOff>
    </xdr:from>
    <xdr:to>
      <xdr:col>85</xdr:col>
      <xdr:colOff>127000</xdr:colOff>
      <xdr:row>35</xdr:row>
      <xdr:rowOff>31618</xdr:rowOff>
    </xdr:to>
    <xdr:cxnSp macro="">
      <xdr:nvCxnSpPr>
        <xdr:cNvPr id="518" name="直線コネクタ 517"/>
        <xdr:cNvCxnSpPr/>
      </xdr:nvCxnSpPr>
      <xdr:spPr>
        <a:xfrm flipV="1">
          <a:off x="15481300" y="5480939"/>
          <a:ext cx="838200" cy="55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31618</xdr:rowOff>
    </xdr:from>
    <xdr:to>
      <xdr:col>81</xdr:col>
      <xdr:colOff>50800</xdr:colOff>
      <xdr:row>37</xdr:row>
      <xdr:rowOff>45105</xdr:rowOff>
    </xdr:to>
    <xdr:cxnSp macro="">
      <xdr:nvCxnSpPr>
        <xdr:cNvPr id="521" name="直線コネクタ 520"/>
        <xdr:cNvCxnSpPr/>
      </xdr:nvCxnSpPr>
      <xdr:spPr>
        <a:xfrm flipV="1">
          <a:off x="14592300" y="6032368"/>
          <a:ext cx="889000" cy="3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45105</xdr:rowOff>
    </xdr:from>
    <xdr:to>
      <xdr:col>76</xdr:col>
      <xdr:colOff>114300</xdr:colOff>
      <xdr:row>37</xdr:row>
      <xdr:rowOff>156799</xdr:rowOff>
    </xdr:to>
    <xdr:cxnSp macro="">
      <xdr:nvCxnSpPr>
        <xdr:cNvPr id="524" name="直線コネクタ 523"/>
        <xdr:cNvCxnSpPr/>
      </xdr:nvCxnSpPr>
      <xdr:spPr>
        <a:xfrm flipV="1">
          <a:off x="13703300" y="6388755"/>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116703</xdr:rowOff>
    </xdr:from>
    <xdr:to>
      <xdr:col>71</xdr:col>
      <xdr:colOff>177800</xdr:colOff>
      <xdr:row>37</xdr:row>
      <xdr:rowOff>156799</xdr:rowOff>
    </xdr:to>
    <xdr:cxnSp macro="">
      <xdr:nvCxnSpPr>
        <xdr:cNvPr id="527" name="直線コネクタ 526"/>
        <xdr:cNvCxnSpPr/>
      </xdr:nvCxnSpPr>
      <xdr:spPr>
        <a:xfrm>
          <a:off x="12814300" y="6460353"/>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115189</xdr:rowOff>
    </xdr:from>
    <xdr:to>
      <xdr:col>85</xdr:col>
      <xdr:colOff>177800</xdr:colOff>
      <xdr:row>32</xdr:row>
      <xdr:rowOff>45339</xdr:rowOff>
    </xdr:to>
    <xdr:sp macro="" textlink="">
      <xdr:nvSpPr>
        <xdr:cNvPr id="537" name="楕円 536"/>
        <xdr:cNvSpPr/>
      </xdr:nvSpPr>
      <xdr:spPr>
        <a:xfrm>
          <a:off x="16268700" y="54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55643</xdr:rowOff>
    </xdr:from>
    <xdr:ext cx="534377" cy="259045"/>
    <xdr:sp macro="" textlink="">
      <xdr:nvSpPr>
        <xdr:cNvPr id="538" name="消防費該当値テキスト"/>
        <xdr:cNvSpPr txBox="1"/>
      </xdr:nvSpPr>
      <xdr:spPr>
        <a:xfrm>
          <a:off x="16370300" y="537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152268</xdr:rowOff>
    </xdr:from>
    <xdr:to>
      <xdr:col>81</xdr:col>
      <xdr:colOff>101600</xdr:colOff>
      <xdr:row>35</xdr:row>
      <xdr:rowOff>82418</xdr:rowOff>
    </xdr:to>
    <xdr:sp macro="" textlink="">
      <xdr:nvSpPr>
        <xdr:cNvPr id="539" name="楕円 538"/>
        <xdr:cNvSpPr/>
      </xdr:nvSpPr>
      <xdr:spPr>
        <a:xfrm>
          <a:off x="15430500" y="5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98945</xdr:rowOff>
    </xdr:from>
    <xdr:ext cx="534377" cy="259045"/>
    <xdr:sp macro="" textlink="">
      <xdr:nvSpPr>
        <xdr:cNvPr id="540" name="テキスト ボックス 539"/>
        <xdr:cNvSpPr txBox="1"/>
      </xdr:nvSpPr>
      <xdr:spPr>
        <a:xfrm>
          <a:off x="15214111" y="57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165755</xdr:rowOff>
    </xdr:from>
    <xdr:to>
      <xdr:col>76</xdr:col>
      <xdr:colOff>165100</xdr:colOff>
      <xdr:row>37</xdr:row>
      <xdr:rowOff>95905</xdr:rowOff>
    </xdr:to>
    <xdr:sp macro="" textlink="">
      <xdr:nvSpPr>
        <xdr:cNvPr id="541" name="楕円 540"/>
        <xdr:cNvSpPr/>
      </xdr:nvSpPr>
      <xdr:spPr>
        <a:xfrm>
          <a:off x="14541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87032</xdr:rowOff>
    </xdr:from>
    <xdr:ext cx="534377" cy="259045"/>
    <xdr:sp macro="" textlink="">
      <xdr:nvSpPr>
        <xdr:cNvPr id="542" name="テキスト ボックス 541"/>
        <xdr:cNvSpPr txBox="1"/>
      </xdr:nvSpPr>
      <xdr:spPr>
        <a:xfrm>
          <a:off x="14325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105999</xdr:rowOff>
    </xdr:from>
    <xdr:to>
      <xdr:col>72</xdr:col>
      <xdr:colOff>38100</xdr:colOff>
      <xdr:row>38</xdr:row>
      <xdr:rowOff>36150</xdr:rowOff>
    </xdr:to>
    <xdr:sp macro="" textlink="">
      <xdr:nvSpPr>
        <xdr:cNvPr id="543" name="楕円 542"/>
        <xdr:cNvSpPr/>
      </xdr:nvSpPr>
      <xdr:spPr>
        <a:xfrm>
          <a:off x="13652500" y="644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27276</xdr:rowOff>
    </xdr:from>
    <xdr:ext cx="534377" cy="259045"/>
    <xdr:sp macro="" textlink="">
      <xdr:nvSpPr>
        <xdr:cNvPr id="544" name="テキスト ボックス 543"/>
        <xdr:cNvSpPr txBox="1"/>
      </xdr:nvSpPr>
      <xdr:spPr>
        <a:xfrm>
          <a:off x="13436111" y="65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65903</xdr:rowOff>
    </xdr:from>
    <xdr:to>
      <xdr:col>67</xdr:col>
      <xdr:colOff>101600</xdr:colOff>
      <xdr:row>37</xdr:row>
      <xdr:rowOff>167503</xdr:rowOff>
    </xdr:to>
    <xdr:sp macro="" textlink="">
      <xdr:nvSpPr>
        <xdr:cNvPr id="545" name="楕円 544"/>
        <xdr:cNvSpPr/>
      </xdr:nvSpPr>
      <xdr:spPr>
        <a:xfrm>
          <a:off x="12763500" y="64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158630</xdr:rowOff>
    </xdr:from>
    <xdr:ext cx="534377" cy="259045"/>
    <xdr:sp macro="" textlink="">
      <xdr:nvSpPr>
        <xdr:cNvPr id="546" name="テキスト ボックス 545"/>
        <xdr:cNvSpPr txBox="1"/>
      </xdr:nvSpPr>
      <xdr:spPr>
        <a:xfrm>
          <a:off x="12547111" y="65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146615</xdr:rowOff>
    </xdr:from>
    <xdr:to>
      <xdr:col>85</xdr:col>
      <xdr:colOff>127000</xdr:colOff>
      <xdr:row>54</xdr:row>
      <xdr:rowOff>78931</xdr:rowOff>
    </xdr:to>
    <xdr:cxnSp macro="">
      <xdr:nvCxnSpPr>
        <xdr:cNvPr id="576" name="直線コネクタ 575"/>
        <xdr:cNvCxnSpPr/>
      </xdr:nvCxnSpPr>
      <xdr:spPr>
        <a:xfrm flipV="1">
          <a:off x="15481300" y="8890565"/>
          <a:ext cx="838200" cy="4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78931</xdr:rowOff>
    </xdr:from>
    <xdr:to>
      <xdr:col>81</xdr:col>
      <xdr:colOff>50800</xdr:colOff>
      <xdr:row>55</xdr:row>
      <xdr:rowOff>141319</xdr:rowOff>
    </xdr:to>
    <xdr:cxnSp macro="">
      <xdr:nvCxnSpPr>
        <xdr:cNvPr id="579" name="直線コネクタ 578"/>
        <xdr:cNvCxnSpPr/>
      </xdr:nvCxnSpPr>
      <xdr:spPr>
        <a:xfrm flipV="1">
          <a:off x="14592300" y="9337231"/>
          <a:ext cx="889000" cy="23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72987</xdr:rowOff>
    </xdr:from>
    <xdr:to>
      <xdr:col>76</xdr:col>
      <xdr:colOff>114300</xdr:colOff>
      <xdr:row>55</xdr:row>
      <xdr:rowOff>141319</xdr:rowOff>
    </xdr:to>
    <xdr:cxnSp macro="">
      <xdr:nvCxnSpPr>
        <xdr:cNvPr id="582" name="直線コネクタ 581"/>
        <xdr:cNvCxnSpPr/>
      </xdr:nvCxnSpPr>
      <xdr:spPr>
        <a:xfrm>
          <a:off x="13703300" y="9502737"/>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19800</xdr:rowOff>
    </xdr:from>
    <xdr:to>
      <xdr:col>71</xdr:col>
      <xdr:colOff>177800</xdr:colOff>
      <xdr:row>55</xdr:row>
      <xdr:rowOff>72987</xdr:rowOff>
    </xdr:to>
    <xdr:cxnSp macro="">
      <xdr:nvCxnSpPr>
        <xdr:cNvPr id="585" name="直線コネクタ 584"/>
        <xdr:cNvCxnSpPr/>
      </xdr:nvCxnSpPr>
      <xdr:spPr>
        <a:xfrm>
          <a:off x="12814300" y="9449550"/>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95815</xdr:rowOff>
    </xdr:from>
    <xdr:to>
      <xdr:col>85</xdr:col>
      <xdr:colOff>177800</xdr:colOff>
      <xdr:row>52</xdr:row>
      <xdr:rowOff>25965</xdr:rowOff>
    </xdr:to>
    <xdr:sp macro="" textlink="">
      <xdr:nvSpPr>
        <xdr:cNvPr id="595" name="楕円 594"/>
        <xdr:cNvSpPr/>
      </xdr:nvSpPr>
      <xdr:spPr>
        <a:xfrm>
          <a:off x="16268700" y="8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118692</xdr:rowOff>
    </xdr:from>
    <xdr:ext cx="534377" cy="259045"/>
    <xdr:sp macro="" textlink="">
      <xdr:nvSpPr>
        <xdr:cNvPr id="596" name="教育費該当値テキスト"/>
        <xdr:cNvSpPr txBox="1"/>
      </xdr:nvSpPr>
      <xdr:spPr>
        <a:xfrm>
          <a:off x="16370300" y="86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28131</xdr:rowOff>
    </xdr:from>
    <xdr:to>
      <xdr:col>81</xdr:col>
      <xdr:colOff>101600</xdr:colOff>
      <xdr:row>54</xdr:row>
      <xdr:rowOff>129731</xdr:rowOff>
    </xdr:to>
    <xdr:sp macro="" textlink="">
      <xdr:nvSpPr>
        <xdr:cNvPr id="597" name="楕円 596"/>
        <xdr:cNvSpPr/>
      </xdr:nvSpPr>
      <xdr:spPr>
        <a:xfrm>
          <a:off x="15430500" y="9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146258</xdr:rowOff>
    </xdr:from>
    <xdr:ext cx="534377" cy="259045"/>
    <xdr:sp macro="" textlink="">
      <xdr:nvSpPr>
        <xdr:cNvPr id="598" name="テキスト ボックス 597"/>
        <xdr:cNvSpPr txBox="1"/>
      </xdr:nvSpPr>
      <xdr:spPr>
        <a:xfrm>
          <a:off x="15214111" y="90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90519</xdr:rowOff>
    </xdr:from>
    <xdr:to>
      <xdr:col>76</xdr:col>
      <xdr:colOff>165100</xdr:colOff>
      <xdr:row>56</xdr:row>
      <xdr:rowOff>20669</xdr:rowOff>
    </xdr:to>
    <xdr:sp macro="" textlink="">
      <xdr:nvSpPr>
        <xdr:cNvPr id="599" name="楕円 598"/>
        <xdr:cNvSpPr/>
      </xdr:nvSpPr>
      <xdr:spPr>
        <a:xfrm>
          <a:off x="14541500" y="9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11796</xdr:rowOff>
    </xdr:from>
    <xdr:ext cx="534377" cy="259045"/>
    <xdr:sp macro="" textlink="">
      <xdr:nvSpPr>
        <xdr:cNvPr id="600" name="テキスト ボックス 599"/>
        <xdr:cNvSpPr txBox="1"/>
      </xdr:nvSpPr>
      <xdr:spPr>
        <a:xfrm>
          <a:off x="14325111" y="96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22187</xdr:rowOff>
    </xdr:from>
    <xdr:to>
      <xdr:col>72</xdr:col>
      <xdr:colOff>38100</xdr:colOff>
      <xdr:row>55</xdr:row>
      <xdr:rowOff>123787</xdr:rowOff>
    </xdr:to>
    <xdr:sp macro="" textlink="">
      <xdr:nvSpPr>
        <xdr:cNvPr id="601" name="楕円 600"/>
        <xdr:cNvSpPr/>
      </xdr:nvSpPr>
      <xdr:spPr>
        <a:xfrm>
          <a:off x="13652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140314</xdr:rowOff>
    </xdr:from>
    <xdr:ext cx="534377" cy="259045"/>
    <xdr:sp macro="" textlink="">
      <xdr:nvSpPr>
        <xdr:cNvPr id="602" name="テキスト ボックス 601"/>
        <xdr:cNvSpPr txBox="1"/>
      </xdr:nvSpPr>
      <xdr:spPr>
        <a:xfrm>
          <a:off x="13436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140450</xdr:rowOff>
    </xdr:from>
    <xdr:to>
      <xdr:col>67</xdr:col>
      <xdr:colOff>101600</xdr:colOff>
      <xdr:row>55</xdr:row>
      <xdr:rowOff>70600</xdr:rowOff>
    </xdr:to>
    <xdr:sp macro="" textlink="">
      <xdr:nvSpPr>
        <xdr:cNvPr id="603" name="楕円 602"/>
        <xdr:cNvSpPr/>
      </xdr:nvSpPr>
      <xdr:spPr>
        <a:xfrm>
          <a:off x="12763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87127</xdr:rowOff>
    </xdr:from>
    <xdr:ext cx="534377" cy="259045"/>
    <xdr:sp macro="" textlink="">
      <xdr:nvSpPr>
        <xdr:cNvPr id="604" name="テキスト ボックス 603"/>
        <xdr:cNvSpPr txBox="1"/>
      </xdr:nvSpPr>
      <xdr:spPr>
        <a:xfrm>
          <a:off x="12547111" y="9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98078</xdr:rowOff>
    </xdr:from>
    <xdr:to>
      <xdr:col>71</xdr:col>
      <xdr:colOff>177800</xdr:colOff>
      <xdr:row>79</xdr:row>
      <xdr:rowOff>98879</xdr:rowOff>
    </xdr:to>
    <xdr:cxnSp macro="">
      <xdr:nvCxnSpPr>
        <xdr:cNvPr id="644" name="直線コネクタ 643"/>
        <xdr:cNvCxnSpPr/>
      </xdr:nvCxnSpPr>
      <xdr:spPr>
        <a:xfrm>
          <a:off x="12814300" y="13642628"/>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47278</xdr:rowOff>
    </xdr:from>
    <xdr:to>
      <xdr:col>67</xdr:col>
      <xdr:colOff>101600</xdr:colOff>
      <xdr:row>79</xdr:row>
      <xdr:rowOff>148878</xdr:rowOff>
    </xdr:to>
    <xdr:sp macro="" textlink="">
      <xdr:nvSpPr>
        <xdr:cNvPr id="662" name="楕円 661"/>
        <xdr:cNvSpPr/>
      </xdr:nvSpPr>
      <xdr:spPr>
        <a:xfrm>
          <a:off x="12763500" y="13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140005</xdr:rowOff>
    </xdr:from>
    <xdr:ext cx="313932" cy="259045"/>
    <xdr:sp macro="" textlink="">
      <xdr:nvSpPr>
        <xdr:cNvPr id="663" name="テキスト ボックス 662"/>
        <xdr:cNvSpPr txBox="1"/>
      </xdr:nvSpPr>
      <xdr:spPr>
        <a:xfrm>
          <a:off x="12657333" y="1368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117766</xdr:rowOff>
    </xdr:from>
    <xdr:to>
      <xdr:col>85</xdr:col>
      <xdr:colOff>127000</xdr:colOff>
      <xdr:row>95</xdr:row>
      <xdr:rowOff>6845</xdr:rowOff>
    </xdr:to>
    <xdr:cxnSp macro="">
      <xdr:nvCxnSpPr>
        <xdr:cNvPr id="692" name="直線コネクタ 691"/>
        <xdr:cNvCxnSpPr/>
      </xdr:nvCxnSpPr>
      <xdr:spPr>
        <a:xfrm flipV="1">
          <a:off x="15481300" y="16234066"/>
          <a:ext cx="8382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6845</xdr:rowOff>
    </xdr:from>
    <xdr:to>
      <xdr:col>81</xdr:col>
      <xdr:colOff>50800</xdr:colOff>
      <xdr:row>95</xdr:row>
      <xdr:rowOff>45935</xdr:rowOff>
    </xdr:to>
    <xdr:cxnSp macro="">
      <xdr:nvCxnSpPr>
        <xdr:cNvPr id="695" name="直線コネクタ 694"/>
        <xdr:cNvCxnSpPr/>
      </xdr:nvCxnSpPr>
      <xdr:spPr>
        <a:xfrm flipV="1">
          <a:off x="14592300" y="16294595"/>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2299</xdr:rowOff>
    </xdr:from>
    <xdr:to>
      <xdr:col>76</xdr:col>
      <xdr:colOff>114300</xdr:colOff>
      <xdr:row>95</xdr:row>
      <xdr:rowOff>45935</xdr:rowOff>
    </xdr:to>
    <xdr:cxnSp macro="">
      <xdr:nvCxnSpPr>
        <xdr:cNvPr id="698" name="直線コネクタ 697"/>
        <xdr:cNvCxnSpPr/>
      </xdr:nvCxnSpPr>
      <xdr:spPr>
        <a:xfrm>
          <a:off x="13703300" y="16290049"/>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118884</xdr:rowOff>
    </xdr:from>
    <xdr:to>
      <xdr:col>71</xdr:col>
      <xdr:colOff>177800</xdr:colOff>
      <xdr:row>95</xdr:row>
      <xdr:rowOff>2299</xdr:rowOff>
    </xdr:to>
    <xdr:cxnSp macro="">
      <xdr:nvCxnSpPr>
        <xdr:cNvPr id="701" name="直線コネクタ 700"/>
        <xdr:cNvCxnSpPr/>
      </xdr:nvCxnSpPr>
      <xdr:spPr>
        <a:xfrm>
          <a:off x="12814300" y="16235184"/>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66966</xdr:rowOff>
    </xdr:from>
    <xdr:to>
      <xdr:col>85</xdr:col>
      <xdr:colOff>177800</xdr:colOff>
      <xdr:row>94</xdr:row>
      <xdr:rowOff>168566</xdr:rowOff>
    </xdr:to>
    <xdr:sp macro="" textlink="">
      <xdr:nvSpPr>
        <xdr:cNvPr id="711" name="楕円 710"/>
        <xdr:cNvSpPr/>
      </xdr:nvSpPr>
      <xdr:spPr>
        <a:xfrm>
          <a:off x="16268700" y="161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89843</xdr:rowOff>
    </xdr:from>
    <xdr:ext cx="534377" cy="259045"/>
    <xdr:sp macro="" textlink="">
      <xdr:nvSpPr>
        <xdr:cNvPr id="712" name="公債費該当値テキスト"/>
        <xdr:cNvSpPr txBox="1"/>
      </xdr:nvSpPr>
      <xdr:spPr>
        <a:xfrm>
          <a:off x="16370300" y="160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127495</xdr:rowOff>
    </xdr:from>
    <xdr:to>
      <xdr:col>81</xdr:col>
      <xdr:colOff>101600</xdr:colOff>
      <xdr:row>95</xdr:row>
      <xdr:rowOff>57645</xdr:rowOff>
    </xdr:to>
    <xdr:sp macro="" textlink="">
      <xdr:nvSpPr>
        <xdr:cNvPr id="713" name="楕円 712"/>
        <xdr:cNvSpPr/>
      </xdr:nvSpPr>
      <xdr:spPr>
        <a:xfrm>
          <a:off x="15430500" y="162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74172</xdr:rowOff>
    </xdr:from>
    <xdr:ext cx="534377" cy="259045"/>
    <xdr:sp macro="" textlink="">
      <xdr:nvSpPr>
        <xdr:cNvPr id="714" name="テキスト ボックス 713"/>
        <xdr:cNvSpPr txBox="1"/>
      </xdr:nvSpPr>
      <xdr:spPr>
        <a:xfrm>
          <a:off x="15214111" y="160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166585</xdr:rowOff>
    </xdr:from>
    <xdr:to>
      <xdr:col>76</xdr:col>
      <xdr:colOff>165100</xdr:colOff>
      <xdr:row>95</xdr:row>
      <xdr:rowOff>96735</xdr:rowOff>
    </xdr:to>
    <xdr:sp macro="" textlink="">
      <xdr:nvSpPr>
        <xdr:cNvPr id="715" name="楕円 714"/>
        <xdr:cNvSpPr/>
      </xdr:nvSpPr>
      <xdr:spPr>
        <a:xfrm>
          <a:off x="14541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113262</xdr:rowOff>
    </xdr:from>
    <xdr:ext cx="534377" cy="259045"/>
    <xdr:sp macro="" textlink="">
      <xdr:nvSpPr>
        <xdr:cNvPr id="716" name="テキスト ボックス 715"/>
        <xdr:cNvSpPr txBox="1"/>
      </xdr:nvSpPr>
      <xdr:spPr>
        <a:xfrm>
          <a:off x="14325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122949</xdr:rowOff>
    </xdr:from>
    <xdr:to>
      <xdr:col>72</xdr:col>
      <xdr:colOff>38100</xdr:colOff>
      <xdr:row>95</xdr:row>
      <xdr:rowOff>53099</xdr:rowOff>
    </xdr:to>
    <xdr:sp macro="" textlink="">
      <xdr:nvSpPr>
        <xdr:cNvPr id="717" name="楕円 716"/>
        <xdr:cNvSpPr/>
      </xdr:nvSpPr>
      <xdr:spPr>
        <a:xfrm>
          <a:off x="13652500" y="162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69626</xdr:rowOff>
    </xdr:from>
    <xdr:ext cx="534377" cy="259045"/>
    <xdr:sp macro="" textlink="">
      <xdr:nvSpPr>
        <xdr:cNvPr id="718" name="テキスト ボックス 717"/>
        <xdr:cNvSpPr txBox="1"/>
      </xdr:nvSpPr>
      <xdr:spPr>
        <a:xfrm>
          <a:off x="13436111" y="16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68084</xdr:rowOff>
    </xdr:from>
    <xdr:to>
      <xdr:col>67</xdr:col>
      <xdr:colOff>101600</xdr:colOff>
      <xdr:row>94</xdr:row>
      <xdr:rowOff>169684</xdr:rowOff>
    </xdr:to>
    <xdr:sp macro="" textlink="">
      <xdr:nvSpPr>
        <xdr:cNvPr id="719" name="楕円 718"/>
        <xdr:cNvSpPr/>
      </xdr:nvSpPr>
      <xdr:spPr>
        <a:xfrm>
          <a:off x="12763500" y="16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14761</xdr:rowOff>
    </xdr:from>
    <xdr:ext cx="534377" cy="259045"/>
    <xdr:sp macro="" textlink="">
      <xdr:nvSpPr>
        <xdr:cNvPr id="720" name="テキスト ボックス 719"/>
        <xdr:cNvSpPr txBox="1"/>
      </xdr:nvSpPr>
      <xdr:spPr>
        <a:xfrm>
          <a:off x="12547111" y="15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115207</xdr:rowOff>
    </xdr:from>
    <xdr:to>
      <xdr:col>116</xdr:col>
      <xdr:colOff>63500</xdr:colOff>
      <xdr:row>39</xdr:row>
      <xdr:rowOff>98878</xdr:rowOff>
    </xdr:to>
    <xdr:cxnSp macro="">
      <xdr:nvCxnSpPr>
        <xdr:cNvPr id="751" name="直線コネクタ 750"/>
        <xdr:cNvCxnSpPr/>
      </xdr:nvCxnSpPr>
      <xdr:spPr>
        <a:xfrm flipV="1">
          <a:off x="21323300" y="663030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54465</xdr:rowOff>
    </xdr:from>
    <xdr:to>
      <xdr:col>111</xdr:col>
      <xdr:colOff>177800</xdr:colOff>
      <xdr:row>39</xdr:row>
      <xdr:rowOff>98878</xdr:rowOff>
    </xdr:to>
    <xdr:cxnSp macro="">
      <xdr:nvCxnSpPr>
        <xdr:cNvPr id="754" name="直線コネクタ 753"/>
        <xdr:cNvCxnSpPr/>
      </xdr:nvCxnSpPr>
      <xdr:spPr>
        <a:xfrm>
          <a:off x="20434300" y="6226665"/>
          <a:ext cx="889000" cy="5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54465</xdr:rowOff>
    </xdr:from>
    <xdr:to>
      <xdr:col>107</xdr:col>
      <xdr:colOff>50800</xdr:colOff>
      <xdr:row>38</xdr:row>
      <xdr:rowOff>57404</xdr:rowOff>
    </xdr:to>
    <xdr:cxnSp macro="">
      <xdr:nvCxnSpPr>
        <xdr:cNvPr id="757" name="直線コネクタ 756"/>
        <xdr:cNvCxnSpPr/>
      </xdr:nvCxnSpPr>
      <xdr:spPr>
        <a:xfrm flipV="1">
          <a:off x="19545300" y="6226665"/>
          <a:ext cx="889000" cy="34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49240</xdr:rowOff>
    </xdr:from>
    <xdr:to>
      <xdr:col>102</xdr:col>
      <xdr:colOff>114300</xdr:colOff>
      <xdr:row>38</xdr:row>
      <xdr:rowOff>57404</xdr:rowOff>
    </xdr:to>
    <xdr:cxnSp macro="">
      <xdr:nvCxnSpPr>
        <xdr:cNvPr id="760" name="直線コネクタ 759"/>
        <xdr:cNvCxnSpPr/>
      </xdr:nvCxnSpPr>
      <xdr:spPr>
        <a:xfrm>
          <a:off x="18656300" y="65643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93780</xdr:rowOff>
    </xdr:from>
    <xdr:ext cx="378565" cy="259045"/>
    <xdr:sp macro="" textlink="">
      <xdr:nvSpPr>
        <xdr:cNvPr id="762" name="テキスト ボックス 761"/>
        <xdr:cNvSpPr txBox="1"/>
      </xdr:nvSpPr>
      <xdr:spPr>
        <a:xfrm>
          <a:off x="19356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4" name="テキスト ボックス 763"/>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64407</xdr:rowOff>
    </xdr:from>
    <xdr:to>
      <xdr:col>116</xdr:col>
      <xdr:colOff>114300</xdr:colOff>
      <xdr:row>38</xdr:row>
      <xdr:rowOff>166007</xdr:rowOff>
    </xdr:to>
    <xdr:sp macro="" textlink="">
      <xdr:nvSpPr>
        <xdr:cNvPr id="770" name="楕円 769"/>
        <xdr:cNvSpPr/>
      </xdr:nvSpPr>
      <xdr:spPr>
        <a:xfrm>
          <a:off x="221107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87284</xdr:rowOff>
    </xdr:from>
    <xdr:ext cx="378565" cy="259045"/>
    <xdr:sp macro="" textlink="">
      <xdr:nvSpPr>
        <xdr:cNvPr id="771" name="諸支出金該当値テキスト"/>
        <xdr:cNvSpPr txBox="1"/>
      </xdr:nvSpPr>
      <xdr:spPr>
        <a:xfrm>
          <a:off x="22212300" y="643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3665</xdr:rowOff>
    </xdr:from>
    <xdr:to>
      <xdr:col>107</xdr:col>
      <xdr:colOff>101600</xdr:colOff>
      <xdr:row>36</xdr:row>
      <xdr:rowOff>105265</xdr:rowOff>
    </xdr:to>
    <xdr:sp macro="" textlink="">
      <xdr:nvSpPr>
        <xdr:cNvPr id="774" name="楕円 773"/>
        <xdr:cNvSpPr/>
      </xdr:nvSpPr>
      <xdr:spPr>
        <a:xfrm>
          <a:off x="20383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121792</xdr:rowOff>
    </xdr:from>
    <xdr:ext cx="469744" cy="259045"/>
    <xdr:sp macro="" textlink="">
      <xdr:nvSpPr>
        <xdr:cNvPr id="775" name="テキスト ボックス 774"/>
        <xdr:cNvSpPr txBox="1"/>
      </xdr:nvSpPr>
      <xdr:spPr>
        <a:xfrm>
          <a:off x="20199428" y="59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xdr:rowOff>
    </xdr:from>
    <xdr:to>
      <xdr:col>102</xdr:col>
      <xdr:colOff>165100</xdr:colOff>
      <xdr:row>38</xdr:row>
      <xdr:rowOff>108204</xdr:rowOff>
    </xdr:to>
    <xdr:sp macro="" textlink="">
      <xdr:nvSpPr>
        <xdr:cNvPr id="776" name="楕円 775"/>
        <xdr:cNvSpPr/>
      </xdr:nvSpPr>
      <xdr:spPr>
        <a:xfrm>
          <a:off x="19494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124731</xdr:rowOff>
    </xdr:from>
    <xdr:ext cx="378565" cy="259045"/>
    <xdr:sp macro="" textlink="">
      <xdr:nvSpPr>
        <xdr:cNvPr id="777" name="テキスト ボックス 776"/>
        <xdr:cNvSpPr txBox="1"/>
      </xdr:nvSpPr>
      <xdr:spPr>
        <a:xfrm>
          <a:off x="19356017" y="62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169890</xdr:rowOff>
    </xdr:from>
    <xdr:to>
      <xdr:col>98</xdr:col>
      <xdr:colOff>38100</xdr:colOff>
      <xdr:row>38</xdr:row>
      <xdr:rowOff>100040</xdr:rowOff>
    </xdr:to>
    <xdr:sp macro="" textlink="">
      <xdr:nvSpPr>
        <xdr:cNvPr id="778" name="楕円 777"/>
        <xdr:cNvSpPr/>
      </xdr:nvSpPr>
      <xdr:spPr>
        <a:xfrm>
          <a:off x="18605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116567</xdr:rowOff>
    </xdr:from>
    <xdr:ext cx="378565" cy="259045"/>
    <xdr:sp macro="" textlink="">
      <xdr:nvSpPr>
        <xdr:cNvPr id="779" name="テキスト ボックス 778"/>
        <xdr:cNvSpPr txBox="1"/>
      </xdr:nvSpPr>
      <xdr:spPr>
        <a:xfrm>
          <a:off x="18467017" y="628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土木費　～　人口１人当たり</a:t>
          </a:r>
          <a:r>
            <a:rPr kumimoji="1" lang="en-US" altLang="ja-JP" sz="1200">
              <a:latin typeface="ＭＳ Ｐゴシック" panose="020B0600070205080204" pitchFamily="50" charset="-128"/>
              <a:ea typeface="ＭＳ Ｐゴシック" panose="020B0600070205080204" pitchFamily="50" charset="-128"/>
            </a:rPr>
            <a:t>105,538</a:t>
          </a:r>
          <a:r>
            <a:rPr kumimoji="1" lang="ja-JP" altLang="en-US" sz="1200">
              <a:latin typeface="ＭＳ Ｐゴシック" panose="020B0600070205080204" pitchFamily="50" charset="-128"/>
              <a:ea typeface="ＭＳ Ｐゴシック" panose="020B0600070205080204" pitchFamily="50" charset="-128"/>
            </a:rPr>
            <a:t>円となっており、類似団体平均を</a:t>
          </a:r>
          <a:r>
            <a:rPr kumimoji="1" lang="en-US" altLang="ja-JP" sz="1200">
              <a:latin typeface="ＭＳ Ｐゴシック" panose="020B0600070205080204" pitchFamily="50" charset="-128"/>
              <a:ea typeface="ＭＳ Ｐゴシック" panose="020B0600070205080204" pitchFamily="50" charset="-128"/>
            </a:rPr>
            <a:t>55,479</a:t>
          </a:r>
          <a:r>
            <a:rPr kumimoji="1" lang="ja-JP" altLang="en-US" sz="1200">
              <a:latin typeface="ＭＳ Ｐゴシック" panose="020B0600070205080204" pitchFamily="50" charset="-128"/>
              <a:ea typeface="ＭＳ Ｐゴシック" panose="020B0600070205080204" pitchFamily="50" charset="-128"/>
            </a:rPr>
            <a:t>円上回っている。これは、豪雪地帯であることから必要となる除排雪経費に起因する。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　～　人口１人当たり</a:t>
          </a:r>
          <a:r>
            <a:rPr kumimoji="1" lang="en-US" altLang="ja-JP" sz="1200">
              <a:latin typeface="ＭＳ Ｐゴシック" panose="020B0600070205080204" pitchFamily="50" charset="-128"/>
              <a:ea typeface="ＭＳ Ｐゴシック" panose="020B0600070205080204" pitchFamily="50" charset="-128"/>
            </a:rPr>
            <a:t>35,675</a:t>
          </a:r>
          <a:r>
            <a:rPr kumimoji="1" lang="ja-JP" altLang="en-US" sz="1200">
              <a:latin typeface="ＭＳ Ｐゴシック" panose="020B0600070205080204" pitchFamily="50" charset="-128"/>
              <a:ea typeface="ＭＳ Ｐゴシック" panose="020B0600070205080204" pitchFamily="50" charset="-128"/>
            </a:rPr>
            <a:t>円となっており、類似団体平均を</a:t>
          </a:r>
          <a:r>
            <a:rPr kumimoji="1" lang="en-US" altLang="ja-JP" sz="1200">
              <a:latin typeface="ＭＳ Ｐゴシック" panose="020B0600070205080204" pitchFamily="50" charset="-128"/>
              <a:ea typeface="ＭＳ Ｐゴシック" panose="020B0600070205080204" pitchFamily="50" charset="-128"/>
            </a:rPr>
            <a:t>16,918</a:t>
          </a:r>
          <a:r>
            <a:rPr kumimoji="1" lang="ja-JP" altLang="en-US" sz="1200">
              <a:latin typeface="ＭＳ Ｐゴシック" panose="020B0600070205080204" pitchFamily="50" charset="-128"/>
              <a:ea typeface="ＭＳ Ｐゴシック" panose="020B0600070205080204" pitchFamily="50" charset="-128"/>
            </a:rPr>
            <a:t>円上回っている。対前年度比においても</a:t>
          </a:r>
          <a:r>
            <a:rPr kumimoji="1" lang="en-US" altLang="ja-JP" sz="1200">
              <a:latin typeface="ＭＳ Ｐゴシック" panose="020B0600070205080204" pitchFamily="50" charset="-128"/>
              <a:ea typeface="ＭＳ Ｐゴシック" panose="020B0600070205080204" pitchFamily="50" charset="-128"/>
            </a:rPr>
            <a:t>12,061</a:t>
          </a:r>
          <a:r>
            <a:rPr kumimoji="1" lang="ja-JP" altLang="en-US" sz="1200">
              <a:latin typeface="ＭＳ Ｐゴシック" panose="020B0600070205080204" pitchFamily="50" charset="-128"/>
              <a:ea typeface="ＭＳ Ｐゴシック" panose="020B0600070205080204" pitchFamily="50" charset="-128"/>
            </a:rPr>
            <a:t>円増加しており、これは消防庁舎の建設事業に起因する。</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　～　人口１人当たり</a:t>
          </a:r>
          <a:r>
            <a:rPr kumimoji="1" lang="en-US" altLang="ja-JP" sz="1200">
              <a:latin typeface="ＭＳ Ｐゴシック" panose="020B0600070205080204" pitchFamily="50" charset="-128"/>
              <a:ea typeface="ＭＳ Ｐゴシック" panose="020B0600070205080204" pitchFamily="50" charset="-128"/>
            </a:rPr>
            <a:t>86,637</a:t>
          </a:r>
          <a:r>
            <a:rPr kumimoji="1" lang="ja-JP" altLang="en-US" sz="1200">
              <a:latin typeface="ＭＳ Ｐゴシック" panose="020B0600070205080204" pitchFamily="50" charset="-128"/>
              <a:ea typeface="ＭＳ Ｐゴシック" panose="020B0600070205080204" pitchFamily="50" charset="-128"/>
            </a:rPr>
            <a:t>円となっており、類似団体平均を</a:t>
          </a:r>
          <a:r>
            <a:rPr kumimoji="1" lang="en-US" altLang="ja-JP" sz="1200">
              <a:latin typeface="ＭＳ Ｐゴシック" panose="020B0600070205080204" pitchFamily="50" charset="-128"/>
              <a:ea typeface="ＭＳ Ｐゴシック" panose="020B0600070205080204" pitchFamily="50" charset="-128"/>
            </a:rPr>
            <a:t>33,695</a:t>
          </a:r>
          <a:r>
            <a:rPr kumimoji="1" lang="ja-JP" altLang="en-US" sz="1200">
              <a:latin typeface="ＭＳ Ｐゴシック" panose="020B0600070205080204" pitchFamily="50" charset="-128"/>
              <a:ea typeface="ＭＳ Ｐゴシック" panose="020B0600070205080204" pitchFamily="50" charset="-128"/>
            </a:rPr>
            <a:t>円上回っている。対前年度比においても</a:t>
          </a:r>
          <a:r>
            <a:rPr kumimoji="1" lang="en-US" altLang="ja-JP" sz="1200">
              <a:latin typeface="ＭＳ Ｐゴシック" panose="020B0600070205080204" pitchFamily="50" charset="-128"/>
              <a:ea typeface="ＭＳ Ｐゴシック" panose="020B0600070205080204" pitchFamily="50" charset="-128"/>
            </a:rPr>
            <a:t>23,447</a:t>
          </a:r>
          <a:r>
            <a:rPr kumimoji="1" lang="ja-JP" altLang="en-US" sz="1200">
              <a:latin typeface="ＭＳ Ｐゴシック" panose="020B0600070205080204" pitchFamily="50" charset="-128"/>
              <a:ea typeface="ＭＳ Ｐゴシック" panose="020B0600070205080204" pitchFamily="50" charset="-128"/>
            </a:rPr>
            <a:t>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これは、小学校校舎耐震化に係る建設事業や学校給食共同調理所建設事業といった大型の建設改良事業に起因する。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年度について、実質収支額が対前年比で減少している。これは、地方交付税等の歳入が減少したことに加え、物件費や維持補修費等、歳出が増加したことに起因する。</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億円を取り崩したため減少している。不測の歳出増も想定し、基金の残高についても注視し、経常経費の削減に努める。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連結実質赤字比率は発生していない。</a:t>
          </a:r>
        </a:p>
        <a:p>
          <a:r>
            <a:rPr kumimoji="1" lang="ja-JP" altLang="en-US" sz="1400">
              <a:latin typeface="ＭＳ ゴシック" pitchFamily="49" charset="-128"/>
              <a:ea typeface="ＭＳ ゴシック" pitchFamily="49" charset="-128"/>
            </a:rPr>
            <a:t>　赤字・黒字の比率についても、国保会計を除き黒字会計であることから、黒字会計については引き続きこの状況を維持していくことが出来るよう、一般会計だけでは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52615961</v>
      </c>
      <c r="BO4" s="441"/>
      <c r="BP4" s="441"/>
      <c r="BQ4" s="441"/>
      <c r="BR4" s="441"/>
      <c r="BS4" s="441"/>
      <c r="BT4" s="441"/>
      <c r="BU4" s="442"/>
      <c r="BV4" s="440">
        <v>48723136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0.4</v>
      </c>
      <c r="CU4" s="622"/>
      <c r="CV4" s="622"/>
      <c r="CW4" s="622"/>
      <c r="CX4" s="622"/>
      <c r="CY4" s="622"/>
      <c r="CZ4" s="622"/>
      <c r="DA4" s="623"/>
      <c r="DB4" s="621">
        <v>0.5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52511632</v>
      </c>
      <c r="BO5" s="446"/>
      <c r="BP5" s="446"/>
      <c r="BQ5" s="446"/>
      <c r="BR5" s="446"/>
      <c r="BS5" s="446"/>
      <c r="BT5" s="446"/>
      <c r="BU5" s="447"/>
      <c r="BV5" s="445">
        <v>48576683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96.8</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104329</v>
      </c>
      <c r="BO6" s="446"/>
      <c r="BP6" s="446"/>
      <c r="BQ6" s="446"/>
      <c r="BR6" s="446"/>
      <c r="BS6" s="446"/>
      <c r="BT6" s="446"/>
      <c r="BU6" s="447"/>
      <c r="BV6" s="445">
        <v>146453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98.9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280</v>
      </c>
      <c r="BO7" s="446"/>
      <c r="BP7" s="446"/>
      <c r="BQ7" s="446"/>
      <c r="BR7" s="446"/>
      <c r="BS7" s="446"/>
      <c r="BT7" s="446"/>
      <c r="BU7" s="447"/>
      <c r="BV7" s="445">
        <v>31396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24301787</v>
      </c>
      <c r="CU7" s="446"/>
      <c r="CV7" s="446"/>
      <c r="CW7" s="446"/>
      <c r="CX7" s="446"/>
      <c r="CY7" s="446"/>
      <c r="CZ7" s="446"/>
      <c r="DA7" s="447"/>
      <c r="DB7" s="445">
        <v>24657756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104049</v>
      </c>
      <c r="BO8" s="446"/>
      <c r="BP8" s="446"/>
      <c r="BQ8" s="446"/>
      <c r="BR8" s="446"/>
      <c r="BS8" s="446"/>
      <c r="BT8" s="446"/>
      <c r="BU8" s="447"/>
      <c r="BV8" s="445">
        <v>115057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84499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95</v>
      </c>
      <c r="AV9" s="503"/>
      <c r="AW9" s="503"/>
      <c r="AX9" s="503"/>
      <c r="AY9" s="425" t="s">
        <v>110</v>
      </c>
      <c r="AZ9" s="426"/>
      <c r="BA9" s="426"/>
      <c r="BB9" s="426"/>
      <c r="BC9" s="426"/>
      <c r="BD9" s="426"/>
      <c r="BE9" s="426"/>
      <c r="BF9" s="426"/>
      <c r="BG9" s="426"/>
      <c r="BH9" s="426"/>
      <c r="BI9" s="426"/>
      <c r="BJ9" s="426"/>
      <c r="BK9" s="426"/>
      <c r="BL9" s="426"/>
      <c r="BM9" s="427"/>
      <c r="BN9" s="445">
        <v>-11008</v>
      </c>
      <c r="BO9" s="446"/>
      <c r="BP9" s="446"/>
      <c r="BQ9" s="446"/>
      <c r="BR9" s="446"/>
      <c r="BS9" s="446"/>
      <c r="BT9" s="446"/>
      <c r="BU9" s="447"/>
      <c r="BV9" s="445">
        <v>-492509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17.5</v>
      </c>
      <c r="CU9" s="416"/>
      <c r="CV9" s="416"/>
      <c r="CW9" s="416"/>
      <c r="CX9" s="416"/>
      <c r="CY9" s="416"/>
      <c r="CZ9" s="416"/>
      <c r="DA9" s="417"/>
      <c r="DB9" s="415">
        <v>16.3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90145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58102</v>
      </c>
      <c r="BO10" s="446"/>
      <c r="BP10" s="446"/>
      <c r="BQ10" s="446"/>
      <c r="BR10" s="446"/>
      <c r="BS10" s="446"/>
      <c r="BT10" s="446"/>
      <c r="BU10" s="447"/>
      <c r="BV10" s="445">
        <v>305482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95</v>
      </c>
      <c r="AV11" s="503"/>
      <c r="AW11" s="503"/>
      <c r="AX11" s="503"/>
      <c r="AY11" s="425" t="s">
        <v>120</v>
      </c>
      <c r="AZ11" s="426"/>
      <c r="BA11" s="426"/>
      <c r="BB11" s="426"/>
      <c r="BC11" s="426"/>
      <c r="BD11" s="426"/>
      <c r="BE11" s="426"/>
      <c r="BF11" s="426"/>
      <c r="BG11" s="426"/>
      <c r="BH11" s="426"/>
      <c r="BI11" s="426"/>
      <c r="BJ11" s="426"/>
      <c r="BK11" s="426"/>
      <c r="BL11" s="426"/>
      <c r="BM11" s="427"/>
      <c r="BN11" s="445">
        <v>350300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82823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95</v>
      </c>
      <c r="AV12" s="503"/>
      <c r="AW12" s="503"/>
      <c r="AX12" s="503"/>
      <c r="AY12" s="425" t="s">
        <v>129</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300000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82681</v>
      </c>
      <c r="S13" s="549"/>
      <c r="T13" s="549"/>
      <c r="U13" s="549"/>
      <c r="V13" s="550"/>
      <c r="W13" s="536" t="s">
        <v>132</v>
      </c>
      <c r="X13" s="458"/>
      <c r="Y13" s="458"/>
      <c r="Z13" s="458"/>
      <c r="AA13" s="458"/>
      <c r="AB13" s="459"/>
      <c r="AC13" s="421">
        <v>3308</v>
      </c>
      <c r="AD13" s="422"/>
      <c r="AE13" s="422"/>
      <c r="AF13" s="422"/>
      <c r="AG13" s="423"/>
      <c r="AH13" s="421">
        <v>3636</v>
      </c>
      <c r="AI13" s="422"/>
      <c r="AJ13" s="422"/>
      <c r="AK13" s="422"/>
      <c r="AL13" s="424"/>
      <c r="AM13" s="514" t="s">
        <v>133</v>
      </c>
      <c r="AN13" s="419"/>
      <c r="AO13" s="419"/>
      <c r="AP13" s="419"/>
      <c r="AQ13" s="419"/>
      <c r="AR13" s="419"/>
      <c r="AS13" s="419"/>
      <c r="AT13" s="420"/>
      <c r="AU13" s="502" t="s">
        <v>114</v>
      </c>
      <c r="AV13" s="503"/>
      <c r="AW13" s="503"/>
      <c r="AX13" s="503"/>
      <c r="AY13" s="425" t="s">
        <v>134</v>
      </c>
      <c r="AZ13" s="426"/>
      <c r="BA13" s="426"/>
      <c r="BB13" s="426"/>
      <c r="BC13" s="426"/>
      <c r="BD13" s="426"/>
      <c r="BE13" s="426"/>
      <c r="BF13" s="426"/>
      <c r="BG13" s="426"/>
      <c r="BH13" s="426"/>
      <c r="BI13" s="426"/>
      <c r="BJ13" s="426"/>
      <c r="BK13" s="426"/>
      <c r="BL13" s="426"/>
      <c r="BM13" s="427"/>
      <c r="BN13" s="445">
        <v>-202606</v>
      </c>
      <c r="BO13" s="446"/>
      <c r="BP13" s="446"/>
      <c r="BQ13" s="446"/>
      <c r="BR13" s="446"/>
      <c r="BS13" s="446"/>
      <c r="BT13" s="446"/>
      <c r="BU13" s="447"/>
      <c r="BV13" s="445">
        <v>-487027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5.9</v>
      </c>
      <c r="CU13" s="416"/>
      <c r="CV13" s="416"/>
      <c r="CW13" s="416"/>
      <c r="CX13" s="416"/>
      <c r="CY13" s="416"/>
      <c r="CZ13" s="416"/>
      <c r="DA13" s="417"/>
      <c r="DB13" s="415">
        <v>5.9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83942</v>
      </c>
      <c r="S14" s="549"/>
      <c r="T14" s="549"/>
      <c r="U14" s="549"/>
      <c r="V14" s="550"/>
      <c r="W14" s="551"/>
      <c r="X14" s="461"/>
      <c r="Y14" s="461"/>
      <c r="Z14" s="461"/>
      <c r="AA14" s="461"/>
      <c r="AB14" s="462"/>
      <c r="AC14" s="541">
        <v>9.1</v>
      </c>
      <c r="AD14" s="542"/>
      <c r="AE14" s="542"/>
      <c r="AF14" s="542"/>
      <c r="AG14" s="543"/>
      <c r="AH14" s="541">
        <v>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54.6</v>
      </c>
      <c r="CU14" s="553"/>
      <c r="CV14" s="553"/>
      <c r="CW14" s="553"/>
      <c r="CX14" s="553"/>
      <c r="CY14" s="553"/>
      <c r="CZ14" s="553"/>
      <c r="DA14" s="554"/>
      <c r="DB14" s="552">
        <v>44.9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83817</v>
      </c>
      <c r="S15" s="549"/>
      <c r="T15" s="549"/>
      <c r="U15" s="549"/>
      <c r="V15" s="550"/>
      <c r="W15" s="536" t="s">
        <v>139</v>
      </c>
      <c r="X15" s="458"/>
      <c r="Y15" s="458"/>
      <c r="Z15" s="458"/>
      <c r="AA15" s="458"/>
      <c r="AB15" s="459"/>
      <c r="AC15" s="421">
        <v>6710</v>
      </c>
      <c r="AD15" s="422"/>
      <c r="AE15" s="422"/>
      <c r="AF15" s="422"/>
      <c r="AG15" s="423"/>
      <c r="AH15" s="421">
        <v>6894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7959294</v>
      </c>
      <c r="BO15" s="441"/>
      <c r="BP15" s="441"/>
      <c r="BQ15" s="441"/>
      <c r="BR15" s="441"/>
      <c r="BS15" s="441"/>
      <c r="BT15" s="441"/>
      <c r="BU15" s="442"/>
      <c r="BV15" s="440">
        <v>7960310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18.399999999999999</v>
      </c>
      <c r="AD16" s="542"/>
      <c r="AE16" s="542"/>
      <c r="AF16" s="542"/>
      <c r="AG16" s="543"/>
      <c r="AH16" s="541">
        <v>17.899999999999999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20574013</v>
      </c>
      <c r="BO16" s="446"/>
      <c r="BP16" s="446"/>
      <c r="BQ16" s="446"/>
      <c r="BR16" s="446"/>
      <c r="BS16" s="446"/>
      <c r="BT16" s="446"/>
      <c r="BU16" s="447"/>
      <c r="BV16" s="445">
        <v>20739418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26484</v>
      </c>
      <c r="AD17" s="422"/>
      <c r="AE17" s="422"/>
      <c r="AF17" s="422"/>
      <c r="AG17" s="423"/>
      <c r="AH17" s="421">
        <v>28001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9994906</v>
      </c>
      <c r="BO17" s="446"/>
      <c r="BP17" s="446"/>
      <c r="BQ17" s="446"/>
      <c r="BR17" s="446"/>
      <c r="BS17" s="446"/>
      <c r="BT17" s="446"/>
      <c r="BU17" s="447"/>
      <c r="BV17" s="445">
        <v>9941006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481.02</v>
      </c>
      <c r="M18" s="510"/>
      <c r="N18" s="510"/>
      <c r="O18" s="510"/>
      <c r="P18" s="510"/>
      <c r="Q18" s="510"/>
      <c r="R18" s="511"/>
      <c r="S18" s="511"/>
      <c r="T18" s="511"/>
      <c r="U18" s="511"/>
      <c r="V18" s="512"/>
      <c r="W18" s="526"/>
      <c r="X18" s="527"/>
      <c r="Y18" s="527"/>
      <c r="Z18" s="527"/>
      <c r="AA18" s="527"/>
      <c r="AB18" s="537"/>
      <c r="AC18" s="409">
        <v>72.599999999999994</v>
      </c>
      <c r="AD18" s="410"/>
      <c r="AE18" s="410"/>
      <c r="AF18" s="410"/>
      <c r="AG18" s="513"/>
      <c r="AH18" s="409">
        <v>72.7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23911773</v>
      </c>
      <c r="BO18" s="446"/>
      <c r="BP18" s="446"/>
      <c r="BQ18" s="446"/>
      <c r="BR18" s="446"/>
      <c r="BS18" s="446"/>
      <c r="BT18" s="446"/>
      <c r="BU18" s="447"/>
      <c r="BV18" s="445">
        <v>23434123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28344575</v>
      </c>
      <c r="BO19" s="446"/>
      <c r="BP19" s="446"/>
      <c r="BQ19" s="446"/>
      <c r="BR19" s="446"/>
      <c r="BS19" s="446"/>
      <c r="BT19" s="446"/>
      <c r="BU19" s="447"/>
      <c r="BV19" s="445">
        <v>28274962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36155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60731096</v>
      </c>
      <c r="BO23" s="446"/>
      <c r="BP23" s="446"/>
      <c r="BQ23" s="446"/>
      <c r="BR23" s="446"/>
      <c r="BS23" s="446"/>
      <c r="BT23" s="446"/>
      <c r="BU23" s="447"/>
      <c r="BV23" s="445">
        <v>56606584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8380</v>
      </c>
      <c r="R24" s="422"/>
      <c r="S24" s="422"/>
      <c r="T24" s="422"/>
      <c r="U24" s="422"/>
      <c r="V24" s="423"/>
      <c r="W24" s="487"/>
      <c r="X24" s="478"/>
      <c r="Y24" s="479"/>
      <c r="Z24" s="418" t="s">
        <v>163</v>
      </c>
      <c r="AA24" s="419"/>
      <c r="AB24" s="419"/>
      <c r="AC24" s="419"/>
      <c r="AD24" s="419"/>
      <c r="AE24" s="419"/>
      <c r="AF24" s="419"/>
      <c r="AG24" s="420"/>
      <c r="AH24" s="421">
        <v>479</v>
      </c>
      <c r="AI24" s="422"/>
      <c r="AJ24" s="422"/>
      <c r="AK24" s="422"/>
      <c r="AL24" s="423"/>
      <c r="AM24" s="421">
        <v>1482984</v>
      </c>
      <c r="AN24" s="422"/>
      <c r="AO24" s="422"/>
      <c r="AP24" s="422"/>
      <c r="AQ24" s="422"/>
      <c r="AR24" s="423"/>
      <c r="AS24" s="421">
        <v>3096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32403530</v>
      </c>
      <c r="BO24" s="446"/>
      <c r="BP24" s="446"/>
      <c r="BQ24" s="446"/>
      <c r="BR24" s="446"/>
      <c r="BS24" s="446"/>
      <c r="BT24" s="446"/>
      <c r="BU24" s="447"/>
      <c r="BV24" s="445">
        <v>32145248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6950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123</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17175308</v>
      </c>
      <c r="BO25" s="441"/>
      <c r="BP25" s="441"/>
      <c r="BQ25" s="441"/>
      <c r="BR25" s="441"/>
      <c r="BS25" s="441"/>
      <c r="BT25" s="441"/>
      <c r="BU25" s="442"/>
      <c r="BV25" s="440">
        <v>17592036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6000</v>
      </c>
      <c r="R26" s="422"/>
      <c r="S26" s="422"/>
      <c r="T26" s="422"/>
      <c r="U26" s="422"/>
      <c r="V26" s="423"/>
      <c r="W26" s="487"/>
      <c r="X26" s="478"/>
      <c r="Y26" s="479"/>
      <c r="Z26" s="418" t="s">
        <v>169</v>
      </c>
      <c r="AA26" s="500"/>
      <c r="AB26" s="500"/>
      <c r="AC26" s="500"/>
      <c r="AD26" s="500"/>
      <c r="AE26" s="500"/>
      <c r="AF26" s="500"/>
      <c r="AG26" s="501"/>
      <c r="AH26" s="421">
        <v>20</v>
      </c>
      <c r="AI26" s="422"/>
      <c r="AJ26" s="422"/>
      <c r="AK26" s="422"/>
      <c r="AL26" s="423"/>
      <c r="AM26" s="421">
        <v>63400</v>
      </c>
      <c r="AN26" s="422"/>
      <c r="AO26" s="422"/>
      <c r="AP26" s="422"/>
      <c r="AQ26" s="422"/>
      <c r="AR26" s="423"/>
      <c r="AS26" s="421">
        <v>3170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4700</v>
      </c>
      <c r="R27" s="422"/>
      <c r="S27" s="422"/>
      <c r="T27" s="422"/>
      <c r="U27" s="422"/>
      <c r="V27" s="423"/>
      <c r="W27" s="487"/>
      <c r="X27" s="478"/>
      <c r="Y27" s="479"/>
      <c r="Z27" s="418" t="s">
        <v>172</v>
      </c>
      <c r="AA27" s="419"/>
      <c r="AB27" s="419"/>
      <c r="AC27" s="419"/>
      <c r="AD27" s="419"/>
      <c r="AE27" s="419"/>
      <c r="AF27" s="419"/>
      <c r="AG27" s="420"/>
      <c r="AH27" s="421">
        <v>50</v>
      </c>
      <c r="AI27" s="422"/>
      <c r="AJ27" s="422"/>
      <c r="AK27" s="422"/>
      <c r="AL27" s="423"/>
      <c r="AM27" s="421">
        <v>192556</v>
      </c>
      <c r="AN27" s="422"/>
      <c r="AO27" s="422"/>
      <c r="AP27" s="422"/>
      <c r="AQ27" s="422"/>
      <c r="AR27" s="423"/>
      <c r="AS27" s="421">
        <v>3851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1836629</v>
      </c>
      <c r="BO27" s="449"/>
      <c r="BP27" s="449"/>
      <c r="BQ27" s="449"/>
      <c r="BR27" s="449"/>
      <c r="BS27" s="449"/>
      <c r="BT27" s="449"/>
      <c r="BU27" s="450"/>
      <c r="BV27" s="448">
        <v>1828285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4150</v>
      </c>
      <c r="R28" s="422"/>
      <c r="S28" s="422"/>
      <c r="T28" s="422"/>
      <c r="U28" s="422"/>
      <c r="V28" s="423"/>
      <c r="W28" s="487"/>
      <c r="X28" s="478"/>
      <c r="Y28" s="479"/>
      <c r="Z28" s="418" t="s">
        <v>175</v>
      </c>
      <c r="AA28" s="419"/>
      <c r="AB28" s="419"/>
      <c r="AC28" s="419"/>
      <c r="AD28" s="419"/>
      <c r="AE28" s="419"/>
      <c r="AF28" s="419"/>
      <c r="AG28" s="420"/>
      <c r="AH28" s="421" t="s">
        <v>123</v>
      </c>
      <c r="AI28" s="422"/>
      <c r="AJ28" s="422"/>
      <c r="AK28" s="422"/>
      <c r="AL28" s="423"/>
      <c r="AM28" s="421" t="s">
        <v>122</v>
      </c>
      <c r="AN28" s="422"/>
      <c r="AO28" s="422"/>
      <c r="AP28" s="422"/>
      <c r="AQ28" s="422"/>
      <c r="AR28" s="423"/>
      <c r="AS28" s="421" t="s">
        <v>122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5666396</v>
      </c>
      <c r="BO28" s="441"/>
      <c r="BP28" s="441"/>
      <c r="BQ28" s="441"/>
      <c r="BR28" s="441"/>
      <c r="BS28" s="441"/>
      <c r="BT28" s="441"/>
      <c r="BU28" s="442"/>
      <c r="BV28" s="440">
        <v>6208294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20</v>
      </c>
      <c r="M29" s="422"/>
      <c r="N29" s="422"/>
      <c r="O29" s="422"/>
      <c r="P29" s="423"/>
      <c r="Q29" s="421">
        <v>3840</v>
      </c>
      <c r="R29" s="422"/>
      <c r="S29" s="422"/>
      <c r="T29" s="422"/>
      <c r="U29" s="422"/>
      <c r="V29" s="423"/>
      <c r="W29" s="488"/>
      <c r="X29" s="489"/>
      <c r="Y29" s="490"/>
      <c r="Z29" s="418" t="s">
        <v>178</v>
      </c>
      <c r="AA29" s="419"/>
      <c r="AB29" s="419"/>
      <c r="AC29" s="419"/>
      <c r="AD29" s="419"/>
      <c r="AE29" s="419"/>
      <c r="AF29" s="419"/>
      <c r="AG29" s="420"/>
      <c r="AH29" s="421">
        <v>529</v>
      </c>
      <c r="AI29" s="422"/>
      <c r="AJ29" s="422"/>
      <c r="AK29" s="422"/>
      <c r="AL29" s="423"/>
      <c r="AM29" s="421">
        <v>1675540</v>
      </c>
      <c r="AN29" s="422"/>
      <c r="AO29" s="422"/>
      <c r="AP29" s="422"/>
      <c r="AQ29" s="422"/>
      <c r="AR29" s="423"/>
      <c r="AS29" s="421">
        <v>3167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817295</v>
      </c>
      <c r="BO29" s="446"/>
      <c r="BP29" s="446"/>
      <c r="BQ29" s="446"/>
      <c r="BR29" s="446"/>
      <c r="BS29" s="446"/>
      <c r="BT29" s="446"/>
      <c r="BU29" s="447"/>
      <c r="BV29" s="445">
        <v>1167500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8556068</v>
      </c>
      <c r="BO30" s="449"/>
      <c r="BP30" s="449"/>
      <c r="BQ30" s="449"/>
      <c r="BR30" s="449"/>
      <c r="BS30" s="449"/>
      <c r="BT30" s="449"/>
      <c r="BU30" s="450"/>
      <c r="BV30" s="448">
        <v>8545840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189</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国民健康保険費会計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公設卸売市場費会計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空知教育センター組合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岩見沢市土地開発公社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高等学校費会計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介護保険費会計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農業集落排水事業費会計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岩見沢地区消防事務組合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(一財)岩見沢振興公社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後期高齢者医療費会計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下水道事業会計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公共用地等造成費会計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南空知ふるさと市町村圏組合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(一財)いわみざわ地域交流センター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IF('各会計、関係団体の財政状況及び健全化判断比率'!B37="","",'各会計、関係団体の財政状況及び健全化判断比率'!B37)</f>
        <v>企業用地造成費会計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桂沢水道企業団</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㈱振興いわみざわ</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21</v>
      </c>
      <c r="CP38" s="404"/>
      <c r="CQ38" s="403" t="str">
        <f>IF('各会計、関係団体の財政状況及び健全化判断比率'!BS11="","",'各会計、関係団体の財政状況及び健全化判断比率'!BS11)</f>
        <v>㈱コミュニティエフエムはまなす</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c1fHipOwY06xk7zE6WaowXo/rUep+IQaDVk2zUA7VgCOfRjiMr3x8mtHK0Wjxbg5Fmg1iouDveQ/F4s0genXw==" saltValue="6oMBMvCjmgMte/Pwk8PZ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550</v>
      </c>
      <c r="D34" s="1224"/>
      <c r="E34" s="1225"/>
      <c r="F34" s="32" t="s">
        <v>551</v>
      </c>
      <c r="G34" s="33" t="s">
        <v>552</v>
      </c>
      <c r="H34" s="33" t="s">
        <v>553</v>
      </c>
      <c r="I34" s="33" t="s">
        <v>554</v>
      </c>
      <c r="J34" s="34" t="s">
        <v>555</v>
      </c>
      <c r="K34" s="22"/>
      <c r="L34" s="22"/>
      <c r="M34" s="22"/>
      <c r="N34" s="22"/>
      <c r="O34" s="22"/>
      <c r="P34" s="22"/>
    </row>
    <row r="35" spans="1:16" ht="39" customHeight="1" x14ac:dyDescent="0.15">
      <c r="A35" s="22"/>
      <c r="B35" s="35"/>
      <c r="C35" s="1218" t="s">
        <v>556</v>
      </c>
      <c r="D35" s="1219"/>
      <c r="E35" s="1220"/>
      <c r="F35" s="36">
        <v>12.21</v>
      </c>
      <c r="G35" s="37">
        <v>13.39</v>
      </c>
      <c r="H35" s="37">
        <v>14.05</v>
      </c>
      <c r="I35" s="37">
        <v>14.76</v>
      </c>
      <c r="J35" s="38">
        <v>12.29</v>
      </c>
      <c r="K35" s="22"/>
      <c r="L35" s="22"/>
      <c r="M35" s="22"/>
      <c r="N35" s="22"/>
      <c r="O35" s="22"/>
      <c r="P35" s="22"/>
    </row>
    <row r="36" spans="1:16" ht="39" customHeight="1" x14ac:dyDescent="0.15">
      <c r="A36" s="22"/>
      <c r="B36" s="35"/>
      <c r="C36" s="1218" t="s">
        <v>557</v>
      </c>
      <c r="D36" s="1219"/>
      <c r="E36" s="1220"/>
      <c r="F36" s="36">
        <v>5.08</v>
      </c>
      <c r="G36" s="37">
        <v>5.08</v>
      </c>
      <c r="H36" s="37">
        <v>5.19</v>
      </c>
      <c r="I36" s="37">
        <v>5.14</v>
      </c>
      <c r="J36" s="38">
        <v>5.18</v>
      </c>
      <c r="K36" s="22"/>
      <c r="L36" s="22"/>
      <c r="M36" s="22"/>
      <c r="N36" s="22"/>
      <c r="O36" s="22"/>
      <c r="P36" s="22"/>
    </row>
    <row r="37" spans="1:16" ht="39" customHeight="1" x14ac:dyDescent="0.15">
      <c r="A37" s="22"/>
      <c r="B37" s="35"/>
      <c r="C37" s="1218" t="s">
        <v>558</v>
      </c>
      <c r="D37" s="1219"/>
      <c r="E37" s="1220"/>
      <c r="F37" s="36">
        <v>6.02</v>
      </c>
      <c r="G37" s="37">
        <v>5.5</v>
      </c>
      <c r="H37" s="37">
        <v>5.25</v>
      </c>
      <c r="I37" s="37">
        <v>5.5</v>
      </c>
      <c r="J37" s="38">
        <v>4.8899999999999997</v>
      </c>
      <c r="K37" s="22"/>
      <c r="L37" s="22"/>
      <c r="M37" s="22"/>
      <c r="N37" s="22"/>
      <c r="O37" s="22"/>
      <c r="P37" s="22"/>
    </row>
    <row r="38" spans="1:16" ht="39" customHeight="1" x14ac:dyDescent="0.15">
      <c r="A38" s="22"/>
      <c r="B38" s="35"/>
      <c r="C38" s="1218" t="s">
        <v>559</v>
      </c>
      <c r="D38" s="1219"/>
      <c r="E38" s="1220"/>
      <c r="F38" s="36">
        <v>0.82</v>
      </c>
      <c r="G38" s="37">
        <v>1.25</v>
      </c>
      <c r="H38" s="37">
        <v>1.07</v>
      </c>
      <c r="I38" s="37">
        <v>1.49</v>
      </c>
      <c r="J38" s="38">
        <v>1.71</v>
      </c>
      <c r="K38" s="22"/>
      <c r="L38" s="22"/>
      <c r="M38" s="22"/>
      <c r="N38" s="22"/>
      <c r="O38" s="22"/>
      <c r="P38" s="22"/>
    </row>
    <row r="39" spans="1:16" ht="39" customHeight="1" x14ac:dyDescent="0.15">
      <c r="A39" s="22"/>
      <c r="B39" s="35"/>
      <c r="C39" s="1218" t="s">
        <v>560</v>
      </c>
      <c r="D39" s="1219"/>
      <c r="E39" s="1220"/>
      <c r="F39" s="36">
        <v>2.1800000000000002</v>
      </c>
      <c r="G39" s="37">
        <v>1.91</v>
      </c>
      <c r="H39" s="37">
        <v>2.4300000000000002</v>
      </c>
      <c r="I39" s="37">
        <v>0.46</v>
      </c>
      <c r="J39" s="38">
        <v>0.42</v>
      </c>
      <c r="K39" s="22"/>
      <c r="L39" s="22"/>
      <c r="M39" s="22"/>
      <c r="N39" s="22"/>
      <c r="O39" s="22"/>
      <c r="P39" s="22"/>
    </row>
    <row r="40" spans="1:16" ht="39" customHeight="1" x14ac:dyDescent="0.15">
      <c r="A40" s="22"/>
      <c r="B40" s="35"/>
      <c r="C40" s="1218" t="s">
        <v>561</v>
      </c>
      <c r="D40" s="1219"/>
      <c r="E40" s="1220"/>
      <c r="F40" s="36">
        <v>0.05</v>
      </c>
      <c r="G40" s="37">
        <v>0.05</v>
      </c>
      <c r="H40" s="37">
        <v>0.02</v>
      </c>
      <c r="I40" s="37">
        <v>0.01</v>
      </c>
      <c r="J40" s="38">
        <v>0.02</v>
      </c>
      <c r="K40" s="22"/>
      <c r="L40" s="22"/>
      <c r="M40" s="22"/>
      <c r="N40" s="22"/>
      <c r="O40" s="22"/>
      <c r="P40" s="22"/>
    </row>
    <row r="41" spans="1:16" ht="39" customHeight="1" x14ac:dyDescent="0.15">
      <c r="A41" s="22"/>
      <c r="B41" s="35"/>
      <c r="C41" s="1218" t="s">
        <v>562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563</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564</v>
      </c>
      <c r="D43" s="1222"/>
      <c r="E43" s="1223"/>
      <c r="F43" s="41">
        <v>0.03</v>
      </c>
      <c r="G43" s="42">
        <v>0.03</v>
      </c>
      <c r="H43" s="42">
        <v>0.03</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6gbkxfXNx0UKcv3QJyPTPPVH1joKO56pbC1xy95tbntrP94EZUbq0lI1d5HVqkGUY7L/qRerhbl2lORK+gaQ==" saltValue="enqrc+sitWv8m5F9PDVT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4" zoomScale="80" zoomScaleNormal="80"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5383</v>
      </c>
      <c r="L45" s="60">
        <v>4928</v>
      </c>
      <c r="M45" s="60">
        <v>4566</v>
      </c>
      <c r="N45" s="60">
        <v>4780</v>
      </c>
      <c r="O45" s="61">
        <v>4762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1206</v>
      </c>
      <c r="L48" s="64">
        <v>1234</v>
      </c>
      <c r="M48" s="64">
        <v>1248</v>
      </c>
      <c r="N48" s="64">
        <v>1110</v>
      </c>
      <c r="O48" s="65">
        <v>1074</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v>
      </c>
      <c r="L49" s="64">
        <v>32</v>
      </c>
      <c r="M49" s="64">
        <v>28</v>
      </c>
      <c r="N49" s="64">
        <v>25</v>
      </c>
      <c r="O49" s="65">
        <v>23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135</v>
      </c>
      <c r="L50" s="64">
        <v>104</v>
      </c>
      <c r="M50" s="64">
        <v>104</v>
      </c>
      <c r="N50" s="64">
        <v>95</v>
      </c>
      <c r="O50" s="65">
        <v>95</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2</v>
      </c>
      <c r="M51" s="64">
        <v>2</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4949</v>
      </c>
      <c r="L52" s="64">
        <v>5033</v>
      </c>
      <c r="M52" s="64">
        <v>4751</v>
      </c>
      <c r="N52" s="64">
        <v>4797</v>
      </c>
      <c r="O52" s="65">
        <v>4688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1809</v>
      </c>
      <c r="L53" s="69">
        <v>1267</v>
      </c>
      <c r="M53" s="69">
        <v>1197</v>
      </c>
      <c r="N53" s="69">
        <v>1214</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S/KQbmjbPbq/fWOmsIIOOjNmZ4PVdUY0P0BQZQdMdGMkQnD1vOAgExvWSHfeO8YvKAwx1A/qpa1jNxqh+7yAQ==" saltValue="HI3d5T+JWI+1f/bImKQ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2" zoomScale="80" zoomScaleNormal="80"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49902</v>
      </c>
      <c r="J41" s="83">
        <v>54371</v>
      </c>
      <c r="K41" s="83">
        <v>54929</v>
      </c>
      <c r="L41" s="83">
        <v>56607</v>
      </c>
      <c r="M41" s="84">
        <v>60731</v>
      </c>
    </row>
    <row r="42" spans="2:13" ht="27.75" customHeight="1" x14ac:dyDescent="0.15">
      <c r="B42" s="1244"/>
      <c r="C42" s="1245"/>
      <c r="D42" s="85"/>
      <c r="E42" s="1248" t="s">
        <v>26</v>
      </c>
      <c r="F42" s="1248"/>
      <c r="G42" s="1248"/>
      <c r="H42" s="1249"/>
      <c r="I42" s="86">
        <v>651</v>
      </c>
      <c r="J42" s="87">
        <v>572</v>
      </c>
      <c r="K42" s="87">
        <v>622</v>
      </c>
      <c r="L42" s="87">
        <v>586</v>
      </c>
      <c r="M42" s="88">
        <v>550</v>
      </c>
    </row>
    <row r="43" spans="2:13" ht="27.75" customHeight="1" x14ac:dyDescent="0.15">
      <c r="B43" s="1244"/>
      <c r="C43" s="1245"/>
      <c r="D43" s="85"/>
      <c r="E43" s="1248" t="s">
        <v>27</v>
      </c>
      <c r="F43" s="1248"/>
      <c r="G43" s="1248"/>
      <c r="H43" s="1249"/>
      <c r="I43" s="86">
        <v>9219</v>
      </c>
      <c r="J43" s="87">
        <v>8847</v>
      </c>
      <c r="K43" s="87">
        <v>8619</v>
      </c>
      <c r="L43" s="87">
        <v>8091</v>
      </c>
      <c r="M43" s="88">
        <v>8030</v>
      </c>
    </row>
    <row r="44" spans="2:13" ht="27.75" customHeight="1" x14ac:dyDescent="0.15">
      <c r="B44" s="1244"/>
      <c r="C44" s="1245"/>
      <c r="D44" s="85"/>
      <c r="E44" s="1248" t="s">
        <v>28</v>
      </c>
      <c r="F44" s="1248"/>
      <c r="G44" s="1248"/>
      <c r="H44" s="1249"/>
      <c r="I44" s="86">
        <v>144</v>
      </c>
      <c r="J44" s="87">
        <v>126</v>
      </c>
      <c r="K44" s="87">
        <v>389</v>
      </c>
      <c r="L44" s="87">
        <v>392</v>
      </c>
      <c r="M44" s="88">
        <v>397</v>
      </c>
    </row>
    <row r="45" spans="2:13" ht="27.75" customHeight="1" x14ac:dyDescent="0.15">
      <c r="B45" s="1244"/>
      <c r="C45" s="1245"/>
      <c r="D45" s="85"/>
      <c r="E45" s="1248" t="s">
        <v>29</v>
      </c>
      <c r="F45" s="1248"/>
      <c r="G45" s="1248"/>
      <c r="H45" s="1249"/>
      <c r="I45" s="86">
        <v>6560</v>
      </c>
      <c r="J45" s="87">
        <v>5938</v>
      </c>
      <c r="K45" s="87">
        <v>5625</v>
      </c>
      <c r="L45" s="87">
        <v>5234</v>
      </c>
      <c r="M45" s="88">
        <v>5137</v>
      </c>
    </row>
    <row r="46" spans="2:13" ht="27.75" customHeight="1" x14ac:dyDescent="0.15">
      <c r="B46" s="1244"/>
      <c r="C46" s="1245"/>
      <c r="D46" s="89"/>
      <c r="E46" s="1248" t="s">
        <v>30</v>
      </c>
      <c r="F46" s="1248"/>
      <c r="G46" s="1248"/>
      <c r="H46" s="1249"/>
      <c r="I46" s="86">
        <v>2266</v>
      </c>
      <c r="J46" s="87">
        <v>2096</v>
      </c>
      <c r="K46" s="87">
        <v>1834</v>
      </c>
      <c r="L46" s="87">
        <v>1722</v>
      </c>
      <c r="M46" s="88">
        <v>1569</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13725</v>
      </c>
      <c r="J50" s="87">
        <v>14272</v>
      </c>
      <c r="K50" s="87">
        <v>14958</v>
      </c>
      <c r="L50" s="87">
        <v>15544</v>
      </c>
      <c r="M50" s="88">
        <v>14781</v>
      </c>
    </row>
    <row r="51" spans="2:13" ht="27.75" customHeight="1" x14ac:dyDescent="0.15">
      <c r="B51" s="1244"/>
      <c r="C51" s="1245"/>
      <c r="D51" s="85"/>
      <c r="E51" s="1248" t="s">
        <v>36</v>
      </c>
      <c r="F51" s="1248"/>
      <c r="G51" s="1248"/>
      <c r="H51" s="1249"/>
      <c r="I51" s="86">
        <v>6593</v>
      </c>
      <c r="J51" s="87">
        <v>6163</v>
      </c>
      <c r="K51" s="87">
        <v>6012</v>
      </c>
      <c r="L51" s="87">
        <v>6002</v>
      </c>
      <c r="M51" s="88">
        <v>6418</v>
      </c>
    </row>
    <row r="52" spans="2:13" ht="27.75" customHeight="1" x14ac:dyDescent="0.15">
      <c r="B52" s="1246"/>
      <c r="C52" s="1247"/>
      <c r="D52" s="85"/>
      <c r="E52" s="1248" t="s">
        <v>37</v>
      </c>
      <c r="F52" s="1248"/>
      <c r="G52" s="1248"/>
      <c r="H52" s="1249"/>
      <c r="I52" s="86">
        <v>39734</v>
      </c>
      <c r="J52" s="87">
        <v>42587</v>
      </c>
      <c r="K52" s="87">
        <v>42054</v>
      </c>
      <c r="L52" s="87">
        <v>41852</v>
      </c>
      <c r="M52" s="88">
        <v>44129</v>
      </c>
    </row>
    <row r="53" spans="2:13" ht="27.75" customHeight="1" thickBot="1" x14ac:dyDescent="0.2">
      <c r="B53" s="1250" t="s">
        <v>38</v>
      </c>
      <c r="C53" s="1251"/>
      <c r="D53" s="92"/>
      <c r="E53" s="1252" t="s">
        <v>39</v>
      </c>
      <c r="F53" s="1252"/>
      <c r="G53" s="1252"/>
      <c r="H53" s="1253"/>
      <c r="I53" s="93">
        <v>8689</v>
      </c>
      <c r="J53" s="94">
        <v>8928</v>
      </c>
      <c r="K53" s="94">
        <v>8995</v>
      </c>
      <c r="L53" s="94">
        <v>9234</v>
      </c>
      <c r="M53" s="95">
        <v>11086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HpLGKiof5wN7DTIKt/hQiBAyGlBOhHVQUvyq8S9TLsqXXf1b1j/nGoa4/zqbsG3aYGV2Ut1I443su+BJLk0w==" saltValue="H6gIF7VWb7/dQ6aCelxl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6203</v>
      </c>
      <c r="G55" s="107">
        <v>6208</v>
      </c>
      <c r="H55" s="108">
        <v>5666</v>
      </c>
    </row>
    <row r="56" spans="2:8" ht="52.5" customHeight="1" x14ac:dyDescent="0.15">
      <c r="B56" s="109"/>
      <c r="C56" s="1271" t="s">
        <v>43</v>
      </c>
      <c r="D56" s="1271"/>
      <c r="E56" s="1272"/>
      <c r="F56" s="110">
        <v>1048</v>
      </c>
      <c r="G56" s="110">
        <v>1168</v>
      </c>
      <c r="H56" s="111">
        <v>817</v>
      </c>
    </row>
    <row r="57" spans="2:8" ht="53.25" customHeight="1" x14ac:dyDescent="0.15">
      <c r="B57" s="109"/>
      <c r="C57" s="1273" t="s">
        <v>44</v>
      </c>
      <c r="D57" s="1273"/>
      <c r="E57" s="1274"/>
      <c r="F57" s="112">
        <v>8435</v>
      </c>
      <c r="G57" s="112">
        <v>8546</v>
      </c>
      <c r="H57" s="113">
        <v>8556</v>
      </c>
    </row>
    <row r="58" spans="2:8" ht="45.75" customHeight="1" x14ac:dyDescent="0.15">
      <c r="B58" s="114"/>
      <c r="C58" s="1261" t="s">
        <v>574</v>
      </c>
      <c r="D58" s="1262"/>
      <c r="E58" s="1263"/>
      <c r="F58" s="115">
        <v>2435</v>
      </c>
      <c r="G58" s="115">
        <v>2436</v>
      </c>
      <c r="H58" s="116">
        <v>2436</v>
      </c>
    </row>
    <row r="59" spans="2:8" ht="45.75" customHeight="1" x14ac:dyDescent="0.15">
      <c r="B59" s="114"/>
      <c r="C59" s="1261" t="s">
        <v>571</v>
      </c>
      <c r="D59" s="1262"/>
      <c r="E59" s="1263"/>
      <c r="F59" s="115">
        <v>2029</v>
      </c>
      <c r="G59" s="115">
        <v>2207</v>
      </c>
      <c r="H59" s="116">
        <v>2268</v>
      </c>
    </row>
    <row r="60" spans="2:8" ht="45.75" customHeight="1" x14ac:dyDescent="0.15">
      <c r="B60" s="114"/>
      <c r="C60" s="1261" t="s">
        <v>575</v>
      </c>
      <c r="D60" s="1262"/>
      <c r="E60" s="1263"/>
      <c r="F60" s="115">
        <v>2243</v>
      </c>
      <c r="G60" s="115">
        <v>2187</v>
      </c>
      <c r="H60" s="116">
        <v>2141</v>
      </c>
    </row>
    <row r="61" spans="2:8" ht="45.75" customHeight="1" x14ac:dyDescent="0.15">
      <c r="B61" s="114"/>
      <c r="C61" s="1261" t="s">
        <v>572</v>
      </c>
      <c r="D61" s="1262"/>
      <c r="E61" s="1263"/>
      <c r="F61" s="115">
        <v>652</v>
      </c>
      <c r="G61" s="115">
        <v>653</v>
      </c>
      <c r="H61" s="116">
        <v>655</v>
      </c>
    </row>
    <row r="62" spans="2:8" ht="45.75" customHeight="1" thickBot="1" x14ac:dyDescent="0.2">
      <c r="B62" s="117"/>
      <c r="C62" s="1264" t="s">
        <v>573</v>
      </c>
      <c r="D62" s="1265"/>
      <c r="E62" s="1266"/>
      <c r="F62" s="118">
        <v>276</v>
      </c>
      <c r="G62" s="118">
        <v>279</v>
      </c>
      <c r="H62" s="119">
        <v>280</v>
      </c>
    </row>
    <row r="63" spans="2:8" ht="52.5" customHeight="1" thickBot="1" x14ac:dyDescent="0.2">
      <c r="B63" s="120"/>
      <c r="C63" s="1267" t="s">
        <v>45</v>
      </c>
      <c r="D63" s="1267"/>
      <c r="E63" s="1268"/>
      <c r="F63" s="121">
        <v>15686</v>
      </c>
      <c r="G63" s="121">
        <v>15922</v>
      </c>
      <c r="H63" s="122">
        <v>15040</v>
      </c>
    </row>
    <row r="64" spans="2:8" ht="15" customHeight="1" x14ac:dyDescent="0.15"/>
    <row r="65" ht="0" hidden="1" customHeight="1" x14ac:dyDescent="0.15"/>
    <row r="66" ht="0" hidden="1" customHeight="1" x14ac:dyDescent="0.15"/>
  </sheetData>
  <sheetProtection algorithmName="SHA-512" hashValue="uPWr3AFC2bjS+pEu0Th+pAIUhLnTPEy7UPpCZbY4+yCXWCPJFbiV7jgEpjC0rmrBeSk/9MwlowyPsHatV/vZSg==" saltValue="4Ou17C9TD9Aec+uw76+6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44.9</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32.5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41.7</v>
      </c>
      <c r="BQ73" s="1277"/>
      <c r="BR73" s="1277"/>
      <c r="BS73" s="1277"/>
      <c r="BT73" s="1277"/>
      <c r="BU73" s="1277"/>
      <c r="BV73" s="1277"/>
      <c r="BW73" s="1277"/>
      <c r="BX73" s="1277">
        <v>43.4</v>
      </c>
      <c r="BY73" s="1277"/>
      <c r="BZ73" s="1277"/>
      <c r="CA73" s="1277"/>
      <c r="CB73" s="1277"/>
      <c r="CC73" s="1277"/>
      <c r="CD73" s="1277"/>
      <c r="CE73" s="1277"/>
      <c r="CF73" s="1277">
        <v>43</v>
      </c>
      <c r="CG73" s="1277"/>
      <c r="CH73" s="1277"/>
      <c r="CI73" s="1277"/>
      <c r="CJ73" s="1277"/>
      <c r="CK73" s="1277"/>
      <c r="CL73" s="1277"/>
      <c r="CM73" s="1277"/>
      <c r="CN73" s="1277">
        <v>44.9</v>
      </c>
      <c r="CO73" s="1277"/>
      <c r="CP73" s="1277"/>
      <c r="CQ73" s="1277"/>
      <c r="CR73" s="1277"/>
      <c r="CS73" s="1277"/>
      <c r="CT73" s="1277"/>
      <c r="CU73" s="1277"/>
      <c r="CV73" s="1277">
        <v>54.6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10.6</v>
      </c>
      <c r="BQ75" s="1277"/>
      <c r="BR75" s="1277"/>
      <c r="BS75" s="1277"/>
      <c r="BT75" s="1277"/>
      <c r="BU75" s="1277"/>
      <c r="BV75" s="1277"/>
      <c r="BW75" s="1277"/>
      <c r="BX75" s="1277">
        <v>8.6999999999999993</v>
      </c>
      <c r="BY75" s="1277"/>
      <c r="BZ75" s="1277"/>
      <c r="CA75" s="1277"/>
      <c r="CB75" s="1277"/>
      <c r="CC75" s="1277"/>
      <c r="CD75" s="1277"/>
      <c r="CE75" s="1277"/>
      <c r="CF75" s="1277">
        <v>6.8</v>
      </c>
      <c r="CG75" s="1277"/>
      <c r="CH75" s="1277"/>
      <c r="CI75" s="1277"/>
      <c r="CJ75" s="1277"/>
      <c r="CK75" s="1277"/>
      <c r="CL75" s="1277"/>
      <c r="CM75" s="1277"/>
      <c r="CN75" s="1277">
        <v>5.9</v>
      </c>
      <c r="CO75" s="1277"/>
      <c r="CP75" s="1277"/>
      <c r="CQ75" s="1277"/>
      <c r="CR75" s="1277"/>
      <c r="CS75" s="1277"/>
      <c r="CT75" s="1277"/>
      <c r="CU75" s="1277"/>
      <c r="CV75" s="1277">
        <v>5.9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Q/kWRq5DmioMmD4f0cssdhSDUdd6ErV6Aen0SGCEY5uLj4kXSyfb3i6j9vT2RjRH9PTVJIZggdkJOXUxjPx2w==" saltValue="FYom8iseHCbWI5fXXh91a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XOWUG9bubQoR0PCcZhB6YGs7hyXHWgSI1KfpYD4KYrw+yvtSBEssDXiR8HwosFMN0ylmRNBv7y37a6svxV8VA==" saltValue="sKydS40yErZLTvrekxP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K46j7PR6n2Jg6l4mUst7ErogG7Lrw0CWupcGltx3G/ofy4+U1siq9X5fgVSYqBa+90V1NDS3/Bkx9C6lxiqMw==" saltValue="bQXIt6u2IxhrrP0kpPK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110846</v>
      </c>
      <c r="E3" s="141"/>
      <c r="F3" s="142">
        <v>63956</v>
      </c>
      <c r="G3" s="143"/>
      <c r="H3" s="144"/>
    </row>
    <row r="4" spans="1:8" x14ac:dyDescent="0.15">
      <c r="A4" s="145"/>
      <c r="B4" s="146"/>
      <c r="C4" s="147"/>
      <c r="D4" s="148">
        <v>49583</v>
      </c>
      <c r="E4" s="149"/>
      <c r="F4" s="150">
        <v>29239</v>
      </c>
      <c r="G4" s="151"/>
      <c r="H4" s="152"/>
    </row>
    <row r="5" spans="1:8" x14ac:dyDescent="0.15">
      <c r="A5" s="133" t="s">
        <v>535</v>
      </c>
      <c r="B5" s="138"/>
      <c r="C5" s="139"/>
      <c r="D5" s="140">
        <v>130016</v>
      </c>
      <c r="E5" s="141"/>
      <c r="F5" s="142">
        <v>66255</v>
      </c>
      <c r="G5" s="143"/>
      <c r="H5" s="144"/>
    </row>
    <row r="6" spans="1:8" x14ac:dyDescent="0.15">
      <c r="A6" s="145"/>
      <c r="B6" s="146"/>
      <c r="C6" s="147"/>
      <c r="D6" s="148">
        <v>51866</v>
      </c>
      <c r="E6" s="149"/>
      <c r="F6" s="150">
        <v>31822</v>
      </c>
      <c r="G6" s="151"/>
      <c r="H6" s="152"/>
    </row>
    <row r="7" spans="1:8" x14ac:dyDescent="0.15">
      <c r="A7" s="133" t="s">
        <v>536</v>
      </c>
      <c r="B7" s="138"/>
      <c r="C7" s="139"/>
      <c r="D7" s="140">
        <v>73406</v>
      </c>
      <c r="E7" s="141"/>
      <c r="F7" s="142">
        <v>92247</v>
      </c>
      <c r="G7" s="143"/>
      <c r="H7" s="144"/>
    </row>
    <row r="8" spans="1:8" x14ac:dyDescent="0.15">
      <c r="A8" s="145"/>
      <c r="B8" s="146"/>
      <c r="C8" s="147"/>
      <c r="D8" s="148">
        <v>45192</v>
      </c>
      <c r="E8" s="149"/>
      <c r="F8" s="150">
        <v>37204</v>
      </c>
      <c r="G8" s="151"/>
      <c r="H8" s="152"/>
    </row>
    <row r="9" spans="1:8" x14ac:dyDescent="0.15">
      <c r="A9" s="133" t="s">
        <v>537</v>
      </c>
      <c r="B9" s="138"/>
      <c r="C9" s="139"/>
      <c r="D9" s="140">
        <v>76635</v>
      </c>
      <c r="E9" s="141"/>
      <c r="F9" s="142">
        <v>67319</v>
      </c>
      <c r="G9" s="143"/>
      <c r="H9" s="144"/>
    </row>
    <row r="10" spans="1:8" x14ac:dyDescent="0.15">
      <c r="A10" s="145"/>
      <c r="B10" s="146"/>
      <c r="C10" s="147"/>
      <c r="D10" s="148">
        <v>47502</v>
      </c>
      <c r="E10" s="149"/>
      <c r="F10" s="150">
        <v>38101</v>
      </c>
      <c r="G10" s="151"/>
      <c r="H10" s="152"/>
    </row>
    <row r="11" spans="1:8" x14ac:dyDescent="0.15">
      <c r="A11" s="133" t="s">
        <v>538</v>
      </c>
      <c r="B11" s="138"/>
      <c r="C11" s="139"/>
      <c r="D11" s="140">
        <v>103535</v>
      </c>
      <c r="E11" s="141"/>
      <c r="F11" s="142">
        <v>70615</v>
      </c>
      <c r="G11" s="143"/>
      <c r="H11" s="144"/>
    </row>
    <row r="12" spans="1:8" x14ac:dyDescent="0.15">
      <c r="A12" s="145"/>
      <c r="B12" s="146"/>
      <c r="C12" s="153"/>
      <c r="D12" s="148">
        <v>59642</v>
      </c>
      <c r="E12" s="149"/>
      <c r="F12" s="150">
        <v>37382</v>
      </c>
      <c r="G12" s="151"/>
      <c r="H12" s="152"/>
    </row>
    <row r="13" spans="1:8" x14ac:dyDescent="0.15">
      <c r="A13" s="133"/>
      <c r="B13" s="138"/>
      <c r="C13" s="154"/>
      <c r="D13" s="155">
        <v>98888</v>
      </c>
      <c r="E13" s="156"/>
      <c r="F13" s="157">
        <v>72078</v>
      </c>
      <c r="G13" s="158"/>
      <c r="H13" s="144"/>
    </row>
    <row r="14" spans="1:8" x14ac:dyDescent="0.15">
      <c r="A14" s="145"/>
      <c r="B14" s="146"/>
      <c r="C14" s="147"/>
      <c r="D14" s="148">
        <v>50757</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2.19</v>
      </c>
      <c r="C19" s="159">
        <f>ROUND(VALUE(SUBSTITUTE(実質収支比率等に係る経年分析!G$48,"▲","-")),2)</f>
        <v>1.91</v>
      </c>
      <c r="D19" s="159">
        <f>ROUND(VALUE(SUBSTITUTE(実質収支比率等に係る経年分析!H$48,"▲","-")),2)</f>
        <v>2.4300000000000002</v>
      </c>
      <c r="E19" s="159">
        <f>ROUND(VALUE(SUBSTITUTE(実質収支比率等に係る経年分析!I$48,"▲","-")),2)</f>
        <v>0.47</v>
      </c>
      <c r="F19" s="159">
        <f>ROUND(VALUE(SUBSTITUTE(実質収支比率等に係る経年分析!J$48,"▲","-")),2)</f>
        <v>0.43</v>
      </c>
    </row>
    <row r="20" spans="1:11" x14ac:dyDescent="0.15">
      <c r="A20" s="159" t="s">
        <v>49</v>
      </c>
      <c r="B20" s="159">
        <f>ROUND(VALUE(SUBSTITUTE(実質収支比率等に係る経年分析!F$47,"▲","-")),2)</f>
        <v>22.7</v>
      </c>
      <c r="C20" s="159">
        <f>ROUND(VALUE(SUBSTITUTE(実質収支比率等に係る経年分析!G$47,"▲","-")),2)</f>
        <v>23.99</v>
      </c>
      <c r="D20" s="159">
        <f>ROUND(VALUE(SUBSTITUTE(実質収支比率等に係る経年分析!H$47,"▲","-")),2)</f>
        <v>24.86</v>
      </c>
      <c r="E20" s="159">
        <f>ROUND(VALUE(SUBSTITUTE(実質収支比率等に係る経年分析!I$47,"▲","-")),2)</f>
        <v>25.18</v>
      </c>
      <c r="F20" s="159">
        <f>ROUND(VALUE(SUBSTITUTE(実質収支比率等に係る経年分析!J$47,"▲","-")),2)</f>
        <v>23.32</v>
      </c>
    </row>
    <row r="21" spans="1:11" x14ac:dyDescent="0.15">
      <c r="A21" s="159" t="s">
        <v>50</v>
      </c>
      <c r="B21" s="159">
        <f>IF(ISNUMBER(VALUE(SUBSTITUTE(実質収支比率等に係る経年分析!F$49,"▲","-"))),ROUND(VALUE(SUBSTITUTE(実質収支比率等に係る経年分析!F$49,"▲","-")),2),NA())</f>
        <v>2.1800000000000002</v>
      </c>
      <c r="C21" s="159">
        <f>IF(ISNUMBER(VALUE(SUBSTITUTE(実質収支比率等に係る経年分析!G$49,"▲","-"))),ROUND(VALUE(SUBSTITUTE(実質収支比率等に係る経年分析!G$49,"▲","-")),2),NA())</f>
        <v>0.82</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-1.98</v>
      </c>
      <c r="F21" s="159">
        <f>IF(ISNUMBER(VALUE(SUBSTITUTE(実質収支比率等に係る経年分析!J$49,"▲","-"))),ROUND(VALUE(SUBSTITUTE(実質収支比率等に係る経年分析!J$49,"▲","-")),2),NA())</f>
        <v>-0.83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後期高齢者医療費会計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公共用地等造成費会計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2.1800000000000002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1.91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2.4300000000000002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x14ac:dyDescent="0.15">
      <c r="A32" s="160" t="str">
        <f>IF(連結実質赤字比率に係る赤字・黒字の構成分析!C$38="",NA(),連結実質赤字比率に係る赤字・黒字の構成分析!C$38)</f>
        <v>介護保険費会計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1.71</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4.8899999999999997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5.18</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12.29</v>
      </c>
    </row>
    <row r="36" spans="1:16" x14ac:dyDescent="0.15">
      <c r="A36" s="160" t="str">
        <f>IF(連結実質赤字比率に係る赤字・黒字の構成分析!C$34="",NA(),連結実質赤字比率に係る赤字・黒字の構成分析!C$34)</f>
        <v>国民健康保険費会計</v>
      </c>
      <c r="B36" s="160">
        <f>IF(ROUND(VALUE(SUBSTITUTE(連結実質赤字比率に係る赤字・黒字の構成分析!F$34,"▲", "-")), 2) &lt; 0, ABS(ROUND(VALUE(SUBSTITUTE(連結実質赤字比率に係る赤字・黒字の構成分析!F$34,"▲", "-")), 2)), NA())</f>
        <v>1.52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1.1499999999999999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1.29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0.56000000000000005</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4949</v>
      </c>
      <c r="E42" s="161"/>
      <c r="F42" s="161"/>
      <c r="G42" s="161">
        <f>'実質公債費比率（分子）の構造'!L$52</f>
        <v>5033</v>
      </c>
      <c r="H42" s="161"/>
      <c r="I42" s="161"/>
      <c r="J42" s="161">
        <f>'実質公債費比率（分子）の構造'!M$52</f>
        <v>4751</v>
      </c>
      <c r="K42" s="161"/>
      <c r="L42" s="161"/>
      <c r="M42" s="161">
        <f>'実質公債費比率（分子）の構造'!N$52</f>
        <v>4797</v>
      </c>
      <c r="N42" s="161"/>
      <c r="O42" s="161"/>
      <c r="P42" s="161">
        <f>'実質公債費比率（分子）の構造'!O$52</f>
        <v>4688</v>
      </c>
    </row>
    <row r="43" spans="1:16" x14ac:dyDescent="0.15">
      <c r="A43" s="161" t="s">
        <v>58</v>
      </c>
      <c r="B43" s="161">
        <f>'実質公債費比率（分子）の構造'!K$51</f>
        <v>1</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135</v>
      </c>
      <c r="C44" s="161"/>
      <c r="D44" s="161"/>
      <c r="E44" s="161">
        <f>'実質公債費比率（分子）の構造'!L$50</f>
        <v>104</v>
      </c>
      <c r="F44" s="161"/>
      <c r="G44" s="161"/>
      <c r="H44" s="161">
        <f>'実質公債費比率（分子）の構造'!M$50</f>
        <v>104</v>
      </c>
      <c r="I44" s="161"/>
      <c r="J44" s="161"/>
      <c r="K44" s="161">
        <f>'実質公債費比率（分子）の構造'!N$50</f>
        <v>95</v>
      </c>
      <c r="L44" s="161"/>
      <c r="M44" s="161"/>
      <c r="N44" s="161">
        <f>'実質公債費比率（分子）の構造'!O$50</f>
        <v>95</v>
      </c>
      <c r="O44" s="161"/>
      <c r="P44" s="161"/>
    </row>
    <row r="45" spans="1:16" x14ac:dyDescent="0.15">
      <c r="A45" s="161" t="s">
        <v>60</v>
      </c>
      <c r="B45" s="161">
        <f>'実質公債費比率（分子）の構造'!K$49</f>
        <v>33</v>
      </c>
      <c r="C45" s="161"/>
      <c r="D45" s="161"/>
      <c r="E45" s="161">
        <f>'実質公債費比率（分子）の構造'!L$49</f>
        <v>32</v>
      </c>
      <c r="F45" s="161"/>
      <c r="G45" s="161"/>
      <c r="H45" s="161">
        <f>'実質公債費比率（分子）の構造'!M$49</f>
        <v>28</v>
      </c>
      <c r="I45" s="161"/>
      <c r="J45" s="161"/>
      <c r="K45" s="161">
        <f>'実質公債費比率（分子）の構造'!N$49</f>
        <v>25</v>
      </c>
      <c r="L45" s="161"/>
      <c r="M45" s="161"/>
      <c r="N45" s="161">
        <f>'実質公債費比率（分子）の構造'!O$49</f>
        <v>23</v>
      </c>
      <c r="O45" s="161"/>
      <c r="P45" s="161"/>
    </row>
    <row r="46" spans="1:16" x14ac:dyDescent="0.15">
      <c r="A46" s="161" t="s">
        <v>61</v>
      </c>
      <c r="B46" s="161">
        <f>'実質公債費比率（分子）の構造'!K$48</f>
        <v>1206</v>
      </c>
      <c r="C46" s="161"/>
      <c r="D46" s="161"/>
      <c r="E46" s="161">
        <f>'実質公債費比率（分子）の構造'!L$48</f>
        <v>1234</v>
      </c>
      <c r="F46" s="161"/>
      <c r="G46" s="161"/>
      <c r="H46" s="161">
        <f>'実質公債費比率（分子）の構造'!M$48</f>
        <v>1248</v>
      </c>
      <c r="I46" s="161"/>
      <c r="J46" s="161"/>
      <c r="K46" s="161">
        <f>'実質公債費比率（分子）の構造'!N$48</f>
        <v>1110</v>
      </c>
      <c r="L46" s="161"/>
      <c r="M46" s="161"/>
      <c r="N46" s="161">
        <f>'実質公債費比率（分子）の構造'!O$48</f>
        <v>1074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5383</v>
      </c>
      <c r="C49" s="161"/>
      <c r="D49" s="161"/>
      <c r="E49" s="161">
        <f>'実質公債費比率（分子）の構造'!L$45</f>
        <v>4928</v>
      </c>
      <c r="F49" s="161"/>
      <c r="G49" s="161"/>
      <c r="H49" s="161">
        <f>'実質公債費比率（分子）の構造'!M$45</f>
        <v>4566</v>
      </c>
      <c r="I49" s="161"/>
      <c r="J49" s="161"/>
      <c r="K49" s="161">
        <f>'実質公債費比率（分子）の構造'!N$45</f>
        <v>4780</v>
      </c>
      <c r="L49" s="161"/>
      <c r="M49" s="161"/>
      <c r="N49" s="161">
        <f>'実質公債費比率（分子）の構造'!O$45</f>
        <v>4762</v>
      </c>
      <c r="O49" s="161"/>
      <c r="P49" s="161"/>
    </row>
    <row r="50" spans="1:16" x14ac:dyDescent="0.15">
      <c r="A50" s="161" t="s">
        <v>64</v>
      </c>
      <c r="B50" s="161" t="e">
        <f>NA()</f>
        <v>#N/A</v>
      </c>
      <c r="C50" s="161">
        <f>IF(ISNUMBER('実質公債費比率（分子）の構造'!K$53),'実質公債費比率（分子）の構造'!K$53,NA())</f>
        <v>1809</v>
      </c>
      <c r="D50" s="161" t="e">
        <f>NA()</f>
        <v>#N/A</v>
      </c>
      <c r="E50" s="161" t="e">
        <f>NA()</f>
        <v>#N/A</v>
      </c>
      <c r="F50" s="161">
        <f>IF(ISNUMBER('実質公債費比率（分子）の構造'!L$53),'実質公債費比率（分子）の構造'!L$53,NA())</f>
        <v>1267</v>
      </c>
      <c r="G50" s="161" t="e">
        <f>NA()</f>
        <v>#N/A</v>
      </c>
      <c r="H50" s="161" t="e">
        <f>NA()</f>
        <v>#N/A</v>
      </c>
      <c r="I50" s="161">
        <f>IF(ISNUMBER('実質公債費比率（分子）の構造'!M$53),'実質公債費比率（分子）の構造'!M$53,NA())</f>
        <v>1197</v>
      </c>
      <c r="J50" s="161" t="e">
        <f>NA()</f>
        <v>#N/A</v>
      </c>
      <c r="K50" s="161" t="e">
        <f>NA()</f>
        <v>#N/A</v>
      </c>
      <c r="L50" s="161">
        <f>IF(ISNUMBER('実質公債費比率（分子）の構造'!N$53),'実質公債費比率（分子）の構造'!N$53,NA())</f>
        <v>1214</v>
      </c>
      <c r="M50" s="161" t="e">
        <f>NA()</f>
        <v>#N/A</v>
      </c>
      <c r="N50" s="161" t="e">
        <f>NA()</f>
        <v>#N/A</v>
      </c>
      <c r="O50" s="161">
        <f>IF(ISNUMBER('実質公債費比率（分子）の構造'!O$53),'実質公債費比率（分子）の構造'!O$53,NA())</f>
        <v>1266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39734</v>
      </c>
      <c r="E56" s="160"/>
      <c r="F56" s="160"/>
      <c r="G56" s="160">
        <f>'将来負担比率（分子）の構造'!J$52</f>
        <v>42587</v>
      </c>
      <c r="H56" s="160"/>
      <c r="I56" s="160"/>
      <c r="J56" s="160">
        <f>'将来負担比率（分子）の構造'!K$52</f>
        <v>42054</v>
      </c>
      <c r="K56" s="160"/>
      <c r="L56" s="160"/>
      <c r="M56" s="160">
        <f>'将来負担比率（分子）の構造'!L$52</f>
        <v>41852</v>
      </c>
      <c r="N56" s="160"/>
      <c r="O56" s="160"/>
      <c r="P56" s="160">
        <f>'将来負担比率（分子）の構造'!M$52</f>
        <v>44129</v>
      </c>
    </row>
    <row r="57" spans="1:16" x14ac:dyDescent="0.15">
      <c r="A57" s="160" t="s">
        <v>36</v>
      </c>
      <c r="B57" s="160"/>
      <c r="C57" s="160"/>
      <c r="D57" s="160">
        <f>'将来負担比率（分子）の構造'!I$51</f>
        <v>6593</v>
      </c>
      <c r="E57" s="160"/>
      <c r="F57" s="160"/>
      <c r="G57" s="160">
        <f>'将来負担比率（分子）の構造'!J$51</f>
        <v>6163</v>
      </c>
      <c r="H57" s="160"/>
      <c r="I57" s="160"/>
      <c r="J57" s="160">
        <f>'将来負担比率（分子）の構造'!K$51</f>
        <v>6012</v>
      </c>
      <c r="K57" s="160"/>
      <c r="L57" s="160"/>
      <c r="M57" s="160">
        <f>'将来負担比率（分子）の構造'!L$51</f>
        <v>6002</v>
      </c>
      <c r="N57" s="160"/>
      <c r="O57" s="160"/>
      <c r="P57" s="160">
        <f>'将来負担比率（分子）の構造'!M$51</f>
        <v>6418</v>
      </c>
    </row>
    <row r="58" spans="1:16" x14ac:dyDescent="0.15">
      <c r="A58" s="160" t="s">
        <v>35</v>
      </c>
      <c r="B58" s="160"/>
      <c r="C58" s="160"/>
      <c r="D58" s="160">
        <f>'将来負担比率（分子）の構造'!I$50</f>
        <v>13725</v>
      </c>
      <c r="E58" s="160"/>
      <c r="F58" s="160"/>
      <c r="G58" s="160">
        <f>'将来負担比率（分子）の構造'!J$50</f>
        <v>14272</v>
      </c>
      <c r="H58" s="160"/>
      <c r="I58" s="160"/>
      <c r="J58" s="160">
        <f>'将来負担比率（分子）の構造'!K$50</f>
        <v>14958</v>
      </c>
      <c r="K58" s="160"/>
      <c r="L58" s="160"/>
      <c r="M58" s="160">
        <f>'将来負担比率（分子）の構造'!L$50</f>
        <v>15544</v>
      </c>
      <c r="N58" s="160"/>
      <c r="O58" s="160"/>
      <c r="P58" s="160">
        <f>'将来負担比率（分子）の構造'!M$50</f>
        <v>14781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2266</v>
      </c>
      <c r="C61" s="160"/>
      <c r="D61" s="160"/>
      <c r="E61" s="160">
        <f>'将来負担比率（分子）の構造'!J$46</f>
        <v>2096</v>
      </c>
      <c r="F61" s="160"/>
      <c r="G61" s="160"/>
      <c r="H61" s="160">
        <f>'将来負担比率（分子）の構造'!K$46</f>
        <v>1834</v>
      </c>
      <c r="I61" s="160"/>
      <c r="J61" s="160"/>
      <c r="K61" s="160">
        <f>'将来負担比率（分子）の構造'!L$46</f>
        <v>1722</v>
      </c>
      <c r="L61" s="160"/>
      <c r="M61" s="160"/>
      <c r="N61" s="160">
        <f>'将来負担比率（分子）の構造'!M$46</f>
        <v>1569</v>
      </c>
      <c r="O61" s="160"/>
      <c r="P61" s="160"/>
    </row>
    <row r="62" spans="1:16" x14ac:dyDescent="0.15">
      <c r="A62" s="160" t="s">
        <v>29</v>
      </c>
      <c r="B62" s="160">
        <f>'将来負担比率（分子）の構造'!I$45</f>
        <v>6560</v>
      </c>
      <c r="C62" s="160"/>
      <c r="D62" s="160"/>
      <c r="E62" s="160">
        <f>'将来負担比率（分子）の構造'!J$45</f>
        <v>5938</v>
      </c>
      <c r="F62" s="160"/>
      <c r="G62" s="160"/>
      <c r="H62" s="160">
        <f>'将来負担比率（分子）の構造'!K$45</f>
        <v>5625</v>
      </c>
      <c r="I62" s="160"/>
      <c r="J62" s="160"/>
      <c r="K62" s="160">
        <f>'将来負担比率（分子）の構造'!L$45</f>
        <v>5234</v>
      </c>
      <c r="L62" s="160"/>
      <c r="M62" s="160"/>
      <c r="N62" s="160">
        <f>'将来負担比率（分子）の構造'!M$45</f>
        <v>5137</v>
      </c>
      <c r="O62" s="160"/>
      <c r="P62" s="160"/>
    </row>
    <row r="63" spans="1:16" x14ac:dyDescent="0.15">
      <c r="A63" s="160" t="s">
        <v>28</v>
      </c>
      <c r="B63" s="160">
        <f>'将来負担比率（分子）の構造'!I$44</f>
        <v>144</v>
      </c>
      <c r="C63" s="160"/>
      <c r="D63" s="160"/>
      <c r="E63" s="160">
        <f>'将来負担比率（分子）の構造'!J$44</f>
        <v>126</v>
      </c>
      <c r="F63" s="160"/>
      <c r="G63" s="160"/>
      <c r="H63" s="160">
        <f>'将来負担比率（分子）の構造'!K$44</f>
        <v>389</v>
      </c>
      <c r="I63" s="160"/>
      <c r="J63" s="160"/>
      <c r="K63" s="160">
        <f>'将来負担比率（分子）の構造'!L$44</f>
        <v>392</v>
      </c>
      <c r="L63" s="160"/>
      <c r="M63" s="160"/>
      <c r="N63" s="160">
        <f>'将来負担比率（分子）の構造'!M$44</f>
        <v>397</v>
      </c>
      <c r="O63" s="160"/>
      <c r="P63" s="160"/>
    </row>
    <row r="64" spans="1:16" x14ac:dyDescent="0.15">
      <c r="A64" s="160" t="s">
        <v>27</v>
      </c>
      <c r="B64" s="160">
        <f>'将来負担比率（分子）の構造'!I$43</f>
        <v>9219</v>
      </c>
      <c r="C64" s="160"/>
      <c r="D64" s="160"/>
      <c r="E64" s="160">
        <f>'将来負担比率（分子）の構造'!J$43</f>
        <v>8847</v>
      </c>
      <c r="F64" s="160"/>
      <c r="G64" s="160"/>
      <c r="H64" s="160">
        <f>'将来負担比率（分子）の構造'!K$43</f>
        <v>8619</v>
      </c>
      <c r="I64" s="160"/>
      <c r="J64" s="160"/>
      <c r="K64" s="160">
        <f>'将来負担比率（分子）の構造'!L$43</f>
        <v>8091</v>
      </c>
      <c r="L64" s="160"/>
      <c r="M64" s="160"/>
      <c r="N64" s="160">
        <f>'将来負担比率（分子）の構造'!M$43</f>
        <v>8030</v>
      </c>
      <c r="O64" s="160"/>
      <c r="P64" s="160"/>
    </row>
    <row r="65" spans="1:16" x14ac:dyDescent="0.15">
      <c r="A65" s="160" t="s">
        <v>26</v>
      </c>
      <c r="B65" s="160">
        <f>'将来負担比率（分子）の構造'!I$42</f>
        <v>651</v>
      </c>
      <c r="C65" s="160"/>
      <c r="D65" s="160"/>
      <c r="E65" s="160">
        <f>'将来負担比率（分子）の構造'!J$42</f>
        <v>572</v>
      </c>
      <c r="F65" s="160"/>
      <c r="G65" s="160"/>
      <c r="H65" s="160">
        <f>'将来負担比率（分子）の構造'!K$42</f>
        <v>622</v>
      </c>
      <c r="I65" s="160"/>
      <c r="J65" s="160"/>
      <c r="K65" s="160">
        <f>'将来負担比率（分子）の構造'!L$42</f>
        <v>586</v>
      </c>
      <c r="L65" s="160"/>
      <c r="M65" s="160"/>
      <c r="N65" s="160">
        <f>'将来負担比率（分子）の構造'!M$42</f>
        <v>550</v>
      </c>
      <c r="O65" s="160"/>
      <c r="P65" s="160"/>
    </row>
    <row r="66" spans="1:16" x14ac:dyDescent="0.15">
      <c r="A66" s="160" t="s">
        <v>25</v>
      </c>
      <c r="B66" s="160">
        <f>'将来負担比率（分子）の構造'!I$41</f>
        <v>49902</v>
      </c>
      <c r="C66" s="160"/>
      <c r="D66" s="160"/>
      <c r="E66" s="160">
        <f>'将来負担比率（分子）の構造'!J$41</f>
        <v>54371</v>
      </c>
      <c r="F66" s="160"/>
      <c r="G66" s="160"/>
      <c r="H66" s="160">
        <f>'将来負担比率（分子）の構造'!K$41</f>
        <v>54929</v>
      </c>
      <c r="I66" s="160"/>
      <c r="J66" s="160"/>
      <c r="K66" s="160">
        <f>'将来負担比率（分子）の構造'!L$41</f>
        <v>56607</v>
      </c>
      <c r="L66" s="160"/>
      <c r="M66" s="160"/>
      <c r="N66" s="160">
        <f>'将来負担比率（分子）の構造'!M$41</f>
        <v>60731</v>
      </c>
      <c r="O66" s="160"/>
      <c r="P66" s="160"/>
    </row>
    <row r="67" spans="1:16" x14ac:dyDescent="0.15">
      <c r="A67" s="160" t="s">
        <v>68</v>
      </c>
      <c r="B67" s="160" t="e">
        <f>NA()</f>
        <v>#N/A</v>
      </c>
      <c r="C67" s="160">
        <f>IF(ISNUMBER('将来負担比率（分子）の構造'!I$53), IF('将来負担比率（分子）の構造'!I$53 &lt; 0, 0, '将来負担比率（分子）の構造'!I$53), NA())</f>
        <v>8689</v>
      </c>
      <c r="D67" s="160" t="e">
        <f>NA()</f>
        <v>#N/A</v>
      </c>
      <c r="E67" s="160" t="e">
        <f>NA()</f>
        <v>#N/A</v>
      </c>
      <c r="F67" s="160">
        <f>IF(ISNUMBER('将来負担比率（分子）の構造'!J$53), IF('将来負担比率（分子）の構造'!J$53 &lt; 0, 0, '将来負担比率（分子）の構造'!J$53), NA())</f>
        <v>8928</v>
      </c>
      <c r="G67" s="160" t="e">
        <f>NA()</f>
        <v>#N/A</v>
      </c>
      <c r="H67" s="160" t="e">
        <f>NA()</f>
        <v>#N/A</v>
      </c>
      <c r="I67" s="160">
        <f>IF(ISNUMBER('将来負担比率（分子）の構造'!K$53), IF('将来負担比率（分子）の構造'!K$53 &lt; 0, 0, '将来負担比率（分子）の構造'!K$53), NA())</f>
        <v>8995</v>
      </c>
      <c r="J67" s="160" t="e">
        <f>NA()</f>
        <v>#N/A</v>
      </c>
      <c r="K67" s="160" t="e">
        <f>NA()</f>
        <v>#N/A</v>
      </c>
      <c r="L67" s="160">
        <f>IF(ISNUMBER('将来負担比率（分子）の構造'!L$53), IF('将来負担比率（分子）の構造'!L$53 &lt; 0, 0, '将来負担比率（分子）の構造'!L$53), NA())</f>
        <v>9234</v>
      </c>
      <c r="M67" s="160" t="e">
        <f>NA()</f>
        <v>#N/A</v>
      </c>
      <c r="N67" s="160" t="e">
        <f>NA()</f>
        <v>#N/A</v>
      </c>
      <c r="O67" s="160">
        <f>IF(ISNUMBER('将来負担比率（分子）の構造'!M$53), IF('将来負担比率（分子）の構造'!M$53 &lt; 0, 0, '将来負担比率（分子）の構造'!M$53), NA())</f>
        <v>11086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6203</v>
      </c>
      <c r="C72" s="164">
        <f>基金残高に係る経年分析!G55</f>
        <v>6208</v>
      </c>
      <c r="D72" s="164">
        <f>基金残高に係る経年分析!H55</f>
        <v>5666</v>
      </c>
    </row>
    <row r="73" spans="1:16" x14ac:dyDescent="0.15">
      <c r="A73" s="163" t="s">
        <v>71</v>
      </c>
      <c r="B73" s="164">
        <f>基金残高に係る経年分析!F56</f>
        <v>1048</v>
      </c>
      <c r="C73" s="164">
        <f>基金残高に係る経年分析!G56</f>
        <v>1168</v>
      </c>
      <c r="D73" s="164">
        <f>基金残高に係る経年分析!H56</f>
        <v>817</v>
      </c>
    </row>
    <row r="74" spans="1:16" x14ac:dyDescent="0.15">
      <c r="A74" s="163" t="s">
        <v>72</v>
      </c>
      <c r="B74" s="164">
        <f>基金残高に係る経年分析!F57</f>
        <v>8435</v>
      </c>
      <c r="C74" s="164">
        <f>基金残高に係る経年分析!G57</f>
        <v>8546</v>
      </c>
      <c r="D74" s="164">
        <f>基金残高に係る経年分析!H57</f>
        <v>8556</v>
      </c>
    </row>
  </sheetData>
  <sheetProtection algorithmName="SHA-512" hashValue="iqopYec3PIwn0tyF27ThZ1gWN7+0Eu62jE8SbzFcCKKJziYzk4892rv/ewpe7mx3xtaGzNRgw/hLeyiO3xpwGA==" saltValue="wbxqjrG7ZH0WVrX9IMT4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8564750</v>
      </c>
      <c r="S5" s="707"/>
      <c r="T5" s="707"/>
      <c r="U5" s="707"/>
      <c r="V5" s="707"/>
      <c r="W5" s="707"/>
      <c r="X5" s="707"/>
      <c r="Y5" s="753"/>
      <c r="Z5" s="771">
        <v>16.3</v>
      </c>
      <c r="AA5" s="771"/>
      <c r="AB5" s="771"/>
      <c r="AC5" s="771"/>
      <c r="AD5" s="772">
        <v>8058054</v>
      </c>
      <c r="AE5" s="772"/>
      <c r="AF5" s="772"/>
      <c r="AG5" s="772"/>
      <c r="AH5" s="772"/>
      <c r="AI5" s="772"/>
      <c r="AJ5" s="772"/>
      <c r="AK5" s="772"/>
      <c r="AL5" s="754">
        <v>34.299999999999997</v>
      </c>
      <c r="AM5" s="723"/>
      <c r="AN5" s="723"/>
      <c r="AO5" s="755"/>
      <c r="AP5" s="740" t="s">
        <v>218</v>
      </c>
      <c r="AQ5" s="741"/>
      <c r="AR5" s="741"/>
      <c r="AS5" s="741"/>
      <c r="AT5" s="741"/>
      <c r="AU5" s="741"/>
      <c r="AV5" s="741"/>
      <c r="AW5" s="741"/>
      <c r="AX5" s="741"/>
      <c r="AY5" s="741"/>
      <c r="AZ5" s="741"/>
      <c r="BA5" s="741"/>
      <c r="BB5" s="741"/>
      <c r="BC5" s="741"/>
      <c r="BD5" s="741"/>
      <c r="BE5" s="741"/>
      <c r="BF5" s="742"/>
      <c r="BG5" s="641">
        <v>8037494</v>
      </c>
      <c r="BH5" s="644"/>
      <c r="BI5" s="644"/>
      <c r="BJ5" s="644"/>
      <c r="BK5" s="644"/>
      <c r="BL5" s="644"/>
      <c r="BM5" s="644"/>
      <c r="BN5" s="645"/>
      <c r="BO5" s="703">
        <v>93.8</v>
      </c>
      <c r="BP5" s="703"/>
      <c r="BQ5" s="703"/>
      <c r="BR5" s="703"/>
      <c r="BS5" s="704">
        <v>112300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426254</v>
      </c>
      <c r="S6" s="644"/>
      <c r="T6" s="644"/>
      <c r="U6" s="644"/>
      <c r="V6" s="644"/>
      <c r="W6" s="644"/>
      <c r="X6" s="644"/>
      <c r="Y6" s="645"/>
      <c r="Z6" s="703">
        <v>0.8</v>
      </c>
      <c r="AA6" s="703"/>
      <c r="AB6" s="703"/>
      <c r="AC6" s="703"/>
      <c r="AD6" s="704">
        <v>426254</v>
      </c>
      <c r="AE6" s="704"/>
      <c r="AF6" s="704"/>
      <c r="AG6" s="704"/>
      <c r="AH6" s="704"/>
      <c r="AI6" s="704"/>
      <c r="AJ6" s="704"/>
      <c r="AK6" s="704"/>
      <c r="AL6" s="646">
        <v>1.8</v>
      </c>
      <c r="AM6" s="647"/>
      <c r="AN6" s="647"/>
      <c r="AO6" s="705"/>
      <c r="AP6" s="638" t="s">
        <v>223</v>
      </c>
      <c r="AQ6" s="639"/>
      <c r="AR6" s="639"/>
      <c r="AS6" s="639"/>
      <c r="AT6" s="639"/>
      <c r="AU6" s="639"/>
      <c r="AV6" s="639"/>
      <c r="AW6" s="639"/>
      <c r="AX6" s="639"/>
      <c r="AY6" s="639"/>
      <c r="AZ6" s="639"/>
      <c r="BA6" s="639"/>
      <c r="BB6" s="639"/>
      <c r="BC6" s="639"/>
      <c r="BD6" s="639"/>
      <c r="BE6" s="639"/>
      <c r="BF6" s="640"/>
      <c r="BG6" s="641">
        <v>8037494</v>
      </c>
      <c r="BH6" s="644"/>
      <c r="BI6" s="644"/>
      <c r="BJ6" s="644"/>
      <c r="BK6" s="644"/>
      <c r="BL6" s="644"/>
      <c r="BM6" s="644"/>
      <c r="BN6" s="645"/>
      <c r="BO6" s="703">
        <v>93.8</v>
      </c>
      <c r="BP6" s="703"/>
      <c r="BQ6" s="703"/>
      <c r="BR6" s="703"/>
      <c r="BS6" s="704">
        <v>112300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248856</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248856</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15410</v>
      </c>
      <c r="S7" s="644"/>
      <c r="T7" s="644"/>
      <c r="U7" s="644"/>
      <c r="V7" s="644"/>
      <c r="W7" s="644"/>
      <c r="X7" s="644"/>
      <c r="Y7" s="645"/>
      <c r="Z7" s="703">
        <v>0</v>
      </c>
      <c r="AA7" s="703"/>
      <c r="AB7" s="703"/>
      <c r="AC7" s="703"/>
      <c r="AD7" s="704">
        <v>15410</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3929802</v>
      </c>
      <c r="BH7" s="644"/>
      <c r="BI7" s="644"/>
      <c r="BJ7" s="644"/>
      <c r="BK7" s="644"/>
      <c r="BL7" s="644"/>
      <c r="BM7" s="644"/>
      <c r="BN7" s="645"/>
      <c r="BO7" s="703">
        <v>45.9</v>
      </c>
      <c r="BP7" s="703"/>
      <c r="BQ7" s="703"/>
      <c r="BR7" s="703"/>
      <c r="BS7" s="704">
        <v>112300</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4506276</v>
      </c>
      <c r="CS7" s="644"/>
      <c r="CT7" s="644"/>
      <c r="CU7" s="644"/>
      <c r="CV7" s="644"/>
      <c r="CW7" s="644"/>
      <c r="CX7" s="644"/>
      <c r="CY7" s="645"/>
      <c r="CZ7" s="703">
        <v>8.6</v>
      </c>
      <c r="DA7" s="703"/>
      <c r="DB7" s="703"/>
      <c r="DC7" s="703"/>
      <c r="DD7" s="649">
        <v>249998</v>
      </c>
      <c r="DE7" s="644"/>
      <c r="DF7" s="644"/>
      <c r="DG7" s="644"/>
      <c r="DH7" s="644"/>
      <c r="DI7" s="644"/>
      <c r="DJ7" s="644"/>
      <c r="DK7" s="644"/>
      <c r="DL7" s="644"/>
      <c r="DM7" s="644"/>
      <c r="DN7" s="644"/>
      <c r="DO7" s="644"/>
      <c r="DP7" s="645"/>
      <c r="DQ7" s="649">
        <v>3576940</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21820</v>
      </c>
      <c r="S8" s="644"/>
      <c r="T8" s="644"/>
      <c r="U8" s="644"/>
      <c r="V8" s="644"/>
      <c r="W8" s="644"/>
      <c r="X8" s="644"/>
      <c r="Y8" s="645"/>
      <c r="Z8" s="703">
        <v>0</v>
      </c>
      <c r="AA8" s="703"/>
      <c r="AB8" s="703"/>
      <c r="AC8" s="703"/>
      <c r="AD8" s="704">
        <v>21820</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130977</v>
      </c>
      <c r="BH8" s="644"/>
      <c r="BI8" s="644"/>
      <c r="BJ8" s="644"/>
      <c r="BK8" s="644"/>
      <c r="BL8" s="644"/>
      <c r="BM8" s="644"/>
      <c r="BN8" s="645"/>
      <c r="BO8" s="703">
        <v>1.5</v>
      </c>
      <c r="BP8" s="703"/>
      <c r="BQ8" s="703"/>
      <c r="BR8" s="703"/>
      <c r="BS8" s="649" t="s">
        <v>122</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14799871</v>
      </c>
      <c r="CS8" s="644"/>
      <c r="CT8" s="644"/>
      <c r="CU8" s="644"/>
      <c r="CV8" s="644"/>
      <c r="CW8" s="644"/>
      <c r="CX8" s="644"/>
      <c r="CY8" s="645"/>
      <c r="CZ8" s="703">
        <v>28.2</v>
      </c>
      <c r="DA8" s="703"/>
      <c r="DB8" s="703"/>
      <c r="DC8" s="703"/>
      <c r="DD8" s="649">
        <v>286052</v>
      </c>
      <c r="DE8" s="644"/>
      <c r="DF8" s="644"/>
      <c r="DG8" s="644"/>
      <c r="DH8" s="644"/>
      <c r="DI8" s="644"/>
      <c r="DJ8" s="644"/>
      <c r="DK8" s="644"/>
      <c r="DL8" s="644"/>
      <c r="DM8" s="644"/>
      <c r="DN8" s="644"/>
      <c r="DO8" s="644"/>
      <c r="DP8" s="645"/>
      <c r="DQ8" s="649">
        <v>6670566</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22001</v>
      </c>
      <c r="S9" s="644"/>
      <c r="T9" s="644"/>
      <c r="U9" s="644"/>
      <c r="V9" s="644"/>
      <c r="W9" s="644"/>
      <c r="X9" s="644"/>
      <c r="Y9" s="645"/>
      <c r="Z9" s="703">
        <v>0</v>
      </c>
      <c r="AA9" s="703"/>
      <c r="AB9" s="703"/>
      <c r="AC9" s="703"/>
      <c r="AD9" s="704">
        <v>22001</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3196740</v>
      </c>
      <c r="BH9" s="644"/>
      <c r="BI9" s="644"/>
      <c r="BJ9" s="644"/>
      <c r="BK9" s="644"/>
      <c r="BL9" s="644"/>
      <c r="BM9" s="644"/>
      <c r="BN9" s="645"/>
      <c r="BO9" s="703">
        <v>37.299999999999997</v>
      </c>
      <c r="BP9" s="703"/>
      <c r="BQ9" s="703"/>
      <c r="BR9" s="703"/>
      <c r="BS9" s="649" t="s">
        <v>122</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4012305</v>
      </c>
      <c r="CS9" s="644"/>
      <c r="CT9" s="644"/>
      <c r="CU9" s="644"/>
      <c r="CV9" s="644"/>
      <c r="CW9" s="644"/>
      <c r="CX9" s="644"/>
      <c r="CY9" s="645"/>
      <c r="CZ9" s="703">
        <v>7.6</v>
      </c>
      <c r="DA9" s="703"/>
      <c r="DB9" s="703"/>
      <c r="DC9" s="703"/>
      <c r="DD9" s="649">
        <v>286844</v>
      </c>
      <c r="DE9" s="644"/>
      <c r="DF9" s="644"/>
      <c r="DG9" s="644"/>
      <c r="DH9" s="644"/>
      <c r="DI9" s="644"/>
      <c r="DJ9" s="644"/>
      <c r="DK9" s="644"/>
      <c r="DL9" s="644"/>
      <c r="DM9" s="644"/>
      <c r="DN9" s="644"/>
      <c r="DO9" s="644"/>
      <c r="DP9" s="645"/>
      <c r="DQ9" s="649">
        <v>2709914</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264606</v>
      </c>
      <c r="BH10" s="644"/>
      <c r="BI10" s="644"/>
      <c r="BJ10" s="644"/>
      <c r="BK10" s="644"/>
      <c r="BL10" s="644"/>
      <c r="BM10" s="644"/>
      <c r="BN10" s="645"/>
      <c r="BO10" s="703">
        <v>3.1</v>
      </c>
      <c r="BP10" s="703"/>
      <c r="BQ10" s="703"/>
      <c r="BR10" s="703"/>
      <c r="BS10" s="649">
        <v>44602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26206</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26007</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337479</v>
      </c>
      <c r="BH11" s="644"/>
      <c r="BI11" s="644"/>
      <c r="BJ11" s="644"/>
      <c r="BK11" s="644"/>
      <c r="BL11" s="644"/>
      <c r="BM11" s="644"/>
      <c r="BN11" s="645"/>
      <c r="BO11" s="703">
        <v>3.9</v>
      </c>
      <c r="BP11" s="703"/>
      <c r="BQ11" s="703"/>
      <c r="BR11" s="703"/>
      <c r="BS11" s="649">
        <v>67698</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1931603</v>
      </c>
      <c r="CS11" s="644"/>
      <c r="CT11" s="644"/>
      <c r="CU11" s="644"/>
      <c r="CV11" s="644"/>
      <c r="CW11" s="644"/>
      <c r="CX11" s="644"/>
      <c r="CY11" s="645"/>
      <c r="CZ11" s="703">
        <v>3.7</v>
      </c>
      <c r="DA11" s="703"/>
      <c r="DB11" s="703"/>
      <c r="DC11" s="703"/>
      <c r="DD11" s="649">
        <v>197176</v>
      </c>
      <c r="DE11" s="644"/>
      <c r="DF11" s="644"/>
      <c r="DG11" s="644"/>
      <c r="DH11" s="644"/>
      <c r="DI11" s="644"/>
      <c r="DJ11" s="644"/>
      <c r="DK11" s="644"/>
      <c r="DL11" s="644"/>
      <c r="DM11" s="644"/>
      <c r="DN11" s="644"/>
      <c r="DO11" s="644"/>
      <c r="DP11" s="645"/>
      <c r="DQ11" s="649">
        <v>790090</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1611884</v>
      </c>
      <c r="S12" s="644"/>
      <c r="T12" s="644"/>
      <c r="U12" s="644"/>
      <c r="V12" s="644"/>
      <c r="W12" s="644"/>
      <c r="X12" s="644"/>
      <c r="Y12" s="645"/>
      <c r="Z12" s="703">
        <v>3.1</v>
      </c>
      <c r="AA12" s="703"/>
      <c r="AB12" s="703"/>
      <c r="AC12" s="703"/>
      <c r="AD12" s="704">
        <v>1611884</v>
      </c>
      <c r="AE12" s="704"/>
      <c r="AF12" s="704"/>
      <c r="AG12" s="704"/>
      <c r="AH12" s="704"/>
      <c r="AI12" s="704"/>
      <c r="AJ12" s="704"/>
      <c r="AK12" s="704"/>
      <c r="AL12" s="646">
        <v>6.9</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3244362</v>
      </c>
      <c r="BH12" s="644"/>
      <c r="BI12" s="644"/>
      <c r="BJ12" s="644"/>
      <c r="BK12" s="644"/>
      <c r="BL12" s="644"/>
      <c r="BM12" s="644"/>
      <c r="BN12" s="645"/>
      <c r="BO12" s="703">
        <v>37.9</v>
      </c>
      <c r="BP12" s="703"/>
      <c r="BQ12" s="703"/>
      <c r="BR12" s="703"/>
      <c r="BS12" s="649" t="s">
        <v>122</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2963541</v>
      </c>
      <c r="CS12" s="644"/>
      <c r="CT12" s="644"/>
      <c r="CU12" s="644"/>
      <c r="CV12" s="644"/>
      <c r="CW12" s="644"/>
      <c r="CX12" s="644"/>
      <c r="CY12" s="645"/>
      <c r="CZ12" s="703">
        <v>5.6</v>
      </c>
      <c r="DA12" s="703"/>
      <c r="DB12" s="703"/>
      <c r="DC12" s="703"/>
      <c r="DD12" s="649">
        <v>654961</v>
      </c>
      <c r="DE12" s="644"/>
      <c r="DF12" s="644"/>
      <c r="DG12" s="644"/>
      <c r="DH12" s="644"/>
      <c r="DI12" s="644"/>
      <c r="DJ12" s="644"/>
      <c r="DK12" s="644"/>
      <c r="DL12" s="644"/>
      <c r="DM12" s="644"/>
      <c r="DN12" s="644"/>
      <c r="DO12" s="644"/>
      <c r="DP12" s="645"/>
      <c r="DQ12" s="649">
        <v>778082</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14993</v>
      </c>
      <c r="S13" s="644"/>
      <c r="T13" s="644"/>
      <c r="U13" s="644"/>
      <c r="V13" s="644"/>
      <c r="W13" s="644"/>
      <c r="X13" s="644"/>
      <c r="Y13" s="645"/>
      <c r="Z13" s="703">
        <v>0</v>
      </c>
      <c r="AA13" s="703"/>
      <c r="AB13" s="703"/>
      <c r="AC13" s="703"/>
      <c r="AD13" s="704">
        <v>14993</v>
      </c>
      <c r="AE13" s="704"/>
      <c r="AF13" s="704"/>
      <c r="AG13" s="704"/>
      <c r="AH13" s="704"/>
      <c r="AI13" s="704"/>
      <c r="AJ13" s="704"/>
      <c r="AK13" s="704"/>
      <c r="AL13" s="646">
        <v>0.1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3221749</v>
      </c>
      <c r="BH13" s="644"/>
      <c r="BI13" s="644"/>
      <c r="BJ13" s="644"/>
      <c r="BK13" s="644"/>
      <c r="BL13" s="644"/>
      <c r="BM13" s="644"/>
      <c r="BN13" s="645"/>
      <c r="BO13" s="703">
        <v>37.6</v>
      </c>
      <c r="BP13" s="703"/>
      <c r="BQ13" s="703"/>
      <c r="BR13" s="703"/>
      <c r="BS13" s="649" t="s">
        <v>122</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8741001</v>
      </c>
      <c r="CS13" s="644"/>
      <c r="CT13" s="644"/>
      <c r="CU13" s="644"/>
      <c r="CV13" s="644"/>
      <c r="CW13" s="644"/>
      <c r="CX13" s="644"/>
      <c r="CY13" s="645"/>
      <c r="CZ13" s="703">
        <v>16.600000000000001</v>
      </c>
      <c r="DA13" s="703"/>
      <c r="DB13" s="703"/>
      <c r="DC13" s="703"/>
      <c r="DD13" s="649">
        <v>3154908</v>
      </c>
      <c r="DE13" s="644"/>
      <c r="DF13" s="644"/>
      <c r="DG13" s="644"/>
      <c r="DH13" s="644"/>
      <c r="DI13" s="644"/>
      <c r="DJ13" s="644"/>
      <c r="DK13" s="644"/>
      <c r="DL13" s="644"/>
      <c r="DM13" s="644"/>
      <c r="DN13" s="644"/>
      <c r="DO13" s="644"/>
      <c r="DP13" s="645"/>
      <c r="DQ13" s="649">
        <v>4107732</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189490</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2954713</v>
      </c>
      <c r="CS14" s="644"/>
      <c r="CT14" s="644"/>
      <c r="CU14" s="644"/>
      <c r="CV14" s="644"/>
      <c r="CW14" s="644"/>
      <c r="CX14" s="644"/>
      <c r="CY14" s="645"/>
      <c r="CZ14" s="703">
        <v>5.6</v>
      </c>
      <c r="DA14" s="703"/>
      <c r="DB14" s="703"/>
      <c r="DC14" s="703"/>
      <c r="DD14" s="649" t="s">
        <v>122</v>
      </c>
      <c r="DE14" s="644"/>
      <c r="DF14" s="644"/>
      <c r="DG14" s="644"/>
      <c r="DH14" s="644"/>
      <c r="DI14" s="644"/>
      <c r="DJ14" s="644"/>
      <c r="DK14" s="644"/>
      <c r="DL14" s="644"/>
      <c r="DM14" s="644"/>
      <c r="DN14" s="644"/>
      <c r="DO14" s="644"/>
      <c r="DP14" s="645"/>
      <c r="DQ14" s="649">
        <v>1302013</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105866</v>
      </c>
      <c r="S15" s="644"/>
      <c r="T15" s="644"/>
      <c r="U15" s="644"/>
      <c r="V15" s="644"/>
      <c r="W15" s="644"/>
      <c r="X15" s="644"/>
      <c r="Y15" s="645"/>
      <c r="Z15" s="703">
        <v>0.2</v>
      </c>
      <c r="AA15" s="703"/>
      <c r="AB15" s="703"/>
      <c r="AC15" s="703"/>
      <c r="AD15" s="704">
        <v>105866</v>
      </c>
      <c r="AE15" s="704"/>
      <c r="AF15" s="704"/>
      <c r="AG15" s="704"/>
      <c r="AH15" s="704"/>
      <c r="AI15" s="704"/>
      <c r="AJ15" s="704"/>
      <c r="AK15" s="704"/>
      <c r="AL15" s="646">
        <v>0.5</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673840</v>
      </c>
      <c r="BH15" s="644"/>
      <c r="BI15" s="644"/>
      <c r="BJ15" s="644"/>
      <c r="BK15" s="644"/>
      <c r="BL15" s="644"/>
      <c r="BM15" s="644"/>
      <c r="BN15" s="645"/>
      <c r="BO15" s="703">
        <v>7.9</v>
      </c>
      <c r="BP15" s="703"/>
      <c r="BQ15" s="703"/>
      <c r="BR15" s="703"/>
      <c r="BS15" s="649" t="s">
        <v>122</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7175502</v>
      </c>
      <c r="CS15" s="644"/>
      <c r="CT15" s="644"/>
      <c r="CU15" s="644"/>
      <c r="CV15" s="644"/>
      <c r="CW15" s="644"/>
      <c r="CX15" s="644"/>
      <c r="CY15" s="645"/>
      <c r="CZ15" s="703">
        <v>13.7</v>
      </c>
      <c r="DA15" s="703"/>
      <c r="DB15" s="703"/>
      <c r="DC15" s="703"/>
      <c r="DD15" s="649">
        <v>3705764</v>
      </c>
      <c r="DE15" s="644"/>
      <c r="DF15" s="644"/>
      <c r="DG15" s="644"/>
      <c r="DH15" s="644"/>
      <c r="DI15" s="644"/>
      <c r="DJ15" s="644"/>
      <c r="DK15" s="644"/>
      <c r="DL15" s="644"/>
      <c r="DM15" s="644"/>
      <c r="DN15" s="644"/>
      <c r="DO15" s="644"/>
      <c r="DP15" s="645"/>
      <c r="DQ15" s="649">
        <v>3040568</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29992</v>
      </c>
      <c r="S17" s="644"/>
      <c r="T17" s="644"/>
      <c r="U17" s="644"/>
      <c r="V17" s="644"/>
      <c r="W17" s="644"/>
      <c r="X17" s="644"/>
      <c r="Y17" s="645"/>
      <c r="Z17" s="703">
        <v>0.1</v>
      </c>
      <c r="AA17" s="703"/>
      <c r="AB17" s="703"/>
      <c r="AC17" s="703"/>
      <c r="AD17" s="704">
        <v>29992</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5112394</v>
      </c>
      <c r="CS17" s="644"/>
      <c r="CT17" s="644"/>
      <c r="CU17" s="644"/>
      <c r="CV17" s="644"/>
      <c r="CW17" s="644"/>
      <c r="CX17" s="644"/>
      <c r="CY17" s="645"/>
      <c r="CZ17" s="703">
        <v>9.6999999999999993</v>
      </c>
      <c r="DA17" s="703"/>
      <c r="DB17" s="703"/>
      <c r="DC17" s="703"/>
      <c r="DD17" s="649" t="s">
        <v>122</v>
      </c>
      <c r="DE17" s="644"/>
      <c r="DF17" s="644"/>
      <c r="DG17" s="644"/>
      <c r="DH17" s="644"/>
      <c r="DI17" s="644"/>
      <c r="DJ17" s="644"/>
      <c r="DK17" s="644"/>
      <c r="DL17" s="644"/>
      <c r="DM17" s="644"/>
      <c r="DN17" s="644"/>
      <c r="DO17" s="644"/>
      <c r="DP17" s="645"/>
      <c r="DQ17" s="649">
        <v>4950114</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14636604</v>
      </c>
      <c r="S18" s="644"/>
      <c r="T18" s="644"/>
      <c r="U18" s="644"/>
      <c r="V18" s="644"/>
      <c r="W18" s="644"/>
      <c r="X18" s="644"/>
      <c r="Y18" s="645"/>
      <c r="Z18" s="703">
        <v>27.8</v>
      </c>
      <c r="AA18" s="703"/>
      <c r="AB18" s="703"/>
      <c r="AC18" s="703"/>
      <c r="AD18" s="704">
        <v>13109227</v>
      </c>
      <c r="AE18" s="704"/>
      <c r="AF18" s="704"/>
      <c r="AG18" s="704"/>
      <c r="AH18" s="704"/>
      <c r="AI18" s="704"/>
      <c r="AJ18" s="704"/>
      <c r="AK18" s="704"/>
      <c r="AL18" s="646">
        <v>55.8</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v>39364</v>
      </c>
      <c r="CS18" s="644"/>
      <c r="CT18" s="644"/>
      <c r="CU18" s="644"/>
      <c r="CV18" s="644"/>
      <c r="CW18" s="644"/>
      <c r="CX18" s="644"/>
      <c r="CY18" s="645"/>
      <c r="CZ18" s="703">
        <v>0.1</v>
      </c>
      <c r="DA18" s="703"/>
      <c r="DB18" s="703"/>
      <c r="DC18" s="703"/>
      <c r="DD18" s="649">
        <v>39364</v>
      </c>
      <c r="DE18" s="644"/>
      <c r="DF18" s="644"/>
      <c r="DG18" s="644"/>
      <c r="DH18" s="644"/>
      <c r="DI18" s="644"/>
      <c r="DJ18" s="644"/>
      <c r="DK18" s="644"/>
      <c r="DL18" s="644"/>
      <c r="DM18" s="644"/>
      <c r="DN18" s="644"/>
      <c r="DO18" s="644"/>
      <c r="DP18" s="645"/>
      <c r="DQ18" s="649">
        <v>39364</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13109227</v>
      </c>
      <c r="S19" s="644"/>
      <c r="T19" s="644"/>
      <c r="U19" s="644"/>
      <c r="V19" s="644"/>
      <c r="W19" s="644"/>
      <c r="X19" s="644"/>
      <c r="Y19" s="645"/>
      <c r="Z19" s="703">
        <v>24.9</v>
      </c>
      <c r="AA19" s="703"/>
      <c r="AB19" s="703"/>
      <c r="AC19" s="703"/>
      <c r="AD19" s="704">
        <v>13109227</v>
      </c>
      <c r="AE19" s="704"/>
      <c r="AF19" s="704"/>
      <c r="AG19" s="704"/>
      <c r="AH19" s="704"/>
      <c r="AI19" s="704"/>
      <c r="AJ19" s="704"/>
      <c r="AK19" s="704"/>
      <c r="AL19" s="646">
        <v>55.8</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527256</v>
      </c>
      <c r="BH19" s="644"/>
      <c r="BI19" s="644"/>
      <c r="BJ19" s="644"/>
      <c r="BK19" s="644"/>
      <c r="BL19" s="644"/>
      <c r="BM19" s="644"/>
      <c r="BN19" s="645"/>
      <c r="BO19" s="703">
        <v>6.2</v>
      </c>
      <c r="BP19" s="703"/>
      <c r="BQ19" s="703"/>
      <c r="BR19" s="703"/>
      <c r="BS19" s="649" t="s">
        <v>122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1527359</v>
      </c>
      <c r="S20" s="644"/>
      <c r="T20" s="644"/>
      <c r="U20" s="644"/>
      <c r="V20" s="644"/>
      <c r="W20" s="644"/>
      <c r="X20" s="644"/>
      <c r="Y20" s="645"/>
      <c r="Z20" s="703">
        <v>2.9</v>
      </c>
      <c r="AA20" s="703"/>
      <c r="AB20" s="703"/>
      <c r="AC20" s="703"/>
      <c r="AD20" s="704" t="s">
        <v>122</v>
      </c>
      <c r="AE20" s="704"/>
      <c r="AF20" s="704"/>
      <c r="AG20" s="704"/>
      <c r="AH20" s="704"/>
      <c r="AI20" s="704"/>
      <c r="AJ20" s="704"/>
      <c r="AK20" s="704"/>
      <c r="AL20" s="646" t="s">
        <v>122</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527256</v>
      </c>
      <c r="BH20" s="644"/>
      <c r="BI20" s="644"/>
      <c r="BJ20" s="644"/>
      <c r="BK20" s="644"/>
      <c r="BL20" s="644"/>
      <c r="BM20" s="644"/>
      <c r="BN20" s="645"/>
      <c r="BO20" s="703">
        <v>6.2</v>
      </c>
      <c r="BP20" s="703"/>
      <c r="BQ20" s="703"/>
      <c r="BR20" s="703"/>
      <c r="BS20" s="649" t="s">
        <v>122</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52511632</v>
      </c>
      <c r="CS20" s="644"/>
      <c r="CT20" s="644"/>
      <c r="CU20" s="644"/>
      <c r="CV20" s="644"/>
      <c r="CW20" s="644"/>
      <c r="CX20" s="644"/>
      <c r="CY20" s="645"/>
      <c r="CZ20" s="703">
        <v>100</v>
      </c>
      <c r="DA20" s="703"/>
      <c r="DB20" s="703"/>
      <c r="DC20" s="703"/>
      <c r="DD20" s="649">
        <v>8575067</v>
      </c>
      <c r="DE20" s="644"/>
      <c r="DF20" s="644"/>
      <c r="DG20" s="644"/>
      <c r="DH20" s="644"/>
      <c r="DI20" s="644"/>
      <c r="DJ20" s="644"/>
      <c r="DK20" s="644"/>
      <c r="DL20" s="644"/>
      <c r="DM20" s="644"/>
      <c r="DN20" s="644"/>
      <c r="DO20" s="644"/>
      <c r="DP20" s="645"/>
      <c r="DQ20" s="649">
        <v>28240246</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18</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20560</v>
      </c>
      <c r="BH21" s="644"/>
      <c r="BI21" s="644"/>
      <c r="BJ21" s="644"/>
      <c r="BK21" s="644"/>
      <c r="BL21" s="644"/>
      <c r="BM21" s="644"/>
      <c r="BN21" s="645"/>
      <c r="BO21" s="703">
        <v>0.2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25449574</v>
      </c>
      <c r="S22" s="644"/>
      <c r="T22" s="644"/>
      <c r="U22" s="644"/>
      <c r="V22" s="644"/>
      <c r="W22" s="644"/>
      <c r="X22" s="644"/>
      <c r="Y22" s="645"/>
      <c r="Z22" s="703">
        <v>48.4</v>
      </c>
      <c r="AA22" s="703"/>
      <c r="AB22" s="703"/>
      <c r="AC22" s="703"/>
      <c r="AD22" s="704">
        <v>23415501</v>
      </c>
      <c r="AE22" s="704"/>
      <c r="AF22" s="704"/>
      <c r="AG22" s="704"/>
      <c r="AH22" s="704"/>
      <c r="AI22" s="704"/>
      <c r="AJ22" s="704"/>
      <c r="AK22" s="704"/>
      <c r="AL22" s="646">
        <v>99.6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10528</v>
      </c>
      <c r="S23" s="644"/>
      <c r="T23" s="644"/>
      <c r="U23" s="644"/>
      <c r="V23" s="644"/>
      <c r="W23" s="644"/>
      <c r="X23" s="644"/>
      <c r="Y23" s="645"/>
      <c r="Z23" s="703">
        <v>0</v>
      </c>
      <c r="AA23" s="703"/>
      <c r="AB23" s="703"/>
      <c r="AC23" s="703"/>
      <c r="AD23" s="704">
        <v>10528</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506696</v>
      </c>
      <c r="BH23" s="644"/>
      <c r="BI23" s="644"/>
      <c r="BJ23" s="644"/>
      <c r="BK23" s="644"/>
      <c r="BL23" s="644"/>
      <c r="BM23" s="644"/>
      <c r="BN23" s="645"/>
      <c r="BO23" s="703">
        <v>5.9</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655509</v>
      </c>
      <c r="S24" s="644"/>
      <c r="T24" s="644"/>
      <c r="U24" s="644"/>
      <c r="V24" s="644"/>
      <c r="W24" s="644"/>
      <c r="X24" s="644"/>
      <c r="Y24" s="645"/>
      <c r="Z24" s="703">
        <v>1.2</v>
      </c>
      <c r="AA24" s="703"/>
      <c r="AB24" s="703"/>
      <c r="AC24" s="703"/>
      <c r="AD24" s="704" t="s">
        <v>122</v>
      </c>
      <c r="AE24" s="704"/>
      <c r="AF24" s="704"/>
      <c r="AG24" s="704"/>
      <c r="AH24" s="704"/>
      <c r="AI24" s="704"/>
      <c r="AJ24" s="704"/>
      <c r="AK24" s="704"/>
      <c r="AL24" s="646" t="s">
        <v>122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20121566</v>
      </c>
      <c r="CS24" s="707"/>
      <c r="CT24" s="707"/>
      <c r="CU24" s="707"/>
      <c r="CV24" s="707"/>
      <c r="CW24" s="707"/>
      <c r="CX24" s="707"/>
      <c r="CY24" s="753"/>
      <c r="CZ24" s="754">
        <v>38.299999999999997</v>
      </c>
      <c r="DA24" s="723"/>
      <c r="DB24" s="723"/>
      <c r="DC24" s="757"/>
      <c r="DD24" s="752">
        <v>12456019</v>
      </c>
      <c r="DE24" s="707"/>
      <c r="DF24" s="707"/>
      <c r="DG24" s="707"/>
      <c r="DH24" s="707"/>
      <c r="DI24" s="707"/>
      <c r="DJ24" s="707"/>
      <c r="DK24" s="753"/>
      <c r="DL24" s="752">
        <v>12082596</v>
      </c>
      <c r="DM24" s="707"/>
      <c r="DN24" s="707"/>
      <c r="DO24" s="707"/>
      <c r="DP24" s="707"/>
      <c r="DQ24" s="707"/>
      <c r="DR24" s="707"/>
      <c r="DS24" s="707"/>
      <c r="DT24" s="707"/>
      <c r="DU24" s="707"/>
      <c r="DV24" s="753"/>
      <c r="DW24" s="754">
        <v>48.9</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631903</v>
      </c>
      <c r="S25" s="644"/>
      <c r="T25" s="644"/>
      <c r="U25" s="644"/>
      <c r="V25" s="644"/>
      <c r="W25" s="644"/>
      <c r="X25" s="644"/>
      <c r="Y25" s="645"/>
      <c r="Z25" s="703">
        <v>1.2</v>
      </c>
      <c r="AA25" s="703"/>
      <c r="AB25" s="703"/>
      <c r="AC25" s="703"/>
      <c r="AD25" s="704">
        <v>17055</v>
      </c>
      <c r="AE25" s="704"/>
      <c r="AF25" s="704"/>
      <c r="AG25" s="704"/>
      <c r="AH25" s="704"/>
      <c r="AI25" s="704"/>
      <c r="AJ25" s="704"/>
      <c r="AK25" s="704"/>
      <c r="AL25" s="646">
        <v>0.1</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5176757</v>
      </c>
      <c r="CS25" s="642"/>
      <c r="CT25" s="642"/>
      <c r="CU25" s="642"/>
      <c r="CV25" s="642"/>
      <c r="CW25" s="642"/>
      <c r="CX25" s="642"/>
      <c r="CY25" s="643"/>
      <c r="CZ25" s="646">
        <v>9.9</v>
      </c>
      <c r="DA25" s="675"/>
      <c r="DB25" s="675"/>
      <c r="DC25" s="676"/>
      <c r="DD25" s="649">
        <v>4713323</v>
      </c>
      <c r="DE25" s="642"/>
      <c r="DF25" s="642"/>
      <c r="DG25" s="642"/>
      <c r="DH25" s="642"/>
      <c r="DI25" s="642"/>
      <c r="DJ25" s="642"/>
      <c r="DK25" s="643"/>
      <c r="DL25" s="649">
        <v>4699353</v>
      </c>
      <c r="DM25" s="642"/>
      <c r="DN25" s="642"/>
      <c r="DO25" s="642"/>
      <c r="DP25" s="642"/>
      <c r="DQ25" s="642"/>
      <c r="DR25" s="642"/>
      <c r="DS25" s="642"/>
      <c r="DT25" s="642"/>
      <c r="DU25" s="642"/>
      <c r="DV25" s="643"/>
      <c r="DW25" s="646">
        <v>19</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314236</v>
      </c>
      <c r="S26" s="644"/>
      <c r="T26" s="644"/>
      <c r="U26" s="644"/>
      <c r="V26" s="644"/>
      <c r="W26" s="644"/>
      <c r="X26" s="644"/>
      <c r="Y26" s="645"/>
      <c r="Z26" s="703">
        <v>0.6</v>
      </c>
      <c r="AA26" s="703"/>
      <c r="AB26" s="703"/>
      <c r="AC26" s="703"/>
      <c r="AD26" s="704" t="s">
        <v>122</v>
      </c>
      <c r="AE26" s="704"/>
      <c r="AF26" s="704"/>
      <c r="AG26" s="704"/>
      <c r="AH26" s="704"/>
      <c r="AI26" s="704"/>
      <c r="AJ26" s="704"/>
      <c r="AK26" s="704"/>
      <c r="AL26" s="646" t="s">
        <v>122</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3054258</v>
      </c>
      <c r="CS26" s="644"/>
      <c r="CT26" s="644"/>
      <c r="CU26" s="644"/>
      <c r="CV26" s="644"/>
      <c r="CW26" s="644"/>
      <c r="CX26" s="644"/>
      <c r="CY26" s="645"/>
      <c r="CZ26" s="646">
        <v>5.8</v>
      </c>
      <c r="DA26" s="675"/>
      <c r="DB26" s="675"/>
      <c r="DC26" s="676"/>
      <c r="DD26" s="649">
        <v>2799417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7696768</v>
      </c>
      <c r="S27" s="644"/>
      <c r="T27" s="644"/>
      <c r="U27" s="644"/>
      <c r="V27" s="644"/>
      <c r="W27" s="644"/>
      <c r="X27" s="644"/>
      <c r="Y27" s="645"/>
      <c r="Z27" s="703">
        <v>14.6</v>
      </c>
      <c r="AA27" s="703"/>
      <c r="AB27" s="703"/>
      <c r="AC27" s="703"/>
      <c r="AD27" s="704" t="s">
        <v>122</v>
      </c>
      <c r="AE27" s="704"/>
      <c r="AF27" s="704"/>
      <c r="AG27" s="704"/>
      <c r="AH27" s="704"/>
      <c r="AI27" s="704"/>
      <c r="AJ27" s="704"/>
      <c r="AK27" s="704"/>
      <c r="AL27" s="646" t="s">
        <v>122</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8564750</v>
      </c>
      <c r="BH27" s="644"/>
      <c r="BI27" s="644"/>
      <c r="BJ27" s="644"/>
      <c r="BK27" s="644"/>
      <c r="BL27" s="644"/>
      <c r="BM27" s="644"/>
      <c r="BN27" s="645"/>
      <c r="BO27" s="703">
        <v>100</v>
      </c>
      <c r="BP27" s="703"/>
      <c r="BQ27" s="703"/>
      <c r="BR27" s="703"/>
      <c r="BS27" s="649">
        <v>112300</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9832415</v>
      </c>
      <c r="CS27" s="642"/>
      <c r="CT27" s="642"/>
      <c r="CU27" s="642"/>
      <c r="CV27" s="642"/>
      <c r="CW27" s="642"/>
      <c r="CX27" s="642"/>
      <c r="CY27" s="643"/>
      <c r="CZ27" s="646">
        <v>18.7</v>
      </c>
      <c r="DA27" s="675"/>
      <c r="DB27" s="675"/>
      <c r="DC27" s="676"/>
      <c r="DD27" s="649">
        <v>2792582</v>
      </c>
      <c r="DE27" s="642"/>
      <c r="DF27" s="642"/>
      <c r="DG27" s="642"/>
      <c r="DH27" s="642"/>
      <c r="DI27" s="642"/>
      <c r="DJ27" s="642"/>
      <c r="DK27" s="643"/>
      <c r="DL27" s="649">
        <v>2792519</v>
      </c>
      <c r="DM27" s="642"/>
      <c r="DN27" s="642"/>
      <c r="DO27" s="642"/>
      <c r="DP27" s="642"/>
      <c r="DQ27" s="642"/>
      <c r="DR27" s="642"/>
      <c r="DS27" s="642"/>
      <c r="DT27" s="642"/>
      <c r="DU27" s="642"/>
      <c r="DV27" s="643"/>
      <c r="DW27" s="646">
        <v>11.3</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v>493</v>
      </c>
      <c r="S28" s="644"/>
      <c r="T28" s="644"/>
      <c r="U28" s="644"/>
      <c r="V28" s="644"/>
      <c r="W28" s="644"/>
      <c r="X28" s="644"/>
      <c r="Y28" s="645"/>
      <c r="Z28" s="703">
        <v>0</v>
      </c>
      <c r="AA28" s="703"/>
      <c r="AB28" s="703"/>
      <c r="AC28" s="703"/>
      <c r="AD28" s="704">
        <v>493</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5112394</v>
      </c>
      <c r="CS28" s="644"/>
      <c r="CT28" s="644"/>
      <c r="CU28" s="644"/>
      <c r="CV28" s="644"/>
      <c r="CW28" s="644"/>
      <c r="CX28" s="644"/>
      <c r="CY28" s="645"/>
      <c r="CZ28" s="646">
        <v>9.6999999999999993</v>
      </c>
      <c r="DA28" s="675"/>
      <c r="DB28" s="675"/>
      <c r="DC28" s="676"/>
      <c r="DD28" s="649">
        <v>4950114</v>
      </c>
      <c r="DE28" s="644"/>
      <c r="DF28" s="644"/>
      <c r="DG28" s="644"/>
      <c r="DH28" s="644"/>
      <c r="DI28" s="644"/>
      <c r="DJ28" s="644"/>
      <c r="DK28" s="645"/>
      <c r="DL28" s="649">
        <v>4590724</v>
      </c>
      <c r="DM28" s="644"/>
      <c r="DN28" s="644"/>
      <c r="DO28" s="644"/>
      <c r="DP28" s="644"/>
      <c r="DQ28" s="644"/>
      <c r="DR28" s="644"/>
      <c r="DS28" s="644"/>
      <c r="DT28" s="644"/>
      <c r="DU28" s="644"/>
      <c r="DV28" s="645"/>
      <c r="DW28" s="646">
        <v>18.600000000000001</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3303462</v>
      </c>
      <c r="S29" s="644"/>
      <c r="T29" s="644"/>
      <c r="U29" s="644"/>
      <c r="V29" s="644"/>
      <c r="W29" s="644"/>
      <c r="X29" s="644"/>
      <c r="Y29" s="645"/>
      <c r="Z29" s="703">
        <v>6.3</v>
      </c>
      <c r="AA29" s="703"/>
      <c r="AB29" s="703"/>
      <c r="AC29" s="703"/>
      <c r="AD29" s="704" t="s">
        <v>122</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5111943</v>
      </c>
      <c r="CS29" s="642"/>
      <c r="CT29" s="642"/>
      <c r="CU29" s="642"/>
      <c r="CV29" s="642"/>
      <c r="CW29" s="642"/>
      <c r="CX29" s="642"/>
      <c r="CY29" s="643"/>
      <c r="CZ29" s="646">
        <v>9.6999999999999993</v>
      </c>
      <c r="DA29" s="675"/>
      <c r="DB29" s="675"/>
      <c r="DC29" s="676"/>
      <c r="DD29" s="649">
        <v>4949663</v>
      </c>
      <c r="DE29" s="642"/>
      <c r="DF29" s="642"/>
      <c r="DG29" s="642"/>
      <c r="DH29" s="642"/>
      <c r="DI29" s="642"/>
      <c r="DJ29" s="642"/>
      <c r="DK29" s="643"/>
      <c r="DL29" s="649">
        <v>4590273</v>
      </c>
      <c r="DM29" s="642"/>
      <c r="DN29" s="642"/>
      <c r="DO29" s="642"/>
      <c r="DP29" s="642"/>
      <c r="DQ29" s="642"/>
      <c r="DR29" s="642"/>
      <c r="DS29" s="642"/>
      <c r="DT29" s="642"/>
      <c r="DU29" s="642"/>
      <c r="DV29" s="643"/>
      <c r="DW29" s="646">
        <v>18.600000000000001</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133047</v>
      </c>
      <c r="S30" s="644"/>
      <c r="T30" s="644"/>
      <c r="U30" s="644"/>
      <c r="V30" s="644"/>
      <c r="W30" s="644"/>
      <c r="X30" s="644"/>
      <c r="Y30" s="645"/>
      <c r="Z30" s="703">
        <v>0.3</v>
      </c>
      <c r="AA30" s="703"/>
      <c r="AB30" s="703"/>
      <c r="AC30" s="703"/>
      <c r="AD30" s="704">
        <v>55505</v>
      </c>
      <c r="AE30" s="704"/>
      <c r="AF30" s="704"/>
      <c r="AG30" s="704"/>
      <c r="AH30" s="704"/>
      <c r="AI30" s="704"/>
      <c r="AJ30" s="704"/>
      <c r="AK30" s="704"/>
      <c r="AL30" s="646">
        <v>0.2</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99.1</v>
      </c>
      <c r="BH30" s="722"/>
      <c r="BI30" s="722"/>
      <c r="BJ30" s="722"/>
      <c r="BK30" s="722"/>
      <c r="BL30" s="722"/>
      <c r="BM30" s="723">
        <v>95.2</v>
      </c>
      <c r="BN30" s="722"/>
      <c r="BO30" s="722"/>
      <c r="BP30" s="722"/>
      <c r="BQ30" s="724"/>
      <c r="BR30" s="721">
        <v>98.8</v>
      </c>
      <c r="BS30" s="722"/>
      <c r="BT30" s="722"/>
      <c r="BU30" s="722"/>
      <c r="BV30" s="722"/>
      <c r="BW30" s="722"/>
      <c r="BX30" s="723">
        <v>94.2</v>
      </c>
      <c r="BY30" s="722"/>
      <c r="BZ30" s="722"/>
      <c r="CA30" s="722"/>
      <c r="CB30" s="724"/>
      <c r="CD30" s="727"/>
      <c r="CE30" s="728"/>
      <c r="CF30" s="685" t="s">
        <v>301</v>
      </c>
      <c r="CG30" s="682"/>
      <c r="CH30" s="682"/>
      <c r="CI30" s="682"/>
      <c r="CJ30" s="682"/>
      <c r="CK30" s="682"/>
      <c r="CL30" s="682"/>
      <c r="CM30" s="682"/>
      <c r="CN30" s="682"/>
      <c r="CO30" s="682"/>
      <c r="CP30" s="682"/>
      <c r="CQ30" s="683"/>
      <c r="CR30" s="641">
        <v>4795988</v>
      </c>
      <c r="CS30" s="644"/>
      <c r="CT30" s="644"/>
      <c r="CU30" s="644"/>
      <c r="CV30" s="644"/>
      <c r="CW30" s="644"/>
      <c r="CX30" s="644"/>
      <c r="CY30" s="645"/>
      <c r="CZ30" s="646">
        <v>9.1</v>
      </c>
      <c r="DA30" s="675"/>
      <c r="DB30" s="675"/>
      <c r="DC30" s="676"/>
      <c r="DD30" s="649">
        <v>4665443</v>
      </c>
      <c r="DE30" s="644"/>
      <c r="DF30" s="644"/>
      <c r="DG30" s="644"/>
      <c r="DH30" s="644"/>
      <c r="DI30" s="644"/>
      <c r="DJ30" s="644"/>
      <c r="DK30" s="645"/>
      <c r="DL30" s="649">
        <v>4306053</v>
      </c>
      <c r="DM30" s="644"/>
      <c r="DN30" s="644"/>
      <c r="DO30" s="644"/>
      <c r="DP30" s="644"/>
      <c r="DQ30" s="644"/>
      <c r="DR30" s="644"/>
      <c r="DS30" s="644"/>
      <c r="DT30" s="644"/>
      <c r="DU30" s="644"/>
      <c r="DV30" s="645"/>
      <c r="DW30" s="646">
        <v>17.399999999999999</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456173</v>
      </c>
      <c r="S31" s="644"/>
      <c r="T31" s="644"/>
      <c r="U31" s="644"/>
      <c r="V31" s="644"/>
      <c r="W31" s="644"/>
      <c r="X31" s="644"/>
      <c r="Y31" s="645"/>
      <c r="Z31" s="703">
        <v>0.9</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98.8</v>
      </c>
      <c r="BH31" s="642"/>
      <c r="BI31" s="642"/>
      <c r="BJ31" s="642"/>
      <c r="BK31" s="642"/>
      <c r="BL31" s="642"/>
      <c r="BM31" s="647">
        <v>95.6</v>
      </c>
      <c r="BN31" s="720"/>
      <c r="BO31" s="720"/>
      <c r="BP31" s="720"/>
      <c r="BQ31" s="681"/>
      <c r="BR31" s="719">
        <v>98.5</v>
      </c>
      <c r="BS31" s="642"/>
      <c r="BT31" s="642"/>
      <c r="BU31" s="642"/>
      <c r="BV31" s="642"/>
      <c r="BW31" s="642"/>
      <c r="BX31" s="647">
        <v>94.7</v>
      </c>
      <c r="BY31" s="720"/>
      <c r="BZ31" s="720"/>
      <c r="CA31" s="720"/>
      <c r="CB31" s="681"/>
      <c r="CD31" s="727"/>
      <c r="CE31" s="728"/>
      <c r="CF31" s="685" t="s">
        <v>305</v>
      </c>
      <c r="CG31" s="682"/>
      <c r="CH31" s="682"/>
      <c r="CI31" s="682"/>
      <c r="CJ31" s="682"/>
      <c r="CK31" s="682"/>
      <c r="CL31" s="682"/>
      <c r="CM31" s="682"/>
      <c r="CN31" s="682"/>
      <c r="CO31" s="682"/>
      <c r="CP31" s="682"/>
      <c r="CQ31" s="683"/>
      <c r="CR31" s="641">
        <v>315955</v>
      </c>
      <c r="CS31" s="642"/>
      <c r="CT31" s="642"/>
      <c r="CU31" s="642"/>
      <c r="CV31" s="642"/>
      <c r="CW31" s="642"/>
      <c r="CX31" s="642"/>
      <c r="CY31" s="643"/>
      <c r="CZ31" s="646">
        <v>0.6</v>
      </c>
      <c r="DA31" s="675"/>
      <c r="DB31" s="675"/>
      <c r="DC31" s="676"/>
      <c r="DD31" s="649">
        <v>284220</v>
      </c>
      <c r="DE31" s="642"/>
      <c r="DF31" s="642"/>
      <c r="DG31" s="642"/>
      <c r="DH31" s="642"/>
      <c r="DI31" s="642"/>
      <c r="DJ31" s="642"/>
      <c r="DK31" s="643"/>
      <c r="DL31" s="649">
        <v>284220</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1403751</v>
      </c>
      <c r="S32" s="644"/>
      <c r="T32" s="644"/>
      <c r="U32" s="644"/>
      <c r="V32" s="644"/>
      <c r="W32" s="644"/>
      <c r="X32" s="644"/>
      <c r="Y32" s="645"/>
      <c r="Z32" s="703">
        <v>2.7</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99.1</v>
      </c>
      <c r="BH32" s="657"/>
      <c r="BI32" s="657"/>
      <c r="BJ32" s="657"/>
      <c r="BK32" s="657"/>
      <c r="BL32" s="657"/>
      <c r="BM32" s="701">
        <v>93.9</v>
      </c>
      <c r="BN32" s="657"/>
      <c r="BO32" s="657"/>
      <c r="BP32" s="657"/>
      <c r="BQ32" s="694"/>
      <c r="BR32" s="718">
        <v>98.9</v>
      </c>
      <c r="BS32" s="657"/>
      <c r="BT32" s="657"/>
      <c r="BU32" s="657"/>
      <c r="BV32" s="657"/>
      <c r="BW32" s="657"/>
      <c r="BX32" s="701">
        <v>92.6</v>
      </c>
      <c r="BY32" s="657"/>
      <c r="BZ32" s="657"/>
      <c r="CA32" s="657"/>
      <c r="CB32" s="694"/>
      <c r="CD32" s="729"/>
      <c r="CE32" s="730"/>
      <c r="CF32" s="685" t="s">
        <v>308</v>
      </c>
      <c r="CG32" s="682"/>
      <c r="CH32" s="682"/>
      <c r="CI32" s="682"/>
      <c r="CJ32" s="682"/>
      <c r="CK32" s="682"/>
      <c r="CL32" s="682"/>
      <c r="CM32" s="682"/>
      <c r="CN32" s="682"/>
      <c r="CO32" s="682"/>
      <c r="CP32" s="682"/>
      <c r="CQ32" s="683"/>
      <c r="CR32" s="641">
        <v>451</v>
      </c>
      <c r="CS32" s="644"/>
      <c r="CT32" s="644"/>
      <c r="CU32" s="644"/>
      <c r="CV32" s="644"/>
      <c r="CW32" s="644"/>
      <c r="CX32" s="644"/>
      <c r="CY32" s="645"/>
      <c r="CZ32" s="646">
        <v>0</v>
      </c>
      <c r="DA32" s="675"/>
      <c r="DB32" s="675"/>
      <c r="DC32" s="676"/>
      <c r="DD32" s="649">
        <v>451</v>
      </c>
      <c r="DE32" s="644"/>
      <c r="DF32" s="644"/>
      <c r="DG32" s="644"/>
      <c r="DH32" s="644"/>
      <c r="DI32" s="644"/>
      <c r="DJ32" s="644"/>
      <c r="DK32" s="645"/>
      <c r="DL32" s="649">
        <v>451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146453</v>
      </c>
      <c r="S33" s="644"/>
      <c r="T33" s="644"/>
      <c r="U33" s="644"/>
      <c r="V33" s="644"/>
      <c r="W33" s="644"/>
      <c r="X33" s="644"/>
      <c r="Y33" s="645"/>
      <c r="Z33" s="703">
        <v>0.3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23814999</v>
      </c>
      <c r="CS33" s="642"/>
      <c r="CT33" s="642"/>
      <c r="CU33" s="642"/>
      <c r="CV33" s="642"/>
      <c r="CW33" s="642"/>
      <c r="CX33" s="642"/>
      <c r="CY33" s="643"/>
      <c r="CZ33" s="646">
        <v>45.4</v>
      </c>
      <c r="DA33" s="675"/>
      <c r="DB33" s="675"/>
      <c r="DC33" s="676"/>
      <c r="DD33" s="649">
        <v>14751682</v>
      </c>
      <c r="DE33" s="642"/>
      <c r="DF33" s="642"/>
      <c r="DG33" s="642"/>
      <c r="DH33" s="642"/>
      <c r="DI33" s="642"/>
      <c r="DJ33" s="642"/>
      <c r="DK33" s="643"/>
      <c r="DL33" s="649">
        <v>11829177</v>
      </c>
      <c r="DM33" s="642"/>
      <c r="DN33" s="642"/>
      <c r="DO33" s="642"/>
      <c r="DP33" s="642"/>
      <c r="DQ33" s="642"/>
      <c r="DR33" s="642"/>
      <c r="DS33" s="642"/>
      <c r="DT33" s="642"/>
      <c r="DU33" s="642"/>
      <c r="DV33" s="643"/>
      <c r="DW33" s="646">
        <v>47.9</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3493564</v>
      </c>
      <c r="S34" s="644"/>
      <c r="T34" s="644"/>
      <c r="U34" s="644"/>
      <c r="V34" s="644"/>
      <c r="W34" s="644"/>
      <c r="X34" s="644"/>
      <c r="Y34" s="645"/>
      <c r="Z34" s="703">
        <v>6.6</v>
      </c>
      <c r="AA34" s="703"/>
      <c r="AB34" s="703"/>
      <c r="AC34" s="703"/>
      <c r="AD34" s="704">
        <v>475</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6816717</v>
      </c>
      <c r="CS34" s="644"/>
      <c r="CT34" s="644"/>
      <c r="CU34" s="644"/>
      <c r="CV34" s="644"/>
      <c r="CW34" s="644"/>
      <c r="CX34" s="644"/>
      <c r="CY34" s="645"/>
      <c r="CZ34" s="646">
        <v>13</v>
      </c>
      <c r="DA34" s="675"/>
      <c r="DB34" s="675"/>
      <c r="DC34" s="676"/>
      <c r="DD34" s="649">
        <v>5472715</v>
      </c>
      <c r="DE34" s="644"/>
      <c r="DF34" s="644"/>
      <c r="DG34" s="644"/>
      <c r="DH34" s="644"/>
      <c r="DI34" s="644"/>
      <c r="DJ34" s="644"/>
      <c r="DK34" s="645"/>
      <c r="DL34" s="649">
        <v>4236772</v>
      </c>
      <c r="DM34" s="644"/>
      <c r="DN34" s="644"/>
      <c r="DO34" s="644"/>
      <c r="DP34" s="644"/>
      <c r="DQ34" s="644"/>
      <c r="DR34" s="644"/>
      <c r="DS34" s="644"/>
      <c r="DT34" s="644"/>
      <c r="DU34" s="644"/>
      <c r="DV34" s="645"/>
      <c r="DW34" s="646">
        <v>17.2</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8920500</v>
      </c>
      <c r="S35" s="644"/>
      <c r="T35" s="644"/>
      <c r="U35" s="644"/>
      <c r="V35" s="644"/>
      <c r="W35" s="644"/>
      <c r="X35" s="644"/>
      <c r="Y35" s="645"/>
      <c r="Z35" s="703">
        <v>17</v>
      </c>
      <c r="AA35" s="703"/>
      <c r="AB35" s="703"/>
      <c r="AC35" s="703"/>
      <c r="AD35" s="704" t="s">
        <v>122</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6221591</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-137220</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2061680</v>
      </c>
      <c r="CS35" s="642"/>
      <c r="CT35" s="642"/>
      <c r="CU35" s="642"/>
      <c r="CV35" s="642"/>
      <c r="CW35" s="642"/>
      <c r="CX35" s="642"/>
      <c r="CY35" s="643"/>
      <c r="CZ35" s="646">
        <v>3.9</v>
      </c>
      <c r="DA35" s="675"/>
      <c r="DB35" s="675"/>
      <c r="DC35" s="676"/>
      <c r="DD35" s="649">
        <v>1802955</v>
      </c>
      <c r="DE35" s="642"/>
      <c r="DF35" s="642"/>
      <c r="DG35" s="642"/>
      <c r="DH35" s="642"/>
      <c r="DI35" s="642"/>
      <c r="DJ35" s="642"/>
      <c r="DK35" s="643"/>
      <c r="DL35" s="649">
        <v>1707658</v>
      </c>
      <c r="DM35" s="642"/>
      <c r="DN35" s="642"/>
      <c r="DO35" s="642"/>
      <c r="DP35" s="642"/>
      <c r="DQ35" s="642"/>
      <c r="DR35" s="642"/>
      <c r="DS35" s="642"/>
      <c r="DT35" s="642"/>
      <c r="DU35" s="642"/>
      <c r="DV35" s="643"/>
      <c r="DW35" s="646">
        <v>6.9</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950351</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-449080</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6869526</v>
      </c>
      <c r="CS36" s="644"/>
      <c r="CT36" s="644"/>
      <c r="CU36" s="644"/>
      <c r="CV36" s="644"/>
      <c r="CW36" s="644"/>
      <c r="CX36" s="644"/>
      <c r="CY36" s="645"/>
      <c r="CZ36" s="646">
        <v>13.1</v>
      </c>
      <c r="DA36" s="675"/>
      <c r="DB36" s="675"/>
      <c r="DC36" s="676"/>
      <c r="DD36" s="649">
        <v>4420468</v>
      </c>
      <c r="DE36" s="644"/>
      <c r="DF36" s="644"/>
      <c r="DG36" s="644"/>
      <c r="DH36" s="644"/>
      <c r="DI36" s="644"/>
      <c r="DJ36" s="644"/>
      <c r="DK36" s="645"/>
      <c r="DL36" s="649">
        <v>3293095</v>
      </c>
      <c r="DM36" s="644"/>
      <c r="DN36" s="644"/>
      <c r="DO36" s="644"/>
      <c r="DP36" s="644"/>
      <c r="DQ36" s="644"/>
      <c r="DR36" s="644"/>
      <c r="DS36" s="644"/>
      <c r="DT36" s="644"/>
      <c r="DU36" s="644"/>
      <c r="DV36" s="645"/>
      <c r="DW36" s="646">
        <v>13.3</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1197600</v>
      </c>
      <c r="S37" s="644"/>
      <c r="T37" s="644"/>
      <c r="U37" s="644"/>
      <c r="V37" s="644"/>
      <c r="W37" s="644"/>
      <c r="X37" s="644"/>
      <c r="Y37" s="645"/>
      <c r="Z37" s="703">
        <v>2.2999999999999998</v>
      </c>
      <c r="AA37" s="703"/>
      <c r="AB37" s="703"/>
      <c r="AC37" s="703"/>
      <c r="AD37" s="704" t="s">
        <v>122</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930000</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11647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2898370</v>
      </c>
      <c r="CS37" s="642"/>
      <c r="CT37" s="642"/>
      <c r="CU37" s="642"/>
      <c r="CV37" s="642"/>
      <c r="CW37" s="642"/>
      <c r="CX37" s="642"/>
      <c r="CY37" s="643"/>
      <c r="CZ37" s="646">
        <v>5.5</v>
      </c>
      <c r="DA37" s="675"/>
      <c r="DB37" s="675"/>
      <c r="DC37" s="676"/>
      <c r="DD37" s="649">
        <v>1245670</v>
      </c>
      <c r="DE37" s="642"/>
      <c r="DF37" s="642"/>
      <c r="DG37" s="642"/>
      <c r="DH37" s="642"/>
      <c r="DI37" s="642"/>
      <c r="DJ37" s="642"/>
      <c r="DK37" s="643"/>
      <c r="DL37" s="649">
        <v>1146575</v>
      </c>
      <c r="DM37" s="642"/>
      <c r="DN37" s="642"/>
      <c r="DO37" s="642"/>
      <c r="DP37" s="642"/>
      <c r="DQ37" s="642"/>
      <c r="DR37" s="642"/>
      <c r="DS37" s="642"/>
      <c r="DT37" s="642"/>
      <c r="DU37" s="642"/>
      <c r="DV37" s="643"/>
      <c r="DW37" s="646">
        <v>4.5999999999999996</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52615961</v>
      </c>
      <c r="S38" s="693"/>
      <c r="T38" s="693"/>
      <c r="U38" s="693"/>
      <c r="V38" s="693"/>
      <c r="W38" s="693"/>
      <c r="X38" s="693"/>
      <c r="Y38" s="698"/>
      <c r="Z38" s="699">
        <v>100</v>
      </c>
      <c r="AA38" s="699"/>
      <c r="AB38" s="699"/>
      <c r="AC38" s="699"/>
      <c r="AD38" s="700">
        <v>23499557</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711700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18208</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3677040</v>
      </c>
      <c r="CS38" s="644"/>
      <c r="CT38" s="644"/>
      <c r="CU38" s="644"/>
      <c r="CV38" s="644"/>
      <c r="CW38" s="644"/>
      <c r="CX38" s="644"/>
      <c r="CY38" s="645"/>
      <c r="CZ38" s="646">
        <v>7</v>
      </c>
      <c r="DA38" s="675"/>
      <c r="DB38" s="675"/>
      <c r="DC38" s="676"/>
      <c r="DD38" s="649">
        <v>2972875</v>
      </c>
      <c r="DE38" s="644"/>
      <c r="DF38" s="644"/>
      <c r="DG38" s="644"/>
      <c r="DH38" s="644"/>
      <c r="DI38" s="644"/>
      <c r="DJ38" s="644"/>
      <c r="DK38" s="645"/>
      <c r="DL38" s="649">
        <v>2591652</v>
      </c>
      <c r="DM38" s="644"/>
      <c r="DN38" s="644"/>
      <c r="DO38" s="644"/>
      <c r="DP38" s="644"/>
      <c r="DQ38" s="644"/>
      <c r="DR38" s="644"/>
      <c r="DS38" s="644"/>
      <c r="DT38" s="644"/>
      <c r="DU38" s="644"/>
      <c r="DV38" s="645"/>
      <c r="DW38" s="646">
        <v>10.5</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v>23600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99</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521876</v>
      </c>
      <c r="CS39" s="642"/>
      <c r="CT39" s="642"/>
      <c r="CU39" s="642"/>
      <c r="CV39" s="642"/>
      <c r="CW39" s="642"/>
      <c r="CX39" s="642"/>
      <c r="CY39" s="643"/>
      <c r="CZ39" s="646">
        <v>1</v>
      </c>
      <c r="DA39" s="675"/>
      <c r="DB39" s="675"/>
      <c r="DC39" s="676"/>
      <c r="DD39" s="649">
        <v>61569</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951000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3868160</v>
      </c>
      <c r="CS40" s="644"/>
      <c r="CT40" s="644"/>
      <c r="CU40" s="644"/>
      <c r="CV40" s="644"/>
      <c r="CW40" s="644"/>
      <c r="CX40" s="644"/>
      <c r="CY40" s="645"/>
      <c r="CZ40" s="646">
        <v>7.4</v>
      </c>
      <c r="DA40" s="675"/>
      <c r="DB40" s="675"/>
      <c r="DC40" s="676"/>
      <c r="DD40" s="649">
        <v>21100</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2654940</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364</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8575067</v>
      </c>
      <c r="CS42" s="644"/>
      <c r="CT42" s="644"/>
      <c r="CU42" s="644"/>
      <c r="CV42" s="644"/>
      <c r="CW42" s="644"/>
      <c r="CX42" s="644"/>
      <c r="CY42" s="645"/>
      <c r="CZ42" s="646">
        <v>16.3</v>
      </c>
      <c r="DA42" s="647"/>
      <c r="DB42" s="647"/>
      <c r="DC42" s="648"/>
      <c r="DD42" s="649">
        <v>1032545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77673</v>
      </c>
      <c r="CS43" s="642"/>
      <c r="CT43" s="642"/>
      <c r="CU43" s="642"/>
      <c r="CV43" s="642"/>
      <c r="CW43" s="642"/>
      <c r="CX43" s="642"/>
      <c r="CY43" s="643"/>
      <c r="CZ43" s="646">
        <v>0.1</v>
      </c>
      <c r="DA43" s="675"/>
      <c r="DB43" s="675"/>
      <c r="DC43" s="676"/>
      <c r="DD43" s="649">
        <v>45718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8575067</v>
      </c>
      <c r="CS44" s="644"/>
      <c r="CT44" s="644"/>
      <c r="CU44" s="644"/>
      <c r="CV44" s="644"/>
      <c r="CW44" s="644"/>
      <c r="CX44" s="644"/>
      <c r="CY44" s="645"/>
      <c r="CZ44" s="646">
        <v>16.3</v>
      </c>
      <c r="DA44" s="647"/>
      <c r="DB44" s="647"/>
      <c r="DC44" s="648"/>
      <c r="DD44" s="649">
        <v>1032545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3584007</v>
      </c>
      <c r="CS45" s="642"/>
      <c r="CT45" s="642"/>
      <c r="CU45" s="642"/>
      <c r="CV45" s="642"/>
      <c r="CW45" s="642"/>
      <c r="CX45" s="642"/>
      <c r="CY45" s="643"/>
      <c r="CZ45" s="646">
        <v>6.8</v>
      </c>
      <c r="DA45" s="675"/>
      <c r="DB45" s="675"/>
      <c r="DC45" s="676"/>
      <c r="DD45" s="649">
        <v>165430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4939754</v>
      </c>
      <c r="CS46" s="644"/>
      <c r="CT46" s="644"/>
      <c r="CU46" s="644"/>
      <c r="CV46" s="644"/>
      <c r="CW46" s="644"/>
      <c r="CX46" s="644"/>
      <c r="CY46" s="645"/>
      <c r="CZ46" s="646">
        <v>9.4</v>
      </c>
      <c r="DA46" s="647"/>
      <c r="DB46" s="647"/>
      <c r="DC46" s="648"/>
      <c r="DD46" s="649">
        <v>867087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122</v>
      </c>
      <c r="CS47" s="642"/>
      <c r="CT47" s="642"/>
      <c r="CU47" s="642"/>
      <c r="CV47" s="642"/>
      <c r="CW47" s="642"/>
      <c r="CX47" s="642"/>
      <c r="CY47" s="643"/>
      <c r="CZ47" s="646" t="s">
        <v>350</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350</v>
      </c>
      <c r="DA48" s="647"/>
      <c r="DB48" s="647"/>
      <c r="DC48" s="648"/>
      <c r="DD48" s="649" t="s">
        <v>350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52511632</v>
      </c>
      <c r="CS49" s="657"/>
      <c r="CT49" s="657"/>
      <c r="CU49" s="657"/>
      <c r="CV49" s="657"/>
      <c r="CW49" s="657"/>
      <c r="CX49" s="657"/>
      <c r="CY49" s="658"/>
      <c r="CZ49" s="659">
        <v>100</v>
      </c>
      <c r="DA49" s="660"/>
      <c r="DB49" s="660"/>
      <c r="DC49" s="661"/>
      <c r="DD49" s="662">
        <v>28240246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zS2YbkokSivFZg8sOsSShJaKBaId/ScnjxKK6U3T8AvMTLzY7FUPbnjlf0dUUnRzq3UKRGyUF3/OE1/3TM2g==" saltValue="3GZT88pZcAI46zeLIgt5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52551</v>
      </c>
      <c r="R7" s="1174"/>
      <c r="S7" s="1174"/>
      <c r="T7" s="1174"/>
      <c r="U7" s="1174"/>
      <c r="V7" s="1174">
        <v>52448</v>
      </c>
      <c r="W7" s="1174"/>
      <c r="X7" s="1174"/>
      <c r="Y7" s="1174"/>
      <c r="Z7" s="1174"/>
      <c r="AA7" s="1174">
        <v>103</v>
      </c>
      <c r="AB7" s="1174"/>
      <c r="AC7" s="1174"/>
      <c r="AD7" s="1174"/>
      <c r="AE7" s="1175"/>
      <c r="AF7" s="1176">
        <v>103</v>
      </c>
      <c r="AG7" s="1177"/>
      <c r="AH7" s="1177"/>
      <c r="AI7" s="1177"/>
      <c r="AJ7" s="1178"/>
      <c r="AK7" s="1160">
        <v>12</v>
      </c>
      <c r="AL7" s="1161"/>
      <c r="AM7" s="1161"/>
      <c r="AN7" s="1161"/>
      <c r="AO7" s="1161"/>
      <c r="AP7" s="1161">
        <v>60640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117</v>
      </c>
      <c r="CI7" s="1158"/>
      <c r="CJ7" s="1158"/>
      <c r="CK7" s="1158"/>
      <c r="CL7" s="1159"/>
      <c r="CM7" s="1157">
        <v>823</v>
      </c>
      <c r="CN7" s="1158"/>
      <c r="CO7" s="1158"/>
      <c r="CP7" s="1158"/>
      <c r="CQ7" s="1159"/>
      <c r="CR7" s="1157">
        <v>3</v>
      </c>
      <c r="CS7" s="1158"/>
      <c r="CT7" s="1158"/>
      <c r="CU7" s="1158"/>
      <c r="CV7" s="1159"/>
      <c r="CW7" s="1157">
        <v>120</v>
      </c>
      <c r="CX7" s="1158"/>
      <c r="CY7" s="1158"/>
      <c r="CZ7" s="1158"/>
      <c r="DA7" s="1159"/>
      <c r="DB7" s="1157" t="s">
        <v>565</v>
      </c>
      <c r="DC7" s="1158"/>
      <c r="DD7" s="1158"/>
      <c r="DE7" s="1158"/>
      <c r="DF7" s="1159"/>
      <c r="DG7" s="1157" t="s">
        <v>565</v>
      </c>
      <c r="DH7" s="1158"/>
      <c r="DI7" s="1158"/>
      <c r="DJ7" s="1158"/>
      <c r="DK7" s="1159"/>
      <c r="DL7" s="1157">
        <v>1430</v>
      </c>
      <c r="DM7" s="1158"/>
      <c r="DN7" s="1158"/>
      <c r="DO7" s="1158"/>
      <c r="DP7" s="1159"/>
      <c r="DQ7" s="1157">
        <v>1335</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581</v>
      </c>
      <c r="R8" s="1113"/>
      <c r="S8" s="1113"/>
      <c r="T8" s="1113"/>
      <c r="U8" s="1113"/>
      <c r="V8" s="1113">
        <v>580</v>
      </c>
      <c r="W8" s="1113"/>
      <c r="X8" s="1113"/>
      <c r="Y8" s="1113"/>
      <c r="Z8" s="1113"/>
      <c r="AA8" s="1113">
        <v>1</v>
      </c>
      <c r="AB8" s="1113"/>
      <c r="AC8" s="1113"/>
      <c r="AD8" s="1113"/>
      <c r="AE8" s="1114"/>
      <c r="AF8" s="1088">
        <v>1</v>
      </c>
      <c r="AG8" s="1089"/>
      <c r="AH8" s="1089"/>
      <c r="AI8" s="1089"/>
      <c r="AJ8" s="1090"/>
      <c r="AK8" s="1155">
        <v>497</v>
      </c>
      <c r="AL8" s="1156"/>
      <c r="AM8" s="1156"/>
      <c r="AN8" s="1156"/>
      <c r="AO8" s="1156"/>
      <c r="AP8" s="1156">
        <v>91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567</v>
      </c>
      <c r="BT8" s="1084"/>
      <c r="BU8" s="1084"/>
      <c r="BV8" s="1084"/>
      <c r="BW8" s="1084"/>
      <c r="BX8" s="1084"/>
      <c r="BY8" s="1084"/>
      <c r="BZ8" s="1084"/>
      <c r="CA8" s="1084"/>
      <c r="CB8" s="1084"/>
      <c r="CC8" s="1084"/>
      <c r="CD8" s="1084"/>
      <c r="CE8" s="1084"/>
      <c r="CF8" s="1084"/>
      <c r="CG8" s="1085"/>
      <c r="CH8" s="1058">
        <v>3</v>
      </c>
      <c r="CI8" s="1059"/>
      <c r="CJ8" s="1059"/>
      <c r="CK8" s="1059"/>
      <c r="CL8" s="1060"/>
      <c r="CM8" s="1058">
        <v>288</v>
      </c>
      <c r="CN8" s="1059"/>
      <c r="CO8" s="1059"/>
      <c r="CP8" s="1059"/>
      <c r="CQ8" s="1060"/>
      <c r="CR8" s="1058">
        <v>3</v>
      </c>
      <c r="CS8" s="1059"/>
      <c r="CT8" s="1059"/>
      <c r="CU8" s="1059"/>
      <c r="CV8" s="1060"/>
      <c r="CW8" s="1058" t="s">
        <v>565</v>
      </c>
      <c r="CX8" s="1059"/>
      <c r="CY8" s="1059"/>
      <c r="CZ8" s="1059"/>
      <c r="DA8" s="1060"/>
      <c r="DB8" s="1058" t="s">
        <v>565</v>
      </c>
      <c r="DC8" s="1059"/>
      <c r="DD8" s="1059"/>
      <c r="DE8" s="1059"/>
      <c r="DF8" s="1060"/>
      <c r="DG8" s="1058" t="s">
        <v>565</v>
      </c>
      <c r="DH8" s="1059"/>
      <c r="DI8" s="1059"/>
      <c r="DJ8" s="1059"/>
      <c r="DK8" s="1060"/>
      <c r="DL8" s="1058">
        <v>260</v>
      </c>
      <c r="DM8" s="1059"/>
      <c r="DN8" s="1059"/>
      <c r="DO8" s="1059"/>
      <c r="DP8" s="1060"/>
      <c r="DQ8" s="1058">
        <v>234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568</v>
      </c>
      <c r="BT9" s="1084"/>
      <c r="BU9" s="1084"/>
      <c r="BV9" s="1084"/>
      <c r="BW9" s="1084"/>
      <c r="BX9" s="1084"/>
      <c r="BY9" s="1084"/>
      <c r="BZ9" s="1084"/>
      <c r="CA9" s="1084"/>
      <c r="CB9" s="1084"/>
      <c r="CC9" s="1084"/>
      <c r="CD9" s="1084"/>
      <c r="CE9" s="1084"/>
      <c r="CF9" s="1084"/>
      <c r="CG9" s="1085"/>
      <c r="CH9" s="1058">
        <v>-11</v>
      </c>
      <c r="CI9" s="1059"/>
      <c r="CJ9" s="1059"/>
      <c r="CK9" s="1059"/>
      <c r="CL9" s="1060"/>
      <c r="CM9" s="1058">
        <v>64</v>
      </c>
      <c r="CN9" s="1059"/>
      <c r="CO9" s="1059"/>
      <c r="CP9" s="1059"/>
      <c r="CQ9" s="1060"/>
      <c r="CR9" s="1058">
        <v>1</v>
      </c>
      <c r="CS9" s="1059"/>
      <c r="CT9" s="1059"/>
      <c r="CU9" s="1059"/>
      <c r="CV9" s="1060"/>
      <c r="CW9" s="1058">
        <v>3</v>
      </c>
      <c r="CX9" s="1059"/>
      <c r="CY9" s="1059"/>
      <c r="CZ9" s="1059"/>
      <c r="DA9" s="1060"/>
      <c r="DB9" s="1058" t="s">
        <v>565</v>
      </c>
      <c r="DC9" s="1059"/>
      <c r="DD9" s="1059"/>
      <c r="DE9" s="1059"/>
      <c r="DF9" s="1060"/>
      <c r="DG9" s="1058" t="s">
        <v>565</v>
      </c>
      <c r="DH9" s="1059"/>
      <c r="DI9" s="1059"/>
      <c r="DJ9" s="1059"/>
      <c r="DK9" s="1060"/>
      <c r="DL9" s="1058" t="s">
        <v>565</v>
      </c>
      <c r="DM9" s="1059"/>
      <c r="DN9" s="1059"/>
      <c r="DO9" s="1059"/>
      <c r="DP9" s="1060"/>
      <c r="DQ9" s="1058" t="s">
        <v>565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569</v>
      </c>
      <c r="BT10" s="1084"/>
      <c r="BU10" s="1084"/>
      <c r="BV10" s="1084"/>
      <c r="BW10" s="1084"/>
      <c r="BX10" s="1084"/>
      <c r="BY10" s="1084"/>
      <c r="BZ10" s="1084"/>
      <c r="CA10" s="1084"/>
      <c r="CB10" s="1084"/>
      <c r="CC10" s="1084"/>
      <c r="CD10" s="1084"/>
      <c r="CE10" s="1084"/>
      <c r="CF10" s="1084"/>
      <c r="CG10" s="1085"/>
      <c r="CH10" s="1058">
        <v>7</v>
      </c>
      <c r="CI10" s="1059"/>
      <c r="CJ10" s="1059"/>
      <c r="CK10" s="1059"/>
      <c r="CL10" s="1060"/>
      <c r="CM10" s="1058">
        <v>125</v>
      </c>
      <c r="CN10" s="1059"/>
      <c r="CO10" s="1059"/>
      <c r="CP10" s="1059"/>
      <c r="CQ10" s="1060"/>
      <c r="CR10" s="1058">
        <v>15</v>
      </c>
      <c r="CS10" s="1059"/>
      <c r="CT10" s="1059"/>
      <c r="CU10" s="1059"/>
      <c r="CV10" s="1060"/>
      <c r="CW10" s="1058" t="s">
        <v>565</v>
      </c>
      <c r="CX10" s="1059"/>
      <c r="CY10" s="1059"/>
      <c r="CZ10" s="1059"/>
      <c r="DA10" s="1060"/>
      <c r="DB10" s="1058" t="s">
        <v>565</v>
      </c>
      <c r="DC10" s="1059"/>
      <c r="DD10" s="1059"/>
      <c r="DE10" s="1059"/>
      <c r="DF10" s="1060"/>
      <c r="DG10" s="1058" t="s">
        <v>565</v>
      </c>
      <c r="DH10" s="1059"/>
      <c r="DI10" s="1059"/>
      <c r="DJ10" s="1059"/>
      <c r="DK10" s="1060"/>
      <c r="DL10" s="1058" t="s">
        <v>565</v>
      </c>
      <c r="DM10" s="1059"/>
      <c r="DN10" s="1059"/>
      <c r="DO10" s="1059"/>
      <c r="DP10" s="1060"/>
      <c r="DQ10" s="1058" t="s">
        <v>565</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570</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43</v>
      </c>
      <c r="CN11" s="1059"/>
      <c r="CO11" s="1059"/>
      <c r="CP11" s="1059"/>
      <c r="CQ11" s="1060"/>
      <c r="CR11" s="1058">
        <v>10</v>
      </c>
      <c r="CS11" s="1059"/>
      <c r="CT11" s="1059"/>
      <c r="CU11" s="1059"/>
      <c r="CV11" s="1060"/>
      <c r="CW11" s="1058" t="s">
        <v>565</v>
      </c>
      <c r="CX11" s="1059"/>
      <c r="CY11" s="1059"/>
      <c r="CZ11" s="1059"/>
      <c r="DA11" s="1060"/>
      <c r="DB11" s="1058" t="s">
        <v>565</v>
      </c>
      <c r="DC11" s="1059"/>
      <c r="DD11" s="1059"/>
      <c r="DE11" s="1059"/>
      <c r="DF11" s="1060"/>
      <c r="DG11" s="1058" t="s">
        <v>565</v>
      </c>
      <c r="DH11" s="1059"/>
      <c r="DI11" s="1059"/>
      <c r="DJ11" s="1059"/>
      <c r="DK11" s="1060"/>
      <c r="DL11" s="1058" t="s">
        <v>565</v>
      </c>
      <c r="DM11" s="1059"/>
      <c r="DN11" s="1059"/>
      <c r="DO11" s="1059"/>
      <c r="DP11" s="1060"/>
      <c r="DQ11" s="1058" t="s">
        <v>565</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104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10963</v>
      </c>
      <c r="R28" s="1123"/>
      <c r="S28" s="1123"/>
      <c r="T28" s="1123"/>
      <c r="U28" s="1123"/>
      <c r="V28" s="1123">
        <v>11100</v>
      </c>
      <c r="W28" s="1123"/>
      <c r="X28" s="1123"/>
      <c r="Y28" s="1123"/>
      <c r="Z28" s="1123"/>
      <c r="AA28" s="1123">
        <v>-137</v>
      </c>
      <c r="AB28" s="1123"/>
      <c r="AC28" s="1123"/>
      <c r="AD28" s="1123"/>
      <c r="AE28" s="1124"/>
      <c r="AF28" s="1125">
        <v>-137</v>
      </c>
      <c r="AG28" s="1123"/>
      <c r="AH28" s="1123"/>
      <c r="AI28" s="1123"/>
      <c r="AJ28" s="1126"/>
      <c r="AK28" s="1127">
        <v>951</v>
      </c>
      <c r="AL28" s="1115"/>
      <c r="AM28" s="1115"/>
      <c r="AN28" s="1115"/>
      <c r="AO28" s="1115"/>
      <c r="AP28" s="1115" t="s">
        <v>565</v>
      </c>
      <c r="AQ28" s="1115"/>
      <c r="AR28" s="1115"/>
      <c r="AS28" s="1115"/>
      <c r="AT28" s="1115"/>
      <c r="AU28" s="1115" t="s">
        <v>565</v>
      </c>
      <c r="AV28" s="1115"/>
      <c r="AW28" s="1115"/>
      <c r="AX28" s="1115"/>
      <c r="AY28" s="1115"/>
      <c r="AZ28" s="1116" t="s">
        <v>565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8117</v>
      </c>
      <c r="R29" s="1113"/>
      <c r="S29" s="1113"/>
      <c r="T29" s="1113"/>
      <c r="U29" s="1113"/>
      <c r="V29" s="1113">
        <v>7701</v>
      </c>
      <c r="W29" s="1113"/>
      <c r="X29" s="1113"/>
      <c r="Y29" s="1113"/>
      <c r="Z29" s="1113"/>
      <c r="AA29" s="1113">
        <v>416</v>
      </c>
      <c r="AB29" s="1113"/>
      <c r="AC29" s="1113"/>
      <c r="AD29" s="1113"/>
      <c r="AE29" s="1114"/>
      <c r="AF29" s="1088">
        <v>416</v>
      </c>
      <c r="AG29" s="1089"/>
      <c r="AH29" s="1089"/>
      <c r="AI29" s="1089"/>
      <c r="AJ29" s="1090"/>
      <c r="AK29" s="1049">
        <v>1104</v>
      </c>
      <c r="AL29" s="1040"/>
      <c r="AM29" s="1040"/>
      <c r="AN29" s="1040"/>
      <c r="AO29" s="1040"/>
      <c r="AP29" s="1040" t="s">
        <v>565</v>
      </c>
      <c r="AQ29" s="1040"/>
      <c r="AR29" s="1040"/>
      <c r="AS29" s="1040"/>
      <c r="AT29" s="1040"/>
      <c r="AU29" s="1040" t="s">
        <v>565</v>
      </c>
      <c r="AV29" s="1040"/>
      <c r="AW29" s="1040"/>
      <c r="AX29" s="1040"/>
      <c r="AY29" s="1040"/>
      <c r="AZ29" s="1111" t="s">
        <v>565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1261</v>
      </c>
      <c r="R30" s="1113"/>
      <c r="S30" s="1113"/>
      <c r="T30" s="1113"/>
      <c r="U30" s="1113"/>
      <c r="V30" s="1113">
        <v>1260</v>
      </c>
      <c r="W30" s="1113"/>
      <c r="X30" s="1113"/>
      <c r="Y30" s="1113"/>
      <c r="Z30" s="1113"/>
      <c r="AA30" s="1113">
        <v>1</v>
      </c>
      <c r="AB30" s="1113"/>
      <c r="AC30" s="1113"/>
      <c r="AD30" s="1113"/>
      <c r="AE30" s="1114"/>
      <c r="AF30" s="1088">
        <v>1</v>
      </c>
      <c r="AG30" s="1089"/>
      <c r="AH30" s="1089"/>
      <c r="AI30" s="1089"/>
      <c r="AJ30" s="1090"/>
      <c r="AK30" s="1049">
        <v>347</v>
      </c>
      <c r="AL30" s="1040"/>
      <c r="AM30" s="1040"/>
      <c r="AN30" s="1040"/>
      <c r="AO30" s="1040"/>
      <c r="AP30" s="1040" t="s">
        <v>565</v>
      </c>
      <c r="AQ30" s="1040"/>
      <c r="AR30" s="1040"/>
      <c r="AS30" s="1040"/>
      <c r="AT30" s="1040"/>
      <c r="AU30" s="1040" t="s">
        <v>565</v>
      </c>
      <c r="AV30" s="1040"/>
      <c r="AW30" s="1040"/>
      <c r="AX30" s="1040"/>
      <c r="AY30" s="1040"/>
      <c r="AZ30" s="1111" t="s">
        <v>565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1929</v>
      </c>
      <c r="R31" s="1113"/>
      <c r="S31" s="1113"/>
      <c r="T31" s="1113"/>
      <c r="U31" s="1113"/>
      <c r="V31" s="1113">
        <v>1614</v>
      </c>
      <c r="W31" s="1113"/>
      <c r="X31" s="1113"/>
      <c r="Y31" s="1113"/>
      <c r="Z31" s="1113"/>
      <c r="AA31" s="1113">
        <v>315</v>
      </c>
      <c r="AB31" s="1113"/>
      <c r="AC31" s="1113"/>
      <c r="AD31" s="1113"/>
      <c r="AE31" s="1114"/>
      <c r="AF31" s="1088">
        <v>1189</v>
      </c>
      <c r="AG31" s="1089"/>
      <c r="AH31" s="1089"/>
      <c r="AI31" s="1089"/>
      <c r="AJ31" s="1090"/>
      <c r="AK31" s="1049">
        <v>132</v>
      </c>
      <c r="AL31" s="1040"/>
      <c r="AM31" s="1040"/>
      <c r="AN31" s="1040"/>
      <c r="AO31" s="1040"/>
      <c r="AP31" s="1040">
        <v>7558</v>
      </c>
      <c r="AQ31" s="1040"/>
      <c r="AR31" s="1040"/>
      <c r="AS31" s="1040"/>
      <c r="AT31" s="1040"/>
      <c r="AU31" s="1040">
        <v>745</v>
      </c>
      <c r="AV31" s="1040"/>
      <c r="AW31" s="1040"/>
      <c r="AX31" s="1040"/>
      <c r="AY31" s="1040"/>
      <c r="AZ31" s="1111" t="s">
        <v>565</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12145</v>
      </c>
      <c r="R32" s="1113"/>
      <c r="S32" s="1113"/>
      <c r="T32" s="1113"/>
      <c r="U32" s="1113"/>
      <c r="V32" s="1113">
        <v>12342</v>
      </c>
      <c r="W32" s="1113"/>
      <c r="X32" s="1113"/>
      <c r="Y32" s="1113"/>
      <c r="Z32" s="1113"/>
      <c r="AA32" s="1113">
        <v>-197</v>
      </c>
      <c r="AB32" s="1113"/>
      <c r="AC32" s="1113"/>
      <c r="AD32" s="1113"/>
      <c r="AE32" s="1114"/>
      <c r="AF32" s="1088">
        <v>2987</v>
      </c>
      <c r="AG32" s="1089"/>
      <c r="AH32" s="1089"/>
      <c r="AI32" s="1089"/>
      <c r="AJ32" s="1090"/>
      <c r="AK32" s="1049">
        <v>930</v>
      </c>
      <c r="AL32" s="1040"/>
      <c r="AM32" s="1040"/>
      <c r="AN32" s="1040"/>
      <c r="AO32" s="1040"/>
      <c r="AP32" s="1040">
        <v>3612</v>
      </c>
      <c r="AQ32" s="1040"/>
      <c r="AR32" s="1040"/>
      <c r="AS32" s="1040"/>
      <c r="AT32" s="1040"/>
      <c r="AU32" s="1040">
        <v>1961</v>
      </c>
      <c r="AV32" s="1040"/>
      <c r="AW32" s="1040"/>
      <c r="AX32" s="1040"/>
      <c r="AY32" s="1040"/>
      <c r="AZ32" s="1111" t="s">
        <v>565</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2634</v>
      </c>
      <c r="R33" s="1113"/>
      <c r="S33" s="1113"/>
      <c r="T33" s="1113"/>
      <c r="U33" s="1113"/>
      <c r="V33" s="1113">
        <v>2337</v>
      </c>
      <c r="W33" s="1113"/>
      <c r="X33" s="1113"/>
      <c r="Y33" s="1113"/>
      <c r="Z33" s="1113"/>
      <c r="AA33" s="1113">
        <v>297</v>
      </c>
      <c r="AB33" s="1113"/>
      <c r="AC33" s="1113"/>
      <c r="AD33" s="1113"/>
      <c r="AE33" s="1114"/>
      <c r="AF33" s="1088">
        <v>1261</v>
      </c>
      <c r="AG33" s="1089"/>
      <c r="AH33" s="1089"/>
      <c r="AI33" s="1089"/>
      <c r="AJ33" s="1090"/>
      <c r="AK33" s="1049">
        <v>903</v>
      </c>
      <c r="AL33" s="1040"/>
      <c r="AM33" s="1040"/>
      <c r="AN33" s="1040"/>
      <c r="AO33" s="1040"/>
      <c r="AP33" s="1040">
        <v>9434</v>
      </c>
      <c r="AQ33" s="1040"/>
      <c r="AR33" s="1040"/>
      <c r="AS33" s="1040"/>
      <c r="AT33" s="1040"/>
      <c r="AU33" s="1040">
        <v>5198</v>
      </c>
      <c r="AV33" s="1040"/>
      <c r="AW33" s="1040"/>
      <c r="AX33" s="1040"/>
      <c r="AY33" s="1040"/>
      <c r="AZ33" s="1111" t="s">
        <v>565</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36</v>
      </c>
      <c r="R34" s="1113"/>
      <c r="S34" s="1113"/>
      <c r="T34" s="1113"/>
      <c r="U34" s="1113"/>
      <c r="V34" s="1113">
        <v>35</v>
      </c>
      <c r="W34" s="1113"/>
      <c r="X34" s="1113"/>
      <c r="Y34" s="1113"/>
      <c r="Z34" s="1113"/>
      <c r="AA34" s="1113">
        <v>1</v>
      </c>
      <c r="AB34" s="1113"/>
      <c r="AC34" s="1113"/>
      <c r="AD34" s="1113"/>
      <c r="AE34" s="1114"/>
      <c r="AF34" s="1088">
        <v>1</v>
      </c>
      <c r="AG34" s="1089"/>
      <c r="AH34" s="1089"/>
      <c r="AI34" s="1089"/>
      <c r="AJ34" s="1090"/>
      <c r="AK34" s="1049">
        <v>24</v>
      </c>
      <c r="AL34" s="1040"/>
      <c r="AM34" s="1040"/>
      <c r="AN34" s="1040"/>
      <c r="AO34" s="1040"/>
      <c r="AP34" s="1040">
        <v>25</v>
      </c>
      <c r="AQ34" s="1040"/>
      <c r="AR34" s="1040"/>
      <c r="AS34" s="1040"/>
      <c r="AT34" s="1040"/>
      <c r="AU34" s="1040">
        <v>19</v>
      </c>
      <c r="AV34" s="1040"/>
      <c r="AW34" s="1040"/>
      <c r="AX34" s="1040"/>
      <c r="AY34" s="1040"/>
      <c r="AZ34" s="1111" t="s">
        <v>565</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400</v>
      </c>
      <c r="C35" s="1107"/>
      <c r="D35" s="1107"/>
      <c r="E35" s="1107"/>
      <c r="F35" s="1107"/>
      <c r="G35" s="1107"/>
      <c r="H35" s="1107"/>
      <c r="I35" s="1107"/>
      <c r="J35" s="1107"/>
      <c r="K35" s="1107"/>
      <c r="L35" s="1107"/>
      <c r="M35" s="1107"/>
      <c r="N35" s="1107"/>
      <c r="O35" s="1107"/>
      <c r="P35" s="1108"/>
      <c r="Q35" s="1112">
        <v>92</v>
      </c>
      <c r="R35" s="1113"/>
      <c r="S35" s="1113"/>
      <c r="T35" s="1113"/>
      <c r="U35" s="1113"/>
      <c r="V35" s="1113">
        <v>91</v>
      </c>
      <c r="W35" s="1113"/>
      <c r="X35" s="1113"/>
      <c r="Y35" s="1113"/>
      <c r="Z35" s="1113"/>
      <c r="AA35" s="1113">
        <v>1</v>
      </c>
      <c r="AB35" s="1113"/>
      <c r="AC35" s="1113"/>
      <c r="AD35" s="1113"/>
      <c r="AE35" s="1114"/>
      <c r="AF35" s="1088">
        <v>1</v>
      </c>
      <c r="AG35" s="1089"/>
      <c r="AH35" s="1089"/>
      <c r="AI35" s="1089"/>
      <c r="AJ35" s="1090"/>
      <c r="AK35" s="1049">
        <v>48</v>
      </c>
      <c r="AL35" s="1040"/>
      <c r="AM35" s="1040"/>
      <c r="AN35" s="1040"/>
      <c r="AO35" s="1040"/>
      <c r="AP35" s="1040">
        <v>139</v>
      </c>
      <c r="AQ35" s="1040"/>
      <c r="AR35" s="1040"/>
      <c r="AS35" s="1040"/>
      <c r="AT35" s="1040"/>
      <c r="AU35" s="1040">
        <v>107</v>
      </c>
      <c r="AV35" s="1040"/>
      <c r="AW35" s="1040"/>
      <c r="AX35" s="1040"/>
      <c r="AY35" s="1040"/>
      <c r="AZ35" s="1111" t="s">
        <v>565</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401</v>
      </c>
      <c r="C36" s="1107"/>
      <c r="D36" s="1107"/>
      <c r="E36" s="1107"/>
      <c r="F36" s="1107"/>
      <c r="G36" s="1107"/>
      <c r="H36" s="1107"/>
      <c r="I36" s="1107"/>
      <c r="J36" s="1107"/>
      <c r="K36" s="1107"/>
      <c r="L36" s="1107"/>
      <c r="M36" s="1107"/>
      <c r="N36" s="1107"/>
      <c r="O36" s="1107"/>
      <c r="P36" s="1108"/>
      <c r="Q36" s="1112">
        <v>17</v>
      </c>
      <c r="R36" s="1113"/>
      <c r="S36" s="1113"/>
      <c r="T36" s="1113"/>
      <c r="U36" s="1113"/>
      <c r="V36" s="1113">
        <v>141</v>
      </c>
      <c r="W36" s="1113"/>
      <c r="X36" s="1113"/>
      <c r="Y36" s="1113"/>
      <c r="Z36" s="1113"/>
      <c r="AA36" s="1113">
        <v>-124</v>
      </c>
      <c r="AB36" s="1113"/>
      <c r="AC36" s="1113"/>
      <c r="AD36" s="1113"/>
      <c r="AE36" s="1114"/>
      <c r="AF36" s="1088">
        <v>6</v>
      </c>
      <c r="AG36" s="1089"/>
      <c r="AH36" s="1089"/>
      <c r="AI36" s="1089"/>
      <c r="AJ36" s="1090"/>
      <c r="AK36" s="1049">
        <v>3</v>
      </c>
      <c r="AL36" s="1040"/>
      <c r="AM36" s="1040"/>
      <c r="AN36" s="1040"/>
      <c r="AO36" s="1040"/>
      <c r="AP36" s="1040">
        <v>18</v>
      </c>
      <c r="AQ36" s="1040"/>
      <c r="AR36" s="1040"/>
      <c r="AS36" s="1040"/>
      <c r="AT36" s="1040"/>
      <c r="AU36" s="1040" t="s">
        <v>565</v>
      </c>
      <c r="AV36" s="1040"/>
      <c r="AW36" s="1040"/>
      <c r="AX36" s="1040"/>
      <c r="AY36" s="1040"/>
      <c r="AZ36" s="1111" t="s">
        <v>565</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403</v>
      </c>
      <c r="C37" s="1107"/>
      <c r="D37" s="1107"/>
      <c r="E37" s="1107"/>
      <c r="F37" s="1107"/>
      <c r="G37" s="1107"/>
      <c r="H37" s="1107"/>
      <c r="I37" s="1107"/>
      <c r="J37" s="1107"/>
      <c r="K37" s="1107"/>
      <c r="L37" s="1107"/>
      <c r="M37" s="1107"/>
      <c r="N37" s="1107"/>
      <c r="O37" s="1107"/>
      <c r="P37" s="1108"/>
      <c r="Q37" s="1112">
        <v>8</v>
      </c>
      <c r="R37" s="1113"/>
      <c r="S37" s="1113"/>
      <c r="T37" s="1113"/>
      <c r="U37" s="1113"/>
      <c r="V37" s="1113">
        <v>28</v>
      </c>
      <c r="W37" s="1113"/>
      <c r="X37" s="1113"/>
      <c r="Y37" s="1113"/>
      <c r="Z37" s="1113"/>
      <c r="AA37" s="1113">
        <v>-20</v>
      </c>
      <c r="AB37" s="1113"/>
      <c r="AC37" s="1113"/>
      <c r="AD37" s="1113"/>
      <c r="AE37" s="1114"/>
      <c r="AF37" s="1088" t="s">
        <v>122</v>
      </c>
      <c r="AG37" s="1089"/>
      <c r="AH37" s="1089"/>
      <c r="AI37" s="1089"/>
      <c r="AJ37" s="1090"/>
      <c r="AK37" s="1049">
        <v>0</v>
      </c>
      <c r="AL37" s="1040"/>
      <c r="AM37" s="1040"/>
      <c r="AN37" s="1040"/>
      <c r="AO37" s="1040"/>
      <c r="AP37" s="1040" t="s">
        <v>565</v>
      </c>
      <c r="AQ37" s="1040"/>
      <c r="AR37" s="1040"/>
      <c r="AS37" s="1040"/>
      <c r="AT37" s="1040"/>
      <c r="AU37" s="1040" t="s">
        <v>565</v>
      </c>
      <c r="AV37" s="1040"/>
      <c r="AW37" s="1040"/>
      <c r="AX37" s="1040"/>
      <c r="AY37" s="1040"/>
      <c r="AZ37" s="1111" t="s">
        <v>565</v>
      </c>
      <c r="BA37" s="1111"/>
      <c r="BB37" s="1111"/>
      <c r="BC37" s="1111"/>
      <c r="BD37" s="1111"/>
      <c r="BE37" s="1101" t="s">
        <v>399</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5725</v>
      </c>
      <c r="AG63" s="1028"/>
      <c r="AH63" s="1028"/>
      <c r="AI63" s="1028"/>
      <c r="AJ63" s="1099"/>
      <c r="AK63" s="1100"/>
      <c r="AL63" s="1032"/>
      <c r="AM63" s="1032"/>
      <c r="AN63" s="1032"/>
      <c r="AO63" s="1032"/>
      <c r="AP63" s="1028">
        <f>SUM(AP28:AT37)</f>
        <v>20786</v>
      </c>
      <c r="AQ63" s="1028"/>
      <c r="AR63" s="1028"/>
      <c r="AS63" s="1028"/>
      <c r="AT63" s="1028"/>
      <c r="AU63" s="1028">
        <f>SUM(AU28:AY37)</f>
        <v>8030</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384</v>
      </c>
      <c r="AB66" s="1071"/>
      <c r="AC66" s="1071"/>
      <c r="AD66" s="1071"/>
      <c r="AE66" s="1072"/>
      <c r="AF66" s="1076" t="s">
        <v>408</v>
      </c>
      <c r="AG66" s="1077"/>
      <c r="AH66" s="1077"/>
      <c r="AI66" s="1077"/>
      <c r="AJ66" s="1078"/>
      <c r="AK66" s="1070" t="s">
        <v>386</v>
      </c>
      <c r="AL66" s="1065"/>
      <c r="AM66" s="1065"/>
      <c r="AN66" s="1065"/>
      <c r="AO66" s="1066"/>
      <c r="AP66" s="1070" t="s">
        <v>409</v>
      </c>
      <c r="AQ66" s="1071"/>
      <c r="AR66" s="1071"/>
      <c r="AS66" s="1071"/>
      <c r="AT66" s="1072"/>
      <c r="AU66" s="1070" t="s">
        <v>410</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18</v>
      </c>
      <c r="R68" s="1051"/>
      <c r="S68" s="1051"/>
      <c r="T68" s="1051"/>
      <c r="U68" s="1051"/>
      <c r="V68" s="1051">
        <v>17</v>
      </c>
      <c r="W68" s="1051"/>
      <c r="X68" s="1051"/>
      <c r="Y68" s="1051"/>
      <c r="Z68" s="1051"/>
      <c r="AA68" s="1051">
        <v>1</v>
      </c>
      <c r="AB68" s="1051"/>
      <c r="AC68" s="1051"/>
      <c r="AD68" s="1051"/>
      <c r="AE68" s="1051"/>
      <c r="AF68" s="1051">
        <v>1</v>
      </c>
      <c r="AG68" s="1051"/>
      <c r="AH68" s="1051"/>
      <c r="AI68" s="1051"/>
      <c r="AJ68" s="1051"/>
      <c r="AK68" s="1051" t="s">
        <v>580</v>
      </c>
      <c r="AL68" s="1051"/>
      <c r="AM68" s="1051"/>
      <c r="AN68" s="1051"/>
      <c r="AO68" s="1051"/>
      <c r="AP68" s="1051" t="s">
        <v>581</v>
      </c>
      <c r="AQ68" s="1051"/>
      <c r="AR68" s="1051"/>
      <c r="AS68" s="1051"/>
      <c r="AT68" s="1051"/>
      <c r="AU68" s="1051" t="s">
        <v>581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3147</v>
      </c>
      <c r="R69" s="1040"/>
      <c r="S69" s="1040"/>
      <c r="T69" s="1040"/>
      <c r="U69" s="1040"/>
      <c r="V69" s="1040">
        <v>3114</v>
      </c>
      <c r="W69" s="1040"/>
      <c r="X69" s="1040"/>
      <c r="Y69" s="1040"/>
      <c r="Z69" s="1040"/>
      <c r="AA69" s="1040">
        <v>33</v>
      </c>
      <c r="AB69" s="1040"/>
      <c r="AC69" s="1040"/>
      <c r="AD69" s="1040"/>
      <c r="AE69" s="1040"/>
      <c r="AF69" s="1040">
        <v>33</v>
      </c>
      <c r="AG69" s="1040"/>
      <c r="AH69" s="1040"/>
      <c r="AI69" s="1040"/>
      <c r="AJ69" s="1040"/>
      <c r="AK69" s="1040" t="s">
        <v>581</v>
      </c>
      <c r="AL69" s="1040"/>
      <c r="AM69" s="1040"/>
      <c r="AN69" s="1040"/>
      <c r="AO69" s="1040"/>
      <c r="AP69" s="1040">
        <v>429</v>
      </c>
      <c r="AQ69" s="1040"/>
      <c r="AR69" s="1040"/>
      <c r="AS69" s="1040"/>
      <c r="AT69" s="1040"/>
      <c r="AU69" s="1040">
        <v>397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98</v>
      </c>
      <c r="R70" s="1040"/>
      <c r="S70" s="1040"/>
      <c r="T70" s="1040"/>
      <c r="U70" s="1040"/>
      <c r="V70" s="1040">
        <v>49</v>
      </c>
      <c r="W70" s="1040"/>
      <c r="X70" s="1040"/>
      <c r="Y70" s="1040"/>
      <c r="Z70" s="1040"/>
      <c r="AA70" s="1040">
        <v>50</v>
      </c>
      <c r="AB70" s="1040"/>
      <c r="AC70" s="1040"/>
      <c r="AD70" s="1040"/>
      <c r="AE70" s="1040"/>
      <c r="AF70" s="1040">
        <v>50</v>
      </c>
      <c r="AG70" s="1040"/>
      <c r="AH70" s="1040"/>
      <c r="AI70" s="1040"/>
      <c r="AJ70" s="1040"/>
      <c r="AK70" s="1040" t="s">
        <v>581</v>
      </c>
      <c r="AL70" s="1040"/>
      <c r="AM70" s="1040"/>
      <c r="AN70" s="1040"/>
      <c r="AO70" s="1040"/>
      <c r="AP70" s="1040" t="s">
        <v>582</v>
      </c>
      <c r="AQ70" s="1040"/>
      <c r="AR70" s="1040"/>
      <c r="AS70" s="1040"/>
      <c r="AT70" s="1040"/>
      <c r="AU70" s="1040" t="s">
        <v>581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457</v>
      </c>
      <c r="R71" s="1040"/>
      <c r="S71" s="1040"/>
      <c r="T71" s="1040"/>
      <c r="U71" s="1040"/>
      <c r="V71" s="1040">
        <v>442</v>
      </c>
      <c r="W71" s="1040"/>
      <c r="X71" s="1040"/>
      <c r="Y71" s="1040"/>
      <c r="Z71" s="1040"/>
      <c r="AA71" s="1040">
        <v>15</v>
      </c>
      <c r="AB71" s="1040"/>
      <c r="AC71" s="1040"/>
      <c r="AD71" s="1040"/>
      <c r="AE71" s="1040"/>
      <c r="AF71" s="1040">
        <v>924</v>
      </c>
      <c r="AG71" s="1040"/>
      <c r="AH71" s="1040"/>
      <c r="AI71" s="1040"/>
      <c r="AJ71" s="1040"/>
      <c r="AK71" s="1040" t="s">
        <v>581</v>
      </c>
      <c r="AL71" s="1040"/>
      <c r="AM71" s="1040"/>
      <c r="AN71" s="1040"/>
      <c r="AO71" s="1040"/>
      <c r="AP71" s="1040">
        <v>4526</v>
      </c>
      <c r="AQ71" s="1040"/>
      <c r="AR71" s="1040"/>
      <c r="AS71" s="1040"/>
      <c r="AT71" s="1040"/>
      <c r="AU71" s="1040" t="s">
        <v>581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295</v>
      </c>
      <c r="AG109" s="963"/>
      <c r="AH109" s="963"/>
      <c r="AI109" s="963"/>
      <c r="AJ109" s="964"/>
      <c r="AK109" s="965" t="s">
        <v>294</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295</v>
      </c>
      <c r="BW109" s="963"/>
      <c r="BX109" s="963"/>
      <c r="BY109" s="963"/>
      <c r="BZ109" s="964"/>
      <c r="CA109" s="965" t="s">
        <v>294</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295</v>
      </c>
      <c r="DM109" s="963"/>
      <c r="DN109" s="963"/>
      <c r="DO109" s="963"/>
      <c r="DP109" s="964"/>
      <c r="DQ109" s="965" t="s">
        <v>294</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4566243</v>
      </c>
      <c r="AB110" s="956"/>
      <c r="AC110" s="956"/>
      <c r="AD110" s="956"/>
      <c r="AE110" s="957"/>
      <c r="AF110" s="958">
        <v>4780259</v>
      </c>
      <c r="AG110" s="956"/>
      <c r="AH110" s="956"/>
      <c r="AI110" s="956"/>
      <c r="AJ110" s="957"/>
      <c r="AK110" s="958">
        <v>4761509</v>
      </c>
      <c r="AL110" s="956"/>
      <c r="AM110" s="956"/>
      <c r="AN110" s="956"/>
      <c r="AO110" s="957"/>
      <c r="AP110" s="959">
        <v>23.5</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54928712</v>
      </c>
      <c r="BR110" s="903"/>
      <c r="BS110" s="903"/>
      <c r="BT110" s="903"/>
      <c r="BU110" s="903"/>
      <c r="BV110" s="903">
        <v>56606584</v>
      </c>
      <c r="BW110" s="903"/>
      <c r="BX110" s="903"/>
      <c r="BY110" s="903"/>
      <c r="BZ110" s="903"/>
      <c r="CA110" s="903">
        <v>60731096</v>
      </c>
      <c r="CB110" s="903"/>
      <c r="CC110" s="903"/>
      <c r="CD110" s="903"/>
      <c r="CE110" s="903"/>
      <c r="CF110" s="927">
        <v>299.39999999999998</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622078</v>
      </c>
      <c r="BR111" s="875"/>
      <c r="BS111" s="875"/>
      <c r="BT111" s="875"/>
      <c r="BU111" s="875"/>
      <c r="BV111" s="875">
        <v>586228</v>
      </c>
      <c r="BW111" s="875"/>
      <c r="BX111" s="875"/>
      <c r="BY111" s="875"/>
      <c r="BZ111" s="875"/>
      <c r="CA111" s="875">
        <v>550496</v>
      </c>
      <c r="CB111" s="875"/>
      <c r="CC111" s="875"/>
      <c r="CD111" s="875"/>
      <c r="CE111" s="875"/>
      <c r="CF111" s="936">
        <v>2.7</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8619495</v>
      </c>
      <c r="BR112" s="875"/>
      <c r="BS112" s="875"/>
      <c r="BT112" s="875"/>
      <c r="BU112" s="875"/>
      <c r="BV112" s="875">
        <v>8090845</v>
      </c>
      <c r="BW112" s="875"/>
      <c r="BX112" s="875"/>
      <c r="BY112" s="875"/>
      <c r="BZ112" s="875"/>
      <c r="CA112" s="875">
        <v>8030494</v>
      </c>
      <c r="CB112" s="875"/>
      <c r="CC112" s="875"/>
      <c r="CD112" s="875"/>
      <c r="CE112" s="875"/>
      <c r="CF112" s="936">
        <v>39.6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427</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1248390</v>
      </c>
      <c r="AB113" s="984"/>
      <c r="AC113" s="984"/>
      <c r="AD113" s="984"/>
      <c r="AE113" s="985"/>
      <c r="AF113" s="986">
        <v>1110157</v>
      </c>
      <c r="AG113" s="984"/>
      <c r="AH113" s="984"/>
      <c r="AI113" s="984"/>
      <c r="AJ113" s="985"/>
      <c r="AK113" s="986">
        <v>1073813</v>
      </c>
      <c r="AL113" s="984"/>
      <c r="AM113" s="984"/>
      <c r="AN113" s="984"/>
      <c r="AO113" s="985"/>
      <c r="AP113" s="987">
        <v>5.3</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389318</v>
      </c>
      <c r="BR113" s="875"/>
      <c r="BS113" s="875"/>
      <c r="BT113" s="875"/>
      <c r="BU113" s="875"/>
      <c r="BV113" s="875">
        <v>391748</v>
      </c>
      <c r="BW113" s="875"/>
      <c r="BX113" s="875"/>
      <c r="BY113" s="875"/>
      <c r="BZ113" s="875"/>
      <c r="CA113" s="875">
        <v>396888</v>
      </c>
      <c r="CB113" s="875"/>
      <c r="CC113" s="875"/>
      <c r="CD113" s="875"/>
      <c r="CE113" s="875"/>
      <c r="CF113" s="936">
        <v>2</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27562</v>
      </c>
      <c r="AB114" s="838"/>
      <c r="AC114" s="838"/>
      <c r="AD114" s="838"/>
      <c r="AE114" s="839"/>
      <c r="AF114" s="840">
        <v>24734</v>
      </c>
      <c r="AG114" s="838"/>
      <c r="AH114" s="838"/>
      <c r="AI114" s="838"/>
      <c r="AJ114" s="839"/>
      <c r="AK114" s="840">
        <v>22714</v>
      </c>
      <c r="AL114" s="838"/>
      <c r="AM114" s="838"/>
      <c r="AN114" s="838"/>
      <c r="AO114" s="839"/>
      <c r="AP114" s="885">
        <v>0.1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5624543</v>
      </c>
      <c r="BR114" s="875"/>
      <c r="BS114" s="875"/>
      <c r="BT114" s="875"/>
      <c r="BU114" s="875"/>
      <c r="BV114" s="875">
        <v>5233751</v>
      </c>
      <c r="BW114" s="875"/>
      <c r="BX114" s="875"/>
      <c r="BY114" s="875"/>
      <c r="BZ114" s="875"/>
      <c r="CA114" s="875">
        <v>5136573</v>
      </c>
      <c r="CB114" s="875"/>
      <c r="CC114" s="875"/>
      <c r="CD114" s="875"/>
      <c r="CE114" s="875"/>
      <c r="CF114" s="936">
        <v>25.3</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427</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103621</v>
      </c>
      <c r="AB115" s="984"/>
      <c r="AC115" s="984"/>
      <c r="AD115" s="984"/>
      <c r="AE115" s="985"/>
      <c r="AF115" s="986">
        <v>94772</v>
      </c>
      <c r="AG115" s="984"/>
      <c r="AH115" s="984"/>
      <c r="AI115" s="984"/>
      <c r="AJ115" s="985"/>
      <c r="AK115" s="986">
        <v>94678</v>
      </c>
      <c r="AL115" s="984"/>
      <c r="AM115" s="984"/>
      <c r="AN115" s="984"/>
      <c r="AO115" s="985"/>
      <c r="AP115" s="987">
        <v>0.5</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1834079</v>
      </c>
      <c r="BR115" s="875"/>
      <c r="BS115" s="875"/>
      <c r="BT115" s="875"/>
      <c r="BU115" s="875"/>
      <c r="BV115" s="875">
        <v>1721939</v>
      </c>
      <c r="BW115" s="875"/>
      <c r="BX115" s="875"/>
      <c r="BY115" s="875"/>
      <c r="BZ115" s="875"/>
      <c r="CA115" s="875">
        <v>1568750</v>
      </c>
      <c r="CB115" s="875"/>
      <c r="CC115" s="875"/>
      <c r="CD115" s="875"/>
      <c r="CE115" s="875"/>
      <c r="CF115" s="936">
        <v>7.7</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1889</v>
      </c>
      <c r="AB116" s="838"/>
      <c r="AC116" s="838"/>
      <c r="AD116" s="838"/>
      <c r="AE116" s="839"/>
      <c r="AF116" s="840">
        <v>643</v>
      </c>
      <c r="AG116" s="838"/>
      <c r="AH116" s="838"/>
      <c r="AI116" s="838"/>
      <c r="AJ116" s="839"/>
      <c r="AK116" s="840">
        <v>134</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427</v>
      </c>
      <c r="BW116" s="875"/>
      <c r="BX116" s="875"/>
      <c r="BY116" s="875"/>
      <c r="BZ116" s="875"/>
      <c r="CA116" s="875" t="s">
        <v>427</v>
      </c>
      <c r="CB116" s="875"/>
      <c r="CC116" s="875"/>
      <c r="CD116" s="875"/>
      <c r="CE116" s="875"/>
      <c r="CF116" s="936" t="s">
        <v>122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92391</v>
      </c>
      <c r="DH116" s="838"/>
      <c r="DI116" s="838"/>
      <c r="DJ116" s="838"/>
      <c r="DK116" s="839"/>
      <c r="DL116" s="840">
        <v>144037</v>
      </c>
      <c r="DM116" s="838"/>
      <c r="DN116" s="838"/>
      <c r="DO116" s="838"/>
      <c r="DP116" s="839"/>
      <c r="DQ116" s="840">
        <v>193028</v>
      </c>
      <c r="DR116" s="838"/>
      <c r="DS116" s="838"/>
      <c r="DT116" s="838"/>
      <c r="DU116" s="839"/>
      <c r="DV116" s="885">
        <v>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5947705</v>
      </c>
      <c r="AB117" s="970"/>
      <c r="AC117" s="970"/>
      <c r="AD117" s="970"/>
      <c r="AE117" s="971"/>
      <c r="AF117" s="972">
        <v>6010565</v>
      </c>
      <c r="AG117" s="970"/>
      <c r="AH117" s="970"/>
      <c r="AI117" s="970"/>
      <c r="AJ117" s="971"/>
      <c r="AK117" s="972">
        <v>5952848</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427</v>
      </c>
      <c r="DR117" s="838"/>
      <c r="DS117" s="838"/>
      <c r="DT117" s="838"/>
      <c r="DU117" s="839"/>
      <c r="DV117" s="885" t="s">
        <v>427</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295</v>
      </c>
      <c r="AG118" s="963"/>
      <c r="AH118" s="963"/>
      <c r="AI118" s="963"/>
      <c r="AJ118" s="964"/>
      <c r="AK118" s="965" t="s">
        <v>294</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427</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427</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452</v>
      </c>
      <c r="BP119" s="939"/>
      <c r="BQ119" s="943">
        <v>72018225</v>
      </c>
      <c r="BR119" s="906"/>
      <c r="BS119" s="906"/>
      <c r="BT119" s="906"/>
      <c r="BU119" s="906"/>
      <c r="BV119" s="906">
        <v>72631095</v>
      </c>
      <c r="BW119" s="906"/>
      <c r="BX119" s="906"/>
      <c r="BY119" s="906"/>
      <c r="BZ119" s="906"/>
      <c r="CA119" s="906">
        <v>76414297</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529687</v>
      </c>
      <c r="DH119" s="821"/>
      <c r="DI119" s="821"/>
      <c r="DJ119" s="821"/>
      <c r="DK119" s="822"/>
      <c r="DL119" s="823">
        <v>442191</v>
      </c>
      <c r="DM119" s="821"/>
      <c r="DN119" s="821"/>
      <c r="DO119" s="821"/>
      <c r="DP119" s="822"/>
      <c r="DQ119" s="823">
        <v>357468</v>
      </c>
      <c r="DR119" s="821"/>
      <c r="DS119" s="821"/>
      <c r="DT119" s="821"/>
      <c r="DU119" s="822"/>
      <c r="DV119" s="909">
        <v>1.8</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427</v>
      </c>
      <c r="AG120" s="838"/>
      <c r="AH120" s="838"/>
      <c r="AI120" s="838"/>
      <c r="AJ120" s="839"/>
      <c r="AK120" s="840" t="s">
        <v>122</v>
      </c>
      <c r="AL120" s="838"/>
      <c r="AM120" s="838"/>
      <c r="AN120" s="838"/>
      <c r="AO120" s="839"/>
      <c r="AP120" s="885" t="s">
        <v>122</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14957656</v>
      </c>
      <c r="BR120" s="903"/>
      <c r="BS120" s="903"/>
      <c r="BT120" s="903"/>
      <c r="BU120" s="903"/>
      <c r="BV120" s="903">
        <v>15543530</v>
      </c>
      <c r="BW120" s="903"/>
      <c r="BX120" s="903"/>
      <c r="BY120" s="903"/>
      <c r="BZ120" s="903"/>
      <c r="CA120" s="903">
        <v>14780623</v>
      </c>
      <c r="CB120" s="903"/>
      <c r="CC120" s="903"/>
      <c r="CD120" s="903"/>
      <c r="CE120" s="903"/>
      <c r="CF120" s="927">
        <v>72.900000000000006</v>
      </c>
      <c r="CG120" s="928"/>
      <c r="CH120" s="928"/>
      <c r="CI120" s="928"/>
      <c r="CJ120" s="928"/>
      <c r="CK120" s="929" t="s">
        <v>456</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6142291</v>
      </c>
      <c r="DH120" s="903"/>
      <c r="DI120" s="903"/>
      <c r="DJ120" s="903"/>
      <c r="DK120" s="903"/>
      <c r="DL120" s="903">
        <v>5640015</v>
      </c>
      <c r="DM120" s="903"/>
      <c r="DN120" s="903"/>
      <c r="DO120" s="903"/>
      <c r="DP120" s="903"/>
      <c r="DQ120" s="903">
        <v>5197945</v>
      </c>
      <c r="DR120" s="903"/>
      <c r="DS120" s="903"/>
      <c r="DT120" s="903"/>
      <c r="DU120" s="903"/>
      <c r="DV120" s="904">
        <v>25.6</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427</v>
      </c>
      <c r="AL121" s="838"/>
      <c r="AM121" s="838"/>
      <c r="AN121" s="838"/>
      <c r="AO121" s="839"/>
      <c r="AP121" s="885" t="s">
        <v>122</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6012044</v>
      </c>
      <c r="BR121" s="875"/>
      <c r="BS121" s="875"/>
      <c r="BT121" s="875"/>
      <c r="BU121" s="875"/>
      <c r="BV121" s="875">
        <v>6001903</v>
      </c>
      <c r="BW121" s="875"/>
      <c r="BX121" s="875"/>
      <c r="BY121" s="875"/>
      <c r="BZ121" s="875"/>
      <c r="CA121" s="875">
        <v>6418252</v>
      </c>
      <c r="CB121" s="875"/>
      <c r="CC121" s="875"/>
      <c r="CD121" s="875"/>
      <c r="CE121" s="875"/>
      <c r="CF121" s="936">
        <v>31.6</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1712193</v>
      </c>
      <c r="DH121" s="875"/>
      <c r="DI121" s="875"/>
      <c r="DJ121" s="875"/>
      <c r="DK121" s="875"/>
      <c r="DL121" s="875">
        <v>1633458</v>
      </c>
      <c r="DM121" s="875"/>
      <c r="DN121" s="875"/>
      <c r="DO121" s="875"/>
      <c r="DP121" s="875"/>
      <c r="DQ121" s="875">
        <v>1961276</v>
      </c>
      <c r="DR121" s="875"/>
      <c r="DS121" s="875"/>
      <c r="DT121" s="875"/>
      <c r="DU121" s="875"/>
      <c r="DV121" s="852">
        <v>9.6999999999999993</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42053610</v>
      </c>
      <c r="BR122" s="906"/>
      <c r="BS122" s="906"/>
      <c r="BT122" s="906"/>
      <c r="BU122" s="906"/>
      <c r="BV122" s="906">
        <v>41852063</v>
      </c>
      <c r="BW122" s="906"/>
      <c r="BX122" s="906"/>
      <c r="BY122" s="906"/>
      <c r="BZ122" s="906"/>
      <c r="CA122" s="906">
        <v>44129116</v>
      </c>
      <c r="CB122" s="906"/>
      <c r="CC122" s="906"/>
      <c r="CD122" s="906"/>
      <c r="CE122" s="906"/>
      <c r="CF122" s="907">
        <v>217.6</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v>599853</v>
      </c>
      <c r="DH122" s="875"/>
      <c r="DI122" s="875"/>
      <c r="DJ122" s="875"/>
      <c r="DK122" s="875"/>
      <c r="DL122" s="875">
        <v>672355</v>
      </c>
      <c r="DM122" s="875"/>
      <c r="DN122" s="875"/>
      <c r="DO122" s="875"/>
      <c r="DP122" s="875"/>
      <c r="DQ122" s="875">
        <v>744898</v>
      </c>
      <c r="DR122" s="875"/>
      <c r="DS122" s="875"/>
      <c r="DT122" s="875"/>
      <c r="DU122" s="875"/>
      <c r="DV122" s="852">
        <v>3.7</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5746</v>
      </c>
      <c r="AB123" s="838"/>
      <c r="AC123" s="838"/>
      <c r="AD123" s="838"/>
      <c r="AE123" s="839"/>
      <c r="AF123" s="840">
        <v>8154</v>
      </c>
      <c r="AG123" s="838"/>
      <c r="AH123" s="838"/>
      <c r="AI123" s="838"/>
      <c r="AJ123" s="839"/>
      <c r="AK123" s="840">
        <v>9685</v>
      </c>
      <c r="AL123" s="838"/>
      <c r="AM123" s="838"/>
      <c r="AN123" s="838"/>
      <c r="AO123" s="839"/>
      <c r="AP123" s="885">
        <v>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462</v>
      </c>
      <c r="BP123" s="939"/>
      <c r="BQ123" s="893">
        <v>63023310</v>
      </c>
      <c r="BR123" s="894"/>
      <c r="BS123" s="894"/>
      <c r="BT123" s="894"/>
      <c r="BU123" s="894"/>
      <c r="BV123" s="894">
        <v>63397496</v>
      </c>
      <c r="BW123" s="894"/>
      <c r="BX123" s="894"/>
      <c r="BY123" s="894"/>
      <c r="BZ123" s="894"/>
      <c r="CA123" s="894">
        <v>65327991</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v>133623</v>
      </c>
      <c r="DH123" s="838"/>
      <c r="DI123" s="838"/>
      <c r="DJ123" s="838"/>
      <c r="DK123" s="839"/>
      <c r="DL123" s="840">
        <v>117783</v>
      </c>
      <c r="DM123" s="838"/>
      <c r="DN123" s="838"/>
      <c r="DO123" s="838"/>
      <c r="DP123" s="839"/>
      <c r="DQ123" s="840">
        <v>106936</v>
      </c>
      <c r="DR123" s="838"/>
      <c r="DS123" s="838"/>
      <c r="DT123" s="838"/>
      <c r="DU123" s="839"/>
      <c r="DV123" s="885">
        <v>0.5</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v>
      </c>
      <c r="BR124" s="892"/>
      <c r="BS124" s="892"/>
      <c r="BT124" s="892"/>
      <c r="BU124" s="892"/>
      <c r="BV124" s="892">
        <v>44.9</v>
      </c>
      <c r="BW124" s="892"/>
      <c r="BX124" s="892"/>
      <c r="BY124" s="892"/>
      <c r="BZ124" s="892"/>
      <c r="CA124" s="892">
        <v>54.6</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v>31535</v>
      </c>
      <c r="DH124" s="821"/>
      <c r="DI124" s="821"/>
      <c r="DJ124" s="821"/>
      <c r="DK124" s="822"/>
      <c r="DL124" s="823">
        <v>27234</v>
      </c>
      <c r="DM124" s="821"/>
      <c r="DN124" s="821"/>
      <c r="DO124" s="821"/>
      <c r="DP124" s="822"/>
      <c r="DQ124" s="823">
        <v>19439</v>
      </c>
      <c r="DR124" s="821"/>
      <c r="DS124" s="821"/>
      <c r="DT124" s="821"/>
      <c r="DU124" s="822"/>
      <c r="DV124" s="909">
        <v>0.1</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427</v>
      </c>
      <c r="AG125" s="838"/>
      <c r="AH125" s="838"/>
      <c r="AI125" s="838"/>
      <c r="AJ125" s="839"/>
      <c r="AK125" s="840" t="s">
        <v>122</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122</v>
      </c>
      <c r="DM125" s="903"/>
      <c r="DN125" s="903"/>
      <c r="DO125" s="903"/>
      <c r="DP125" s="903"/>
      <c r="DQ125" s="903" t="s">
        <v>427</v>
      </c>
      <c r="DR125" s="903"/>
      <c r="DS125" s="903"/>
      <c r="DT125" s="903"/>
      <c r="DU125" s="903"/>
      <c r="DV125" s="904" t="s">
        <v>427</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97875</v>
      </c>
      <c r="AB126" s="838"/>
      <c r="AC126" s="838"/>
      <c r="AD126" s="838"/>
      <c r="AE126" s="839"/>
      <c r="AF126" s="840">
        <v>86618</v>
      </c>
      <c r="AG126" s="838"/>
      <c r="AH126" s="838"/>
      <c r="AI126" s="838"/>
      <c r="AJ126" s="839"/>
      <c r="AK126" s="840">
        <v>84993</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v>1600066</v>
      </c>
      <c r="DH126" s="875"/>
      <c r="DI126" s="875"/>
      <c r="DJ126" s="875"/>
      <c r="DK126" s="875"/>
      <c r="DL126" s="875">
        <v>1487914</v>
      </c>
      <c r="DM126" s="875"/>
      <c r="DN126" s="875"/>
      <c r="DO126" s="875"/>
      <c r="DP126" s="875"/>
      <c r="DQ126" s="875">
        <v>1334725</v>
      </c>
      <c r="DR126" s="875"/>
      <c r="DS126" s="875"/>
      <c r="DT126" s="875"/>
      <c r="DU126" s="875"/>
      <c r="DV126" s="852">
        <v>6.6</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427</v>
      </c>
      <c r="AG127" s="838"/>
      <c r="AH127" s="838"/>
      <c r="AI127" s="838"/>
      <c r="AJ127" s="839"/>
      <c r="AK127" s="840" t="s">
        <v>122</v>
      </c>
      <c r="AL127" s="838"/>
      <c r="AM127" s="838"/>
      <c r="AN127" s="838"/>
      <c r="AO127" s="839"/>
      <c r="AP127" s="885" t="s">
        <v>427</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427</v>
      </c>
      <c r="DR127" s="875"/>
      <c r="DS127" s="875"/>
      <c r="DT127" s="875"/>
      <c r="DU127" s="875"/>
      <c r="DV127" s="852" t="s">
        <v>122</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667213</v>
      </c>
      <c r="AB128" s="859"/>
      <c r="AC128" s="859"/>
      <c r="AD128" s="859"/>
      <c r="AE128" s="860"/>
      <c r="AF128" s="861">
        <v>676920</v>
      </c>
      <c r="AG128" s="859"/>
      <c r="AH128" s="859"/>
      <c r="AI128" s="859"/>
      <c r="AJ128" s="860"/>
      <c r="AK128" s="861">
        <v>669731</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122</v>
      </c>
      <c r="BG128" s="845"/>
      <c r="BH128" s="845"/>
      <c r="BI128" s="845"/>
      <c r="BJ128" s="845"/>
      <c r="BK128" s="845"/>
      <c r="BL128" s="868"/>
      <c r="BM128" s="844">
        <v>12.13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v>234013</v>
      </c>
      <c r="DH128" s="849"/>
      <c r="DI128" s="849"/>
      <c r="DJ128" s="849"/>
      <c r="DK128" s="849"/>
      <c r="DL128" s="849">
        <v>234025</v>
      </c>
      <c r="DM128" s="849"/>
      <c r="DN128" s="849"/>
      <c r="DO128" s="849"/>
      <c r="DP128" s="849"/>
      <c r="DQ128" s="849">
        <v>234025</v>
      </c>
      <c r="DR128" s="849"/>
      <c r="DS128" s="849"/>
      <c r="DT128" s="849"/>
      <c r="DU128" s="849"/>
      <c r="DV128" s="850">
        <v>1.2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24954085</v>
      </c>
      <c r="AB129" s="838"/>
      <c r="AC129" s="838"/>
      <c r="AD129" s="838"/>
      <c r="AE129" s="839"/>
      <c r="AF129" s="840">
        <v>24657756</v>
      </c>
      <c r="AG129" s="838"/>
      <c r="AH129" s="838"/>
      <c r="AI129" s="838"/>
      <c r="AJ129" s="839"/>
      <c r="AK129" s="840">
        <v>24301787</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122</v>
      </c>
      <c r="BG129" s="828"/>
      <c r="BH129" s="828"/>
      <c r="BI129" s="828"/>
      <c r="BJ129" s="828"/>
      <c r="BK129" s="828"/>
      <c r="BL129" s="829"/>
      <c r="BM129" s="827">
        <v>17.13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4083972</v>
      </c>
      <c r="AB130" s="838"/>
      <c r="AC130" s="838"/>
      <c r="AD130" s="838"/>
      <c r="AE130" s="839"/>
      <c r="AF130" s="840">
        <v>4119953</v>
      </c>
      <c r="AG130" s="838"/>
      <c r="AH130" s="838"/>
      <c r="AI130" s="838"/>
      <c r="AJ130" s="839"/>
      <c r="AK130" s="840">
        <v>4018901</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5.9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20870113</v>
      </c>
      <c r="AB131" s="821"/>
      <c r="AC131" s="821"/>
      <c r="AD131" s="821"/>
      <c r="AE131" s="822"/>
      <c r="AF131" s="823">
        <v>20537803</v>
      </c>
      <c r="AG131" s="821"/>
      <c r="AH131" s="821"/>
      <c r="AI131" s="821"/>
      <c r="AJ131" s="822"/>
      <c r="AK131" s="823">
        <v>20282886</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54.6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5.7331745160000001</v>
      </c>
      <c r="AB132" s="801"/>
      <c r="AC132" s="801"/>
      <c r="AD132" s="801"/>
      <c r="AE132" s="802"/>
      <c r="AF132" s="803">
        <v>5.9095512799999996</v>
      </c>
      <c r="AG132" s="801"/>
      <c r="AH132" s="801"/>
      <c r="AI132" s="801"/>
      <c r="AJ132" s="802"/>
      <c r="AK132" s="803">
        <v>6.2329197140000003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6.8</v>
      </c>
      <c r="AB133" s="780"/>
      <c r="AC133" s="780"/>
      <c r="AD133" s="780"/>
      <c r="AE133" s="781"/>
      <c r="AF133" s="779">
        <v>5.9</v>
      </c>
      <c r="AG133" s="780"/>
      <c r="AH133" s="780"/>
      <c r="AI133" s="780"/>
      <c r="AJ133" s="781"/>
      <c r="AK133" s="779">
        <v>5.9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i1OfEFH7uYVekySHzhQwr+0G9PRQiSoUSvBwWp8UWSz+LTEZ+wq5rjSryB8wnPdGBAKeGS6itk7rl7VmsXR0g==" saltValue="fmZcyF//RCDoS+ZICS6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85" zoomScaleNormal="85" zoomScaleSheetLayoutView="85" workbookViewId="0">
      <selection activeCell="BY3" sqref="BY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DR2ApEcK2NORLQkYeF00DXcRMV+M37/87GgWFKq86F8iV0XZR0GiWKNABz9st+SNxuGxPLpe/r62jwl6JBgRg==" saltValue="tqKG3if6wuVK4lcN+x2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FOh5vai/gsxrOkpf7xXuNzmOQV0Qiw2KcSER7xptFH2rGOlFBichbJImFmPmtgrUZQLo6+9MMXuQr7WpXwTcw==" saltValue="lsdOyersu7amjEU6tk59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5176757</v>
      </c>
      <c r="AP9" s="292">
        <v>62504</v>
      </c>
      <c r="AQ9" s="293">
        <v>72828</v>
      </c>
      <c r="AR9" s="294">
        <v>-14.2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123461</v>
      </c>
      <c r="AP10" s="295">
        <v>1491</v>
      </c>
      <c r="AQ10" s="296">
        <v>5865</v>
      </c>
      <c r="AR10" s="297">
        <v>-74.599999999999994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915489</v>
      </c>
      <c r="AP11" s="295">
        <v>11054</v>
      </c>
      <c r="AQ11" s="296">
        <v>5145</v>
      </c>
      <c r="AR11" s="297">
        <v>114.8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654008</v>
      </c>
      <c r="AP12" s="295">
        <v>7896</v>
      </c>
      <c r="AQ12" s="296">
        <v>1255</v>
      </c>
      <c r="AR12" s="297">
        <v>529.20000000000005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248788</v>
      </c>
      <c r="AP14" s="295">
        <v>3004</v>
      </c>
      <c r="AQ14" s="296">
        <v>3026</v>
      </c>
      <c r="AR14" s="297">
        <v>-0.7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77673</v>
      </c>
      <c r="AP15" s="295">
        <v>938</v>
      </c>
      <c r="AQ15" s="296">
        <v>1617</v>
      </c>
      <c r="AR15" s="297">
        <v>-42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-480258</v>
      </c>
      <c r="AP16" s="295">
        <v>-5799</v>
      </c>
      <c r="AQ16" s="296">
        <v>-6841</v>
      </c>
      <c r="AR16" s="297">
        <v>-15.2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6715918</v>
      </c>
      <c r="AP17" s="295">
        <v>81088</v>
      </c>
      <c r="AQ17" s="296">
        <v>82896</v>
      </c>
      <c r="AR17" s="297">
        <v>-2.2000000000000002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6.39</v>
      </c>
      <c r="AP21" s="308">
        <v>8.3000000000000007</v>
      </c>
      <c r="AQ21" s="309">
        <v>-1.91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99.4</v>
      </c>
      <c r="AP22" s="313">
        <v>98</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4761509</v>
      </c>
      <c r="AP32" s="322">
        <v>57490</v>
      </c>
      <c r="AQ32" s="323">
        <v>54128</v>
      </c>
      <c r="AR32" s="324">
        <v>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36</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1073813</v>
      </c>
      <c r="AP35" s="322">
        <v>12965</v>
      </c>
      <c r="AQ35" s="323">
        <v>14780</v>
      </c>
      <c r="AR35" s="324">
        <v>-12.3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22714</v>
      </c>
      <c r="AP36" s="322">
        <v>274</v>
      </c>
      <c r="AQ36" s="323">
        <v>1208</v>
      </c>
      <c r="AR36" s="324">
        <v>-77.3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94678</v>
      </c>
      <c r="AP37" s="322">
        <v>1143</v>
      </c>
      <c r="AQ37" s="323">
        <v>884</v>
      </c>
      <c r="AR37" s="324">
        <v>29.3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v>134</v>
      </c>
      <c r="AP38" s="325">
        <v>2</v>
      </c>
      <c r="AQ38" s="326">
        <v>2</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-669731</v>
      </c>
      <c r="AP39" s="322">
        <v>-8086</v>
      </c>
      <c r="AQ39" s="323">
        <v>-4266</v>
      </c>
      <c r="AR39" s="324">
        <v>89.5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-4018901</v>
      </c>
      <c r="AP40" s="322">
        <v>-48524</v>
      </c>
      <c r="AQ40" s="323">
        <v>-48487</v>
      </c>
      <c r="AR40" s="324">
        <v>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1264216</v>
      </c>
      <c r="AP41" s="322">
        <v>15264</v>
      </c>
      <c r="AQ41" s="323">
        <v>18285</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9675071</v>
      </c>
      <c r="AN51" s="344">
        <v>110846</v>
      </c>
      <c r="AO51" s="345">
        <v>5.2</v>
      </c>
      <c r="AP51" s="346">
        <v>63956</v>
      </c>
      <c r="AQ51" s="347">
        <v>25.7</v>
      </c>
      <c r="AR51" s="348">
        <v>-20.5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4327763</v>
      </c>
      <c r="AN52" s="352">
        <v>49583</v>
      </c>
      <c r="AO52" s="353">
        <v>-7.9</v>
      </c>
      <c r="AP52" s="354">
        <v>29239</v>
      </c>
      <c r="AQ52" s="355">
        <v>8.8000000000000007</v>
      </c>
      <c r="AR52" s="356">
        <v>-16.7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11188368</v>
      </c>
      <c r="AN53" s="344">
        <v>130016</v>
      </c>
      <c r="AO53" s="345">
        <v>17.3</v>
      </c>
      <c r="AP53" s="346">
        <v>66255</v>
      </c>
      <c r="AQ53" s="347">
        <v>3.6</v>
      </c>
      <c r="AR53" s="348">
        <v>13.7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4463299</v>
      </c>
      <c r="AN54" s="352">
        <v>51866</v>
      </c>
      <c r="AO54" s="353">
        <v>4.5999999999999996</v>
      </c>
      <c r="AP54" s="354">
        <v>31822</v>
      </c>
      <c r="AQ54" s="355">
        <v>8.8000000000000007</v>
      </c>
      <c r="AR54" s="356">
        <v>-4.2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6225492</v>
      </c>
      <c r="AN55" s="344">
        <v>73406</v>
      </c>
      <c r="AO55" s="345">
        <v>-43.5</v>
      </c>
      <c r="AP55" s="346">
        <v>92247</v>
      </c>
      <c r="AQ55" s="347">
        <v>39.200000000000003</v>
      </c>
      <c r="AR55" s="348">
        <v>-82.7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3832711</v>
      </c>
      <c r="AN56" s="352">
        <v>45192</v>
      </c>
      <c r="AO56" s="353">
        <v>-12.9</v>
      </c>
      <c r="AP56" s="354">
        <v>37204</v>
      </c>
      <c r="AQ56" s="355">
        <v>16.899999999999999</v>
      </c>
      <c r="AR56" s="356">
        <v>-29.8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6432913</v>
      </c>
      <c r="AN57" s="344">
        <v>76635</v>
      </c>
      <c r="AO57" s="345">
        <v>4.4000000000000004</v>
      </c>
      <c r="AP57" s="346">
        <v>67319</v>
      </c>
      <c r="AQ57" s="347">
        <v>-27</v>
      </c>
      <c r="AR57" s="348">
        <v>31.4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3987440</v>
      </c>
      <c r="AN58" s="352">
        <v>47502</v>
      </c>
      <c r="AO58" s="353">
        <v>5.0999999999999996</v>
      </c>
      <c r="AP58" s="354">
        <v>38101</v>
      </c>
      <c r="AQ58" s="355">
        <v>2.4</v>
      </c>
      <c r="AR58" s="356">
        <v>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8575067</v>
      </c>
      <c r="AN59" s="344">
        <v>103535</v>
      </c>
      <c r="AO59" s="345">
        <v>35.1</v>
      </c>
      <c r="AP59" s="346">
        <v>70615</v>
      </c>
      <c r="AQ59" s="347">
        <v>4.9000000000000004</v>
      </c>
      <c r="AR59" s="348">
        <v>30.2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4939754</v>
      </c>
      <c r="AN60" s="352">
        <v>59642</v>
      </c>
      <c r="AO60" s="353">
        <v>25.6</v>
      </c>
      <c r="AP60" s="354">
        <v>37382</v>
      </c>
      <c r="AQ60" s="355">
        <v>-1.9</v>
      </c>
      <c r="AR60" s="356">
        <v>27.5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8419382</v>
      </c>
      <c r="AN61" s="359">
        <v>98888</v>
      </c>
      <c r="AO61" s="360">
        <v>3.7</v>
      </c>
      <c r="AP61" s="361">
        <v>72078</v>
      </c>
      <c r="AQ61" s="362">
        <v>9.3000000000000007</v>
      </c>
      <c r="AR61" s="348">
        <v>-5.6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4310193</v>
      </c>
      <c r="AN62" s="352">
        <v>50757</v>
      </c>
      <c r="AO62" s="353">
        <v>2.9</v>
      </c>
      <c r="AP62" s="354">
        <v>34750</v>
      </c>
      <c r="AQ62" s="355">
        <v>7</v>
      </c>
      <c r="AR62" s="356">
        <v>-4.0999999999999996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CEnTAPhi+ji9Hthus5ZSRQS91s0HpaCCdz7lRE/yTQ98aTs5JsSRd7DCmS8vJtmPhTqNTxeGKeXy3VuZPQuEw==" saltValue="svLqMGadKgihxFzuw6H2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GmbekOspCvoxJJOBiDtsk24dfgKBRsmKT9xWckl0E7C7NVRUurNCH1lHU8/ncXdMMtq4fsXUzQ2JnJusWi5ow==" saltValue="75LuGxyKJ/CEHfGl+q5x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KCKKjkL40mTkcMCL2udYJyLtCxtEbOdmn4eZEryWV+zO70zwlWnTN8RKYwAo4E4ijiDY8/uyQ+r4bFtoiv8/w==" saltValue="WBWQD88NPx62+n6MqiK1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22.7</v>
      </c>
      <c r="G47" s="12">
        <v>23.99</v>
      </c>
      <c r="H47" s="12">
        <v>24.86</v>
      </c>
      <c r="I47" s="12">
        <v>25.18</v>
      </c>
      <c r="J47" s="13">
        <v>23.32</v>
      </c>
    </row>
    <row r="48" spans="2:10" ht="57.75" customHeight="1" x14ac:dyDescent="0.15">
      <c r="B48" s="14"/>
      <c r="C48" s="1214" t="s">
        <v>4</v>
      </c>
      <c r="D48" s="1214"/>
      <c r="E48" s="1215"/>
      <c r="F48" s="15">
        <v>2.19</v>
      </c>
      <c r="G48" s="16">
        <v>1.91</v>
      </c>
      <c r="H48" s="16">
        <v>2.4300000000000002</v>
      </c>
      <c r="I48" s="16">
        <v>0.47</v>
      </c>
      <c r="J48" s="17">
        <v>0.43</v>
      </c>
    </row>
    <row r="49" spans="2:10" ht="57.75" customHeight="1" thickBot="1" x14ac:dyDescent="0.2">
      <c r="B49" s="18"/>
      <c r="C49" s="1216" t="s">
        <v>5</v>
      </c>
      <c r="D49" s="1216"/>
      <c r="E49" s="1217"/>
      <c r="F49" s="19">
        <v>2.1800000000000002</v>
      </c>
      <c r="G49" s="20">
        <v>0.82</v>
      </c>
      <c r="H49" s="20">
        <v>1.49</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jAVH5vrxQZpxdMAl8ACyw/YvqEBxDkMHDe8/prQ7E+5ym6m4/RJIlctsjNXtSuL7i2PsLPag67MhBmgwRQplA==" saltValue="mcdYaF9M5S8Qk5QUYHBe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2019-10-30T00:51:52Z</cp:lastPrinted>
  <dcterms:created xsi:type="dcterms:W3CDTF">2019-02-14T00:54:31Z</dcterms:created>
  <dcterms:modified xsi:type="dcterms:W3CDTF">2019-12-10T23:48:49Z</dcterms:modified>
  <cp:category/>
</cp:coreProperties>
</file>