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file14\zaisei$\02財務\110財政状況関係\財政状況各種照会\財政情報開示推進\(H23~)財政状況資料集\H28決算\03　回答\"/>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8" i="9" l="1"/>
  <c r="BG37" i="9"/>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AM38" i="9"/>
  <c r="U38" i="9"/>
  <c r="C38" i="9"/>
  <c r="BW37" i="9"/>
  <c r="AM37" i="9"/>
  <c r="U37" i="9"/>
  <c r="C37" i="9"/>
  <c r="BW36" i="9"/>
  <c r="C36" i="9"/>
  <c r="BW35" i="9"/>
  <c r="CO34" i="9"/>
  <c r="CO35" i="9" s="1"/>
  <c r="CO36" i="9" s="1"/>
  <c r="CO37" i="9" s="1"/>
  <c r="CO38" i="9" s="1"/>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s="1"/>
  <c r="AM35" i="9" s="1"/>
  <c r="AM36" i="9" s="1"/>
  <c r="BE34" i="9" l="1"/>
  <c r="BE35" i="9" s="1"/>
  <c r="BE36" i="9" s="1"/>
  <c r="BE37" i="9" s="1"/>
  <c r="BE38" i="9" s="1"/>
</calcChain>
</file>

<file path=xl/sharedStrings.xml><?xml version="1.0" encoding="utf-8"?>
<sst xmlns="http://schemas.openxmlformats.org/spreadsheetml/2006/main" count="989" uniqueCount="555">
  <si>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</si>
  <si>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</si>
  <si>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</si>
  <si>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</si>
  <si>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</si>
  <si>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</si>
  <si>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</si>
  <si>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</si>
  <si>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</si>
  <si>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</si>
  <si>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</si>
  <si>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</si>
  <si>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</si>
  <si>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</si>
  <si>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</si>
  <si>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</si>
  <si>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</si>
  <si>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</si>
  <si>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</si>
  <si>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</si>
  <si>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</si>
  <si>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</si>
  <si>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</si>
  <si>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</si>
  <si>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</si>
  <si>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</si>
  <si>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</si>
  <si>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</si>
  <si>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</si>
  <si>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</si>
  <si>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</si>
  <si>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</si>
  <si>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</si>
  <si>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</si>
  <si>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</si>
  <si>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</si>
  <si>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</si>
  <si>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</si>
  <si>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</si>
  <si>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</si>
  <si>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</si>
  <si>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</si>
  <si>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</si>
  <si>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</si>
  <si>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</si>
  <si>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</si>
  <si>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</si>
  <si>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</si>
  <si>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</si>
  <si>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</si>
  <si>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</si>
  <si>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</si>
  <si>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</si>
  <si>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</si>
  <si>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</si>
  <si>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</si>
  <si>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</si>
  <si>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</si>
  <si>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</si>
  <si>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</si>
  <si>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</si>
  <si>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</si>
  <si>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</si>
  <si>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</si>
  <si>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</si>
  <si>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</si>
  <si>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</si>
  <si>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</si>
  <si>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</si>
  <si>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</si>
  <si>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</si>
  <si>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</si>
  <si>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</si>
  <si>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</si>
  <si>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</si>
  <si>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</si>
  <si>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</si>
  <si>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</si>
  <si>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</si>
  <si>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</si>
  <si>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</si>
  <si>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</si>
  <si>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岩見沢市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</si>
  <si>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</si>
  <si>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</si>
  <si>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</si>
  <si>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</si>
  <si>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</si>
  <si>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</si>
  <si>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</si>
  <si>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</si>
  <si>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</si>
  <si>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</si>
  <si>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</si>
  <si>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</si>
  <si>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</si>
  <si>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</si>
  <si>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</si>
  <si>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</si>
  <si>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</si>
  <si>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</si>
  <si>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</si>
  <si>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</si>
  <si>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</si>
  <si>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</si>
  <si>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</si>
  <si>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</si>
  <si>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</si>
  <si>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</si>
  <si>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</si>
  <si>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</si>
  <si>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</si>
  <si>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</si>
  <si>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</si>
  <si>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</si>
  <si>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</si>
  <si>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</si>
  <si>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</si>
  <si>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</si>
  <si>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</si>
  <si>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</si>
  <si>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</si>
  <si>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</si>
  <si>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</si>
  <si>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</si>
  <si>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</si>
  <si>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</si>
  <si>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</si>
  <si>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</si>
  <si>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</si>
  <si>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</si>
  <si>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</si>
  <si>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</si>
  <si>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</si>
  <si>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</si>
  <si>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</si>
  <si>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</si>
  <si>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</si>
  <si>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</si>
  <si>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</si>
  <si>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</si>
  <si>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</si>
  <si>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</si>
  <si>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</si>
  <si>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</si>
  <si>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</si>
  <si>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</si>
  <si>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</si>
  <si>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</si>
  <si>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</si>
  <si>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</si>
  <si>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</si>
  <si>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</si>
  <si>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</si>
  <si>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</si>
  <si>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</si>
  <si>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</si>
  <si>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</si>
  <si>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</si>
  <si>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</si>
  <si>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</si>
  <si>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</si>
  <si>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</si>
  <si>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</si>
  <si>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</si>
  <si>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</si>
  <si>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</si>
  <si>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</si>
  <si>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</si>
  <si>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</si>
  <si>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</si>
  <si>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</si>
  <si>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</si>
  <si>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</si>
  <si>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</si>
  <si>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</si>
  <si>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</si>
  <si>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</si>
  <si>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</si>
  <si>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</si>
  <si>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</si>
  <si>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</si>
  <si>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</si>
  <si>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</si>
  <si>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</si>
  <si>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</si>
  <si>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</si>
  <si>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</si>
  <si>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</si>
  <si>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</si>
  <si>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</si>
  <si>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</si>
  <si>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</si>
  <si>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</si>
  <si>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</si>
  <si>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北海道岩見沢市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</si>
  <si>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</si>
  <si>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</si>
  <si>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</si>
  <si>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</si>
  <si>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</si>
  <si>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</si>
  <si>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</si>
  <si>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</si>
  <si>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</si>
  <si>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</si>
  <si>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</si>
  <si>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</si>
  <si>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</si>
  <si>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</si>
  <si>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</si>
  <si>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</si>
  <si>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</si>
  <si>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</si>
  <si>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</si>
  <si>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</si>
  <si>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</si>
  <si>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</si>
  <si>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</si>
  <si>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</si>
  <si>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</si>
  <si>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</si>
  <si>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</si>
  <si>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</si>
  <si>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</si>
  <si>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</si>
  <si>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</si>
  <si>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</si>
  <si>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</si>
  <si>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</si>
  <si>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</si>
  <si>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</si>
  <si>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</si>
  <si>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</si>
  <si>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</si>
  <si>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</si>
  <si>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</si>
  <si>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</si>
  <si>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</si>
  <si>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</si>
  <si>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</si>
  <si>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</si>
  <si>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</si>
  <si>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</si>
  <si>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</si>
  <si>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</si>
  <si>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</si>
  <si>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</si>
  <si>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</si>
  <si>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</si>
  <si>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</si>
  <si>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</si>
  <si>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</si>
  <si>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</si>
  <si>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</si>
  <si>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</si>
  <si>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</si>
  <si>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</si>
  <si>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</si>
  <si>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</si>
  <si>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</si>
  <si>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</si>
  <si>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</si>
  <si>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</si>
  <si>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</si>
  <si>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</si>
  <si>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</si>
  <si>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</si>
  <si>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</si>
  <si>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</si>
  <si>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</si>
  <si>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</si>
  <si>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</si>
  <si>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</si>
  <si>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</si>
  <si>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</si>
  <si>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</si>
  <si>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</si>
  <si>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</si>
  <si>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</si>
  <si>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</si>
  <si>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</si>
  <si>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</si>
  <si>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</si>
  <si>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</si>
  <si>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</si>
  <si>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</si>
  <si>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</si>
  <si>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</si>
  <si>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</si>
  <si>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</si>
  <si>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</si>
  <si>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</si>
  <si>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</si>
  <si>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</si>
  <si>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</si>
  <si>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</si>
  <si>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</si>
  <si>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</si>
  <si>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</si>
  <si>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</si>
  <si>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</si>
  <si>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</si>
  <si>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</si>
  <si>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</si>
  <si>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</si>
  <si>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</si>
  <si>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</si>
  <si>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</si>
  <si>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</si>
  <si>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</si>
  <si>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</si>
  <si>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</si>
  <si>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</si>
  <si>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</si>
  <si>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</si>
  <si>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</si>
  <si>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</si>
  <si>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</si>
  <si>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</si>
  <si>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</si>
  <si>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</si>
  <si>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</si>
  <si>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</si>
  <si>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</si>
  <si>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</si>
  <si>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</si>
  <si>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</si>
  <si>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</si>
  <si>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</si>
  <si>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</si>
  <si>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</si>
  <si>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</si>
  <si>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</si>
  <si>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</si>
  <si>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</si>
  <si>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</si>
  <si>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</si>
  <si>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</si>
  <si>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</si>
  <si>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</si>
  <si>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</si>
  <si>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</si>
  <si>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</si>
  <si>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北海道岩見沢市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</si>
  <si>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</si>
  <si>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</si>
  <si>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</si>
  <si>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</si>
  <si>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</si>
  <si>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</si>
  <si>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</si>
  <si>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</si>
  <si>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</si>
  <si>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</si>
  <si>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</si>
  <si>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</si>
  <si>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</si>
  <si>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</si>
  <si>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</si>
  <si>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</si>
  <si>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</si>
  <si>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</si>
  <si>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</si>
  <si>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高等学校費会計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</si>
  <si>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</si>
  <si>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</si>
  <si>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</si>
  <si>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</si>
  <si>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</si>
  <si>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</si>
  <si>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</si>
  <si>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</si>
  <si>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</si>
  <si>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</si>
  <si>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</si>
  <si>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</si>
  <si>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</si>
  <si>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国民健康保険費会計</t>
    <phoneticPr fontId="5"/>
  </si>
  <si>
    <t>介護保険費会計</t>
    <phoneticPr fontId="5"/>
  </si>
  <si>
    <t>後期高齢者医療費会計</t>
    <phoneticPr fontId="5"/>
  </si>
  <si>
    <t>水道事業会計</t>
    <phoneticPr fontId="5"/>
  </si>
  <si>
    <t>法適用企業</t>
    <phoneticPr fontId="5"/>
  </si>
  <si>
    <t>病院事業会計</t>
    <phoneticPr fontId="5"/>
  </si>
  <si>
    <t>下水道事業会計</t>
    <phoneticPr fontId="5"/>
  </si>
  <si>
    <t>と畜場費会計</t>
    <phoneticPr fontId="5"/>
  </si>
  <si>
    <t>法非適用企業</t>
    <phoneticPr fontId="5"/>
  </si>
  <si>
    <t>公設卸売市場費会計</t>
    <phoneticPr fontId="5"/>
  </si>
  <si>
    <t>農業集落排水事業費会計</t>
    <phoneticPr fontId="5"/>
  </si>
  <si>
    <t>公共用地等造成費会計</t>
    <phoneticPr fontId="5"/>
  </si>
  <si>
    <t>企業用地造成費会計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</si>
  <si>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</si>
  <si>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</si>
  <si>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</si>
  <si>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</si>
  <si>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</si>
  <si>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</si>
  <si>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</si>
  <si>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</si>
  <si>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</si>
  <si>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</si>
  <si>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</si>
  <si>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</si>
  <si>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</si>
  <si>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</si>
  <si>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</si>
  <si>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</si>
  <si>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</si>
  <si>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</si>
  <si>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</si>
  <si>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</si>
  <si>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</si>
  <si>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</si>
  <si>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</si>
  <si>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</si>
  <si>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</si>
  <si>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</si>
  <si>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</si>
  <si>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</si>
  <si>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</si>
  <si>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</si>
  <si>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</si>
  <si>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</si>
  <si>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</si>
  <si>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</si>
  <si>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</si>
  <si>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</si>
  <si>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</si>
  <si>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</si>
  <si>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</si>
  <si>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</si>
  <si>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</si>
  <si>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</si>
  <si>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</si>
  <si>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</si>
  <si>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</si>
  <si>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</si>
  <si>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</si>
  <si>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</si>
  <si>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</si>
  <si>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</si>
  <si>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</si>
  <si>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</si>
  <si>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</si>
  <si>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</si>
  <si>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</si>
  <si>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</si>
  <si>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</si>
  <si>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</si>
  <si>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</si>
  <si>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</si>
  <si>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</si>
  <si>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</si>
  <si>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</si>
  <si>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</si>
  <si>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</si>
  <si>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</si>
  <si>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</si>
  <si>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</si>
  <si>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</si>
  <si>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</si>
  <si>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</si>
  <si>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</si>
  <si>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</si>
  <si>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</si>
  <si>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</si>
  <si>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</si>
  <si>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</si>
  <si>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</si>
  <si>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</si>
  <si>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</si>
  <si>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</si>
  <si>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</si>
  <si>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</si>
  <si>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</si>
  <si>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</si>
  <si>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</si>
  <si>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</si>
  <si>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</si>
  <si>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</si>
  <si>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</si>
  <si>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</si>
  <si>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</si>
  <si>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</si>
  <si>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</si>
  <si>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</si>
  <si>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</si>
  <si>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</si>
  <si>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</si>
  <si>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</si>
  <si>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</si>
  <si>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</si>
  <si>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</si>
  <si>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</si>
  <si>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</si>
  <si>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</si>
  <si>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</si>
  <si>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</si>
  <si>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</si>
  <si>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</si>
  <si>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</si>
  <si>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</si>
  <si>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</si>
  <si>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</si>
  <si>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</si>
  <si>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</si>
  <si>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</si>
  <si>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</si>
  <si>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</si>
  <si>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</si>
  <si>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</si>
  <si>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</si>
  <si>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</si>
  <si>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</si>
  <si>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</si>
  <si>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</si>
  <si>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</si>
  <si>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</si>
  <si>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</si>
  <si>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</si>
  <si>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</si>
  <si>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</si>
  <si>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</si>
  <si>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</si>
  <si>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</si>
  <si>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</si>
  <si>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1.49</t>
  </si>
  <si>
    <t>▲ 1.98</t>
  </si>
  <si>
    <t>国民健康保険費会計</t>
  </si>
  <si>
    <t>▲ 1.42</t>
  </si>
  <si>
    <t>▲ 1.52</t>
  </si>
  <si>
    <t>▲ 1.15</t>
  </si>
  <si>
    <t>▲ 1.50</t>
  </si>
  <si>
    <t>▲ 1.29</t>
  </si>
  <si>
    <t>病院事業会計</t>
  </si>
  <si>
    <t>水道事業会計</t>
  </si>
  <si>
    <t>下水道事業会計</t>
  </si>
  <si>
    <t>介護保険費会計</t>
  </si>
  <si>
    <t>一般会計</t>
  </si>
  <si>
    <t>公共用地等造成費会計</t>
  </si>
  <si>
    <t>後期高齢者医療費会計</t>
  </si>
  <si>
    <t>その他会計（赤字）</t>
  </si>
  <si>
    <t>その他会計（黒字）</t>
  </si>
  <si>
    <t>一般会計</t>
    <phoneticPr fontId="5"/>
  </si>
  <si>
    <t>-</t>
    <phoneticPr fontId="2"/>
  </si>
  <si>
    <t>空知教育センター組合</t>
    <rPh sb="0" eb="2">
      <t>ソラチ</t>
    </rPh>
    <rPh sb="2" eb="4">
      <t>キョウイク</t>
    </rPh>
    <rPh sb="8" eb="10">
      <t>クミアイ</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</si>
  <si>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</si>
  <si>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</si>
  <si>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桂沢水道企業団</t>
    <rPh sb="0" eb="2">
      <t>カツラザワ</t>
    </rPh>
    <rPh sb="2" eb="4">
      <t>スイドウ</t>
    </rPh>
    <rPh sb="4" eb="6">
      <t>キギョウ</t>
    </rPh>
    <rPh sb="6" eb="7">
      <t>ダン</t>
    </rPh>
    <phoneticPr fontId="2"/>
  </si>
  <si>
    <t>岩見沢市土地開発公社</t>
    <rPh sb="0" eb="4">
      <t>イワミザワシ</t>
    </rPh>
    <rPh sb="4" eb="6">
      <t>トチ</t>
    </rPh>
    <rPh sb="6" eb="8">
      <t>カイハツ</t>
    </rPh>
    <rPh sb="8" eb="10">
      <t>コウシャ</t>
    </rPh>
    <phoneticPr fontId="30"/>
  </si>
  <si>
    <t>（一財）岩見沢振興公社</t>
    <rPh sb="1" eb="2">
      <t>イチ</t>
    </rPh>
    <rPh sb="2" eb="3">
      <t>ザイ</t>
    </rPh>
    <rPh sb="4" eb="7">
      <t>イワミザワ</t>
    </rPh>
    <rPh sb="7" eb="9">
      <t>シンコウ</t>
    </rPh>
    <rPh sb="9" eb="11">
      <t>コウシャ</t>
    </rPh>
    <phoneticPr fontId="30"/>
  </si>
  <si>
    <t>（一財）いわみざわ地域交流センター</t>
    <rPh sb="1" eb="2">
      <t>イチ</t>
    </rPh>
    <rPh sb="2" eb="3">
      <t>ザイ</t>
    </rPh>
    <rPh sb="9" eb="11">
      <t>チイキ</t>
    </rPh>
    <rPh sb="11" eb="13">
      <t>コウリュウ</t>
    </rPh>
    <phoneticPr fontId="30"/>
  </si>
  <si>
    <t>㈱振興いわみざわ</t>
    <rPh sb="1" eb="3">
      <t>シンコウ</t>
    </rPh>
    <phoneticPr fontId="30"/>
  </si>
  <si>
    <t>㈱コミュニティエフエムはまなす</t>
    <phoneticPr fontId="30"/>
  </si>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</sst>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7E0D-41B9-80E2-C0E5FB2397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105394</c:v>
                </c:pt>
                <c:pt idx="1">
                  <c:v>110846</c:v>
                </c:pt>
                <c:pt idx="2">
                  <c:v>130016</c:v>
                </c:pt>
                <c:pt idx="3">
                  <c:v>73406</c:v>
                </c:pt>
                <c:pt idx="4">
                  <c:v>76635</c:v>
                </c:pt>
              </c:numCache>
            </c:numRef>
          </c:val>
          <c:smooth val="0"/>
          <c:extLst>
            <c:ext xmlns:c16="http://schemas.microsoft.com/office/drawing/2014/chart" uri="{C3380CC4-5D6E-409C-BE32-E72D297353CC}">
              <c16:uniqueId val="{00000001-7E0D-41B9-80E2-C0E5FB239760}"/>
            </c:ext>
          </c:extLst>
        </c:ser>
        <c:dLbls>
          <c:showLegendKey val="0"/>
          <c:showVal val="0"/>
          <c:showCatName val="0"/>
          <c:showSerName val="0"/>
          <c:showPercent val="0"/>
          <c:showBubbleSize val="0"/>
        </c:dLbls>
        <c:marker val="1"/>
        <c:smooth val="0"/>
        <c:axId val="168016896"/>
        <c:axId val="168531072"/>
      </c:lineChart>
      <c:catAx>
        <c:axId val="168016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531072"/>
        <c:crosses val="autoZero"/>
        <c:auto val="1"/>
        <c:lblAlgn val="ctr"/>
        <c:lblOffset val="100"/>
        <c:tickLblSkip val="1"/>
        <c:tickMarkSkip val="1"/>
        <c:noMultiLvlLbl val="0"/>
      </c:catAx>
      <c:valAx>
        <c:axId val="1685310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016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0.05</c:v>
                </c:pt>
                <c:pt idx="1">
                  <c:v>2.19</c:v>
                </c:pt>
                <c:pt idx="2">
                  <c:v>1.91</c:v>
                </c:pt>
                <c:pt idx="3">
                  <c:v>2.4300000000000002</c:v>
                </c:pt>
                <c:pt idx="4">
                  <c:v>0.47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22.66</c:v>
                </c:pt>
                <c:pt idx="1">
                  <c:v>22.7</c:v>
                </c:pt>
                <c:pt idx="2">
                  <c:v>23.99</c:v>
                </c:pt>
                <c:pt idx="3">
                  <c:v>24.86</c:v>
                </c:pt>
                <c:pt idx="4">
                  <c:v>25.18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0370176"/>
        <c:axId val="150544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-1.49</c:v>
                </c:pt>
                <c:pt idx="1">
                  <c:v>2.1800000000000002</c:v>
                </c:pt>
                <c:pt idx="2">
                  <c:v>0.82</c:v>
                </c:pt>
                <c:pt idx="3">
                  <c:v>1.49</c:v>
                </c:pt>
                <c:pt idx="4">
                  <c:v>-1.98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0370176"/>
        <c:axId val="150544384"/>
      </c:lineChart>
      <c:catAx>
        <c:axId val="15037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544384"/>
        <c:crosses val="autoZero"/>
        <c:auto val="1"/>
        <c:lblAlgn val="ctr"/>
        <c:lblOffset val="100"/>
        <c:tickLblSkip val="1"/>
        <c:tickMarkSkip val="1"/>
        <c:noMultiLvlLbl val="0"/>
      </c:catAx>
      <c:valAx>
        <c:axId val="15054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37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0.03</c:v>
                </c:pt>
                <c:pt idx="4">
                  <c:v>#N/A</c:v>
                </c:pt>
                <c:pt idx="5">
                  <c:v>0.03</c:v>
                </c:pt>
                <c:pt idx="6">
                  <c:v>#N/A</c:v>
                </c:pt>
                <c:pt idx="7">
                  <c:v>0.03</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後期高齢者医療費会計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公共用地等造成費会計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0.05</c:v>
                </c:pt>
                <c:pt idx="4">
                  <c:v>#N/A</c:v>
                </c:pt>
                <c:pt idx="5">
                  <c:v>0.05</c:v>
                </c:pt>
                <c:pt idx="6">
                  <c:v>#N/A</c:v>
                </c:pt>
                <c:pt idx="7">
                  <c:v>0.02</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2.1800000000000002</c:v>
                </c:pt>
                <c:pt idx="4">
                  <c:v>#N/A</c:v>
                </c:pt>
                <c:pt idx="5">
                  <c:v>1.91</c:v>
                </c:pt>
                <c:pt idx="6">
                  <c:v>#N/A</c:v>
                </c:pt>
                <c:pt idx="7">
                  <c:v>2.4300000000000002</c:v>
                </c:pt>
                <c:pt idx="8">
                  <c:v>#N/A</c:v>
                </c:pt>
                <c:pt idx="9">
                  <c:v>0.46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0.59</c:v>
                </c:pt>
                <c:pt idx="2">
                  <c:v>#N/A</c:v>
                </c:pt>
                <c:pt idx="3">
                  <c:v>0.82</c:v>
                </c:pt>
                <c:pt idx="4">
                  <c:v>#N/A</c:v>
                </c:pt>
                <c:pt idx="5">
                  <c:v>1.25</c:v>
                </c:pt>
                <c:pt idx="6">
                  <c:v>#N/A</c:v>
                </c:pt>
                <c:pt idx="7">
                  <c:v>1.07</c:v>
                </c:pt>
                <c:pt idx="8">
                  <c:v>#N/A</c:v>
                </c:pt>
                <c:pt idx="9">
                  <c:v>1.49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5.55</c:v>
                </c:pt>
                <c:pt idx="2">
                  <c:v>#N/A</c:v>
                </c:pt>
                <c:pt idx="3">
                  <c:v>5.08</c:v>
                </c:pt>
                <c:pt idx="4">
                  <c:v>#N/A</c:v>
                </c:pt>
                <c:pt idx="5">
                  <c:v>5.08</c:v>
                </c:pt>
                <c:pt idx="6">
                  <c:v>#N/A</c:v>
                </c:pt>
                <c:pt idx="7">
                  <c:v>5.19</c:v>
                </c:pt>
                <c:pt idx="8">
                  <c:v>#N/A</c:v>
                </c:pt>
                <c:pt idx="9">
                  <c:v>5.14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5.74</c:v>
                </c:pt>
                <c:pt idx="2">
                  <c:v>#N/A</c:v>
                </c:pt>
                <c:pt idx="3">
                  <c:v>6.02</c:v>
                </c:pt>
                <c:pt idx="4">
                  <c:v>#N/A</c:v>
                </c:pt>
                <c:pt idx="5">
                  <c:v>5.5</c:v>
                </c:pt>
                <c:pt idx="6">
                  <c:v>#N/A</c:v>
                </c:pt>
                <c:pt idx="7">
                  <c:v>5.25</c:v>
                </c:pt>
                <c:pt idx="8">
                  <c:v>#N/A</c:v>
                </c:pt>
                <c:pt idx="9">
                  <c:v>5.5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10.23</c:v>
                </c:pt>
                <c:pt idx="2">
                  <c:v>#N/A</c:v>
                </c:pt>
                <c:pt idx="3">
                  <c:v>12.21</c:v>
                </c:pt>
                <c:pt idx="4">
                  <c:v>#N/A</c:v>
                </c:pt>
                <c:pt idx="5">
                  <c:v>13.39</c:v>
                </c:pt>
                <c:pt idx="6">
                  <c:v>#N/A</c:v>
                </c:pt>
                <c:pt idx="7">
                  <c:v>14.05</c:v>
                </c:pt>
                <c:pt idx="8">
                  <c:v>#N/A</c:v>
                </c:pt>
                <c:pt idx="9">
                  <c:v>14.76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国民健康保険費会計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1.42</c:v>
                </c:pt>
                <c:pt idx="1">
                  <c:v>#N/A</c:v>
                </c:pt>
                <c:pt idx="2">
                  <c:v>1.52</c:v>
                </c:pt>
                <c:pt idx="3">
                  <c:v>#N/A</c:v>
                </c:pt>
                <c:pt idx="4">
                  <c:v>1.1499999999999999</c:v>
                </c:pt>
                <c:pt idx="5">
                  <c:v>#N/A</c:v>
                </c:pt>
                <c:pt idx="6">
                  <c:v>1.5</c:v>
                </c:pt>
                <c:pt idx="7">
                  <c:v>#N/A</c:v>
                </c:pt>
                <c:pt idx="8">
                  <c:v>1.29</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9922048"/>
        <c:axId val="159961472"/>
      </c:barChart>
      <c:catAx>
        <c:axId val="15992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961472"/>
        <c:crosses val="autoZero"/>
        <c:auto val="1"/>
        <c:lblAlgn val="ctr"/>
        <c:lblOffset val="100"/>
        <c:tickLblSkip val="1"/>
        <c:tickMarkSkip val="1"/>
        <c:noMultiLvlLbl val="0"/>
      </c:catAx>
      <c:valAx>
        <c:axId val="15996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922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5019</c:v>
                </c:pt>
                <c:pt idx="5">
                  <c:v>4949</c:v>
                </c:pt>
                <c:pt idx="8">
                  <c:v>5033</c:v>
                </c:pt>
                <c:pt idx="11">
                  <c:v>4751</c:v>
                </c:pt>
                <c:pt idx="14">
                  <c:v>4797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6</c:v>
                </c:pt>
                <c:pt idx="3">
                  <c:v>1</c:v>
                </c:pt>
                <c:pt idx="6">
                  <c:v>2</c:v>
                </c:pt>
                <c:pt idx="9">
                  <c:v>2</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136</c:v>
                </c:pt>
                <c:pt idx="3">
                  <c:v>135</c:v>
                </c:pt>
                <c:pt idx="6">
                  <c:v>104</c:v>
                </c:pt>
                <c:pt idx="9">
                  <c:v>104</c:v>
                </c:pt>
                <c:pt idx="12">
                  <c:v>95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31</c:v>
                </c:pt>
                <c:pt idx="3">
                  <c:v>33</c:v>
                </c:pt>
                <c:pt idx="6">
                  <c:v>32</c:v>
                </c:pt>
                <c:pt idx="9">
                  <c:v>28</c:v>
                </c:pt>
                <c:pt idx="12">
                  <c:v>25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1300</c:v>
                </c:pt>
                <c:pt idx="3">
                  <c:v>1206</c:v>
                </c:pt>
                <c:pt idx="6">
                  <c:v>1234</c:v>
                </c:pt>
                <c:pt idx="9">
                  <c:v>1248</c:v>
                </c:pt>
                <c:pt idx="12">
                  <c:v>1110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5898</c:v>
                </c:pt>
                <c:pt idx="3">
                  <c:v>5383</c:v>
                </c:pt>
                <c:pt idx="6">
                  <c:v>4928</c:v>
                </c:pt>
                <c:pt idx="9">
                  <c:v>4566</c:v>
                </c:pt>
                <c:pt idx="12">
                  <c:v>4780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0551296"/>
        <c:axId val="160553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2352</c:v>
                </c:pt>
                <c:pt idx="2">
                  <c:v>#N/A</c:v>
                </c:pt>
                <c:pt idx="3">
                  <c:v>#N/A</c:v>
                </c:pt>
                <c:pt idx="4">
                  <c:v>1809</c:v>
                </c:pt>
                <c:pt idx="5">
                  <c:v>#N/A</c:v>
                </c:pt>
                <c:pt idx="6">
                  <c:v>#N/A</c:v>
                </c:pt>
                <c:pt idx="7">
                  <c:v>1267</c:v>
                </c:pt>
                <c:pt idx="8">
                  <c:v>#N/A</c:v>
                </c:pt>
                <c:pt idx="9">
                  <c:v>#N/A</c:v>
                </c:pt>
                <c:pt idx="10">
                  <c:v>1197</c:v>
                </c:pt>
                <c:pt idx="11">
                  <c:v>#N/A</c:v>
                </c:pt>
                <c:pt idx="12">
                  <c:v>#N/A</c:v>
                </c:pt>
                <c:pt idx="13">
                  <c:v>1214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0551296"/>
        <c:axId val="160553216"/>
      </c:lineChart>
      <c:catAx>
        <c:axId val="16055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553216"/>
        <c:crosses val="autoZero"/>
        <c:auto val="1"/>
        <c:lblAlgn val="ctr"/>
        <c:lblOffset val="100"/>
        <c:tickLblSkip val="1"/>
        <c:tickMarkSkip val="1"/>
        <c:noMultiLvlLbl val="0"/>
      </c:catAx>
      <c:valAx>
        <c:axId val="16055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55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39664</c:v>
                </c:pt>
                <c:pt idx="5">
                  <c:v>39734</c:v>
                </c:pt>
                <c:pt idx="8">
                  <c:v>42587</c:v>
                </c:pt>
                <c:pt idx="11">
                  <c:v>42054</c:v>
                </c:pt>
                <c:pt idx="14">
                  <c:v>41852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7090</c:v>
                </c:pt>
                <c:pt idx="5">
                  <c:v>6593</c:v>
                </c:pt>
                <c:pt idx="8">
                  <c:v>6163</c:v>
                </c:pt>
                <c:pt idx="11">
                  <c:v>6012</c:v>
                </c:pt>
                <c:pt idx="14">
                  <c:v>6002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13423</c:v>
                </c:pt>
                <c:pt idx="5">
                  <c:v>13725</c:v>
                </c:pt>
                <c:pt idx="8">
                  <c:v>14272</c:v>
                </c:pt>
                <c:pt idx="11">
                  <c:v>14958</c:v>
                </c:pt>
                <c:pt idx="14">
                  <c:v>15544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2449</c:v>
                </c:pt>
                <c:pt idx="3">
                  <c:v>2266</c:v>
                </c:pt>
                <c:pt idx="6">
                  <c:v>2096</c:v>
                </c:pt>
                <c:pt idx="9">
                  <c:v>1834</c:v>
                </c:pt>
                <c:pt idx="12">
                  <c:v>1722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6988</c:v>
                </c:pt>
                <c:pt idx="3">
                  <c:v>6560</c:v>
                </c:pt>
                <c:pt idx="6">
                  <c:v>5938</c:v>
                </c:pt>
                <c:pt idx="9">
                  <c:v>5625</c:v>
                </c:pt>
                <c:pt idx="12">
                  <c:v>5234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176</c:v>
                </c:pt>
                <c:pt idx="3">
                  <c:v>144</c:v>
                </c:pt>
                <c:pt idx="6">
                  <c:v>126</c:v>
                </c:pt>
                <c:pt idx="9">
                  <c:v>389</c:v>
                </c:pt>
                <c:pt idx="12">
                  <c:v>392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9311</c:v>
                </c:pt>
                <c:pt idx="3">
                  <c:v>9219</c:v>
                </c:pt>
                <c:pt idx="6">
                  <c:v>8847</c:v>
                </c:pt>
                <c:pt idx="9">
                  <c:v>8619</c:v>
                </c:pt>
                <c:pt idx="12">
                  <c:v>8091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758</c:v>
                </c:pt>
                <c:pt idx="3">
                  <c:v>651</c:v>
                </c:pt>
                <c:pt idx="6">
                  <c:v>572</c:v>
                </c:pt>
                <c:pt idx="9">
                  <c:v>622</c:v>
                </c:pt>
                <c:pt idx="12">
                  <c:v>586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49516</c:v>
                </c:pt>
                <c:pt idx="3">
                  <c:v>49902</c:v>
                </c:pt>
                <c:pt idx="6">
                  <c:v>54371</c:v>
                </c:pt>
                <c:pt idx="9">
                  <c:v>54929</c:v>
                </c:pt>
                <c:pt idx="12">
                  <c:v>56607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1136640"/>
        <c:axId val="161138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9021</c:v>
                </c:pt>
                <c:pt idx="2">
                  <c:v>#N/A</c:v>
                </c:pt>
                <c:pt idx="3">
                  <c:v>#N/A</c:v>
                </c:pt>
                <c:pt idx="4">
                  <c:v>8689</c:v>
                </c:pt>
                <c:pt idx="5">
                  <c:v>#N/A</c:v>
                </c:pt>
                <c:pt idx="6">
                  <c:v>#N/A</c:v>
                </c:pt>
                <c:pt idx="7">
                  <c:v>8928</c:v>
                </c:pt>
                <c:pt idx="8">
                  <c:v>#N/A</c:v>
                </c:pt>
                <c:pt idx="9">
                  <c:v>#N/A</c:v>
                </c:pt>
                <c:pt idx="10">
                  <c:v>8995</c:v>
                </c:pt>
                <c:pt idx="11">
                  <c:v>#N/A</c:v>
                </c:pt>
                <c:pt idx="12">
                  <c:v>#N/A</c:v>
                </c:pt>
                <c:pt idx="13">
                  <c:v>9234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1136640"/>
        <c:axId val="161138560"/>
      </c:lineChart>
      <c:catAx>
        <c:axId val="16113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138560"/>
        <c:crosses val="autoZero"/>
        <c:auto val="1"/>
        <c:lblAlgn val="ctr"/>
        <c:lblOffset val="100"/>
        <c:tickLblSkip val="1"/>
        <c:tickMarkSkip val="1"/>
        <c:noMultiLvlLbl val="0"/>
      </c:catAx>
      <c:valAx>
        <c:axId val="16113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13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実質公債比率については、年々改善傾向であるが、主な要因としては、</a:t>
          </a:r>
          <a:r>
            <a:rPr kumimoji="1" lang="ja-JP" altLang="en-US" sz="1400">
              <a:solidFill>
                <a:schemeClr val="dk1"/>
              </a:solidFill>
              <a:effectLst/>
              <a:latin typeface="+mn-lt"/>
              <a:ea typeface="+mn-ea"/>
              <a:cs typeface="+mn-cs"/>
            </a:rPr>
            <a:t>決算見込等状況を判断したうえで</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地方債の発行を控えていることや、地方債を発行する際には、</a:t>
          </a:r>
          <a:r>
            <a:rPr kumimoji="1" lang="ja-JP" altLang="ja-JP" sz="1400">
              <a:solidFill>
                <a:schemeClr val="dk1"/>
              </a:solidFill>
              <a:effectLst/>
              <a:latin typeface="+mn-lt"/>
              <a:ea typeface="+mn-ea"/>
              <a:cs typeface="+mn-cs"/>
            </a:rPr>
            <a:t>合併特例債などの交付税算入がある良質な起債を活用していることが挙げられる。</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今後は、大型</a:t>
          </a:r>
          <a:r>
            <a:rPr kumimoji="1" lang="ja-JP" altLang="en-US" sz="1400">
              <a:solidFill>
                <a:schemeClr val="dk1"/>
              </a:solidFill>
              <a:effectLst/>
              <a:latin typeface="+mn-lt"/>
              <a:ea typeface="+mn-ea"/>
              <a:cs typeface="+mn-cs"/>
            </a:rPr>
            <a:t>の建設改良事業の財源として発行した</a:t>
          </a:r>
          <a:r>
            <a:rPr kumimoji="1" lang="ja-JP" altLang="ja-JP" sz="1400">
              <a:solidFill>
                <a:schemeClr val="dk1"/>
              </a:solidFill>
              <a:effectLst/>
              <a:latin typeface="+mn-lt"/>
              <a:ea typeface="+mn-ea"/>
              <a:cs typeface="+mn-cs"/>
            </a:rPr>
            <a:t>地方債の元利償還が開始されることも十分に考慮し、引き続き許可制移行基準である１８％を超えることのないように努める。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将来負担比率については、低い数値で安定しており、良好な状態である。</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将来負担比率が低く抑えられている要因としては、充当可能財源等が多いことが挙げられる。</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充当可能基金が財政調整基金を始めとして、約</a:t>
          </a:r>
          <a:r>
            <a:rPr kumimoji="1" lang="en-US" altLang="ja-JP" sz="1400">
              <a:solidFill>
                <a:schemeClr val="dk1"/>
              </a:solidFill>
              <a:effectLst/>
              <a:latin typeface="+mn-lt"/>
              <a:ea typeface="+mn-ea"/>
              <a:cs typeface="+mn-cs"/>
            </a:rPr>
            <a:t>150</a:t>
          </a:r>
          <a:r>
            <a:rPr kumimoji="1" lang="ja-JP" altLang="ja-JP" sz="1400">
              <a:solidFill>
                <a:schemeClr val="dk1"/>
              </a:solidFill>
              <a:effectLst/>
              <a:latin typeface="+mn-lt"/>
              <a:ea typeface="+mn-ea"/>
              <a:cs typeface="+mn-cs"/>
            </a:rPr>
            <a:t>億円あること、交付税措置のある起債を活用していることから、基準財政需要額算入見込額が約</a:t>
          </a:r>
          <a:r>
            <a:rPr kumimoji="1" lang="en-US" altLang="ja-JP" sz="1400">
              <a:solidFill>
                <a:schemeClr val="dk1"/>
              </a:solidFill>
              <a:effectLst/>
              <a:latin typeface="+mn-lt"/>
              <a:ea typeface="+mn-ea"/>
              <a:cs typeface="+mn-cs"/>
            </a:rPr>
            <a:t>419</a:t>
          </a:r>
          <a:r>
            <a:rPr kumimoji="1" lang="ja-JP" altLang="ja-JP" sz="1400">
              <a:solidFill>
                <a:schemeClr val="dk1"/>
              </a:solidFill>
              <a:effectLst/>
              <a:latin typeface="+mn-lt"/>
              <a:ea typeface="+mn-ea"/>
              <a:cs typeface="+mn-cs"/>
            </a:rPr>
            <a:t>億円あることによる。</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今後も良質な起債を活用し、将来にわたって安定した財政運営が継続できるよう努める。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北海道岩見沢市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83,942
83,817
481.02
48,723,136
48,576,683
115,057
24,657,756
56,606,584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44.9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課税客体に占める高齢者人口の割合や中小企業の割合が大きいことや、市税の減少などにより、税基盤が脆弱になっており、類似団体平均を下回っている状況にある。定員管理の適正化等の推進、施設の適正配置や計画的な改修・修繕を行う等、歳出削減を実施し、財政基盤の強化に努める。</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75142</xdr:rowOff>
    </xdr:to>
    <xdr:cxnSp macro="">
      <xdr:nvCxnSpPr>
        <xdr:cNvPr id="71" name="直線コネクタ 70"/>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75142</xdr:rowOff>
    </xdr:to>
    <xdr:cxnSp macro="">
      <xdr:nvCxnSpPr>
        <xdr:cNvPr id="77" name="直線コネクタ 76"/>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年度は</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地方消費税交付金</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に伴い歳入経常一般財源</a:t>
          </a:r>
          <a:r>
            <a:rPr kumimoji="1" lang="ja-JP" altLang="en-US" sz="1400">
              <a:solidFill>
                <a:schemeClr val="dk1"/>
              </a:solidFill>
              <a:effectLst/>
              <a:latin typeface="+mn-lt"/>
              <a:ea typeface="+mn-ea"/>
              <a:cs typeface="+mn-cs"/>
            </a:rPr>
            <a:t>が減少したため</a:t>
          </a:r>
          <a:r>
            <a:rPr kumimoji="1" lang="ja-JP" altLang="ja-JP" sz="1400">
              <a:solidFill>
                <a:schemeClr val="dk1"/>
              </a:solidFill>
              <a:effectLst/>
              <a:latin typeface="+mn-lt"/>
              <a:ea typeface="+mn-ea"/>
              <a:cs typeface="+mn-cs"/>
            </a:rPr>
            <a:t>、数値は</a:t>
          </a:r>
          <a:r>
            <a:rPr kumimoji="1" lang="ja-JP" altLang="en-US" sz="1400">
              <a:solidFill>
                <a:schemeClr val="dk1"/>
              </a:solidFill>
              <a:effectLst/>
              <a:latin typeface="+mn-lt"/>
              <a:ea typeface="+mn-ea"/>
              <a:cs typeface="+mn-cs"/>
            </a:rPr>
            <a:t>悪化した</a:t>
          </a:r>
          <a:r>
            <a:rPr kumimoji="1" lang="ja-JP" altLang="ja-JP" sz="1400">
              <a:solidFill>
                <a:schemeClr val="dk1"/>
              </a:solidFill>
              <a:effectLst/>
              <a:latin typeface="+mn-lt"/>
              <a:ea typeface="+mn-ea"/>
              <a:cs typeface="+mn-cs"/>
            </a:rPr>
            <a:t>。</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今後とも自主財源である市税の徴収率の向上による増収、定員管理の適正化等の義務的経費の削減や物件費及び維持補修費の抑制に努め、改善を図る。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64</xdr:row>
      <xdr:rowOff>160020</xdr:rowOff>
    </xdr:to>
    <xdr:cxnSp macro="">
      <xdr:nvCxnSpPr>
        <xdr:cNvPr id="131" name="直線コネクタ 130"/>
        <xdr:cNvCxnSpPr/>
      </xdr:nvCxnSpPr>
      <xdr:spPr>
        <a:xfrm>
          <a:off x="4114800" y="109880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127846</xdr:rowOff>
    </xdr:to>
    <xdr:cxnSp macro="">
      <xdr:nvCxnSpPr>
        <xdr:cNvPr id="134" name="直線コネクタ 133"/>
        <xdr:cNvCxnSpPr/>
      </xdr:nvCxnSpPr>
      <xdr:spPr>
        <a:xfrm flipV="1">
          <a:off x="3225800" y="109880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23283</xdr:rowOff>
    </xdr:from>
    <xdr:to>
      <xdr:col>4</xdr:col>
      <xdr:colOff>482600</xdr:colOff>
      <xdr:row>64</xdr:row>
      <xdr:rowOff>127846</xdr:rowOff>
    </xdr:to>
    <xdr:cxnSp macro="">
      <xdr:nvCxnSpPr>
        <xdr:cNvPr id="137" name="直線コネクタ 136"/>
        <xdr:cNvCxnSpPr/>
      </xdr:nvCxnSpPr>
      <xdr:spPr>
        <a:xfrm>
          <a:off x="2336800" y="109960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23283</xdr:rowOff>
    </xdr:from>
    <xdr:to>
      <xdr:col>3</xdr:col>
      <xdr:colOff>279400</xdr:colOff>
      <xdr:row>64</xdr:row>
      <xdr:rowOff>143933</xdr:rowOff>
    </xdr:to>
    <xdr:cxnSp macro="">
      <xdr:nvCxnSpPr>
        <xdr:cNvPr id="140" name="直線コネクタ 139"/>
        <xdr:cNvCxnSpPr/>
      </xdr:nvCxnSpPr>
      <xdr:spPr>
        <a:xfrm flipV="1">
          <a:off x="1447800" y="109960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50" name="円/楕円 149"/>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51"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2" name="円/楕円 151"/>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53" name="テキスト ボックス 152"/>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77046</xdr:rowOff>
    </xdr:from>
    <xdr:to>
      <xdr:col>4</xdr:col>
      <xdr:colOff>533400</xdr:colOff>
      <xdr:row>65</xdr:row>
      <xdr:rowOff>7196</xdr:rowOff>
    </xdr:to>
    <xdr:sp macro="" textlink="">
      <xdr:nvSpPr>
        <xdr:cNvPr id="154" name="円/楕円 153"/>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55" name="テキスト ボックス 154"/>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143933</xdr:rowOff>
    </xdr:from>
    <xdr:to>
      <xdr:col>3</xdr:col>
      <xdr:colOff>330200</xdr:colOff>
      <xdr:row>64</xdr:row>
      <xdr:rowOff>74083</xdr:rowOff>
    </xdr:to>
    <xdr:sp macro="" textlink="">
      <xdr:nvSpPr>
        <xdr:cNvPr id="156" name="円/楕円 155"/>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57" name="テキスト ボックス 156"/>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93133</xdr:rowOff>
    </xdr:from>
    <xdr:to>
      <xdr:col>2</xdr:col>
      <xdr:colOff>127000</xdr:colOff>
      <xdr:row>65</xdr:row>
      <xdr:rowOff>23283</xdr:rowOff>
    </xdr:to>
    <xdr:sp macro="" textlink="">
      <xdr:nvSpPr>
        <xdr:cNvPr id="158" name="円/楕円 157"/>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8060</xdr:rowOff>
    </xdr:from>
    <xdr:ext cx="762000" cy="259045"/>
    <xdr:sp macro="" textlink="">
      <xdr:nvSpPr>
        <xdr:cNvPr id="159" name="テキスト ボックス 158"/>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[151,796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類似団体と比較して、維持補修費、物件費</a:t>
          </a:r>
          <a:r>
            <a:rPr kumimoji="1" lang="ja-JP" altLang="en-US" sz="1400">
              <a:solidFill>
                <a:schemeClr val="dk1"/>
              </a:solidFill>
              <a:effectLst/>
              <a:latin typeface="+mn-lt"/>
              <a:ea typeface="+mn-ea"/>
              <a:cs typeface="+mn-cs"/>
            </a:rPr>
            <a:t>等に起因し高くなっている</a:t>
          </a:r>
          <a:r>
            <a:rPr kumimoji="1" lang="ja-JP" altLang="ja-JP" sz="14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維持補修費について、　豪雪地帯であることから、除排雪経費の占める割合が大きいが、平成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は例年と比較し、降雪量が少なく、除排雪経費は例年よりも減少したため、維持補修費は前年よりも減少した。しかし、施設の老朽化により修繕費用は年々増加しており、施設の適正配置や計画的な改修・修繕を行い抑制に努める。</a:t>
          </a:r>
          <a:endParaRPr lang="ja-JP" altLang="ja-JP" sz="1400">
            <a:effectLst/>
          </a:endParaRPr>
        </a:p>
        <a:p>
          <a:r>
            <a:rPr kumimoji="1" lang="ja-JP" altLang="ja-JP" sz="1400">
              <a:solidFill>
                <a:schemeClr val="dk1"/>
              </a:solidFill>
              <a:effectLst/>
              <a:latin typeface="+mn-lt"/>
              <a:ea typeface="+mn-ea"/>
              <a:cs typeface="+mn-cs"/>
            </a:rPr>
            <a:t>　物件費について、</a:t>
          </a:r>
          <a:r>
            <a:rPr lang="ja-JP" altLang="ja-JP" sz="1400">
              <a:solidFill>
                <a:schemeClr val="dk1"/>
              </a:solidFill>
              <a:effectLst/>
              <a:latin typeface="+mn-lt"/>
              <a:ea typeface="+mn-ea"/>
              <a:cs typeface="+mn-cs"/>
            </a:rPr>
            <a:t>用排水施設維持管理事業や選挙軽費</a:t>
          </a:r>
          <a:r>
            <a:rPr kumimoji="1" lang="ja-JP" altLang="ja-JP" sz="1400">
              <a:solidFill>
                <a:schemeClr val="dk1"/>
              </a:solidFill>
              <a:effectLst/>
              <a:latin typeface="+mn-lt"/>
              <a:ea typeface="+mn-ea"/>
              <a:cs typeface="+mn-cs"/>
            </a:rPr>
            <a:t>の増により物件費が増となった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46196</xdr:rowOff>
    </xdr:from>
    <xdr:to>
      <xdr:col>7</xdr:col>
      <xdr:colOff>152400</xdr:colOff>
      <xdr:row>85</xdr:row>
      <xdr:rowOff>70165</xdr:rowOff>
    </xdr:to>
    <xdr:cxnSp macro="">
      <xdr:nvCxnSpPr>
        <xdr:cNvPr id="194" name="直線コネクタ 193"/>
        <xdr:cNvCxnSpPr/>
      </xdr:nvCxnSpPr>
      <xdr:spPr>
        <a:xfrm flipV="1">
          <a:off x="4114800" y="14619446"/>
          <a:ext cx="8382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158761</xdr:rowOff>
    </xdr:from>
    <xdr:to>
      <xdr:col>6</xdr:col>
      <xdr:colOff>0</xdr:colOff>
      <xdr:row>85</xdr:row>
      <xdr:rowOff>70165</xdr:rowOff>
    </xdr:to>
    <xdr:cxnSp macro="">
      <xdr:nvCxnSpPr>
        <xdr:cNvPr id="197" name="直線コネクタ 196"/>
        <xdr:cNvCxnSpPr/>
      </xdr:nvCxnSpPr>
      <xdr:spPr>
        <a:xfrm>
          <a:off x="3225800" y="14560561"/>
          <a:ext cx="889000" cy="8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78978</xdr:rowOff>
    </xdr:from>
    <xdr:to>
      <xdr:col>4</xdr:col>
      <xdr:colOff>482600</xdr:colOff>
      <xdr:row>84</xdr:row>
      <xdr:rowOff>158761</xdr:rowOff>
    </xdr:to>
    <xdr:cxnSp macro="">
      <xdr:nvCxnSpPr>
        <xdr:cNvPr id="200" name="直線コネクタ 199"/>
        <xdr:cNvCxnSpPr/>
      </xdr:nvCxnSpPr>
      <xdr:spPr>
        <a:xfrm>
          <a:off x="2336800" y="14480778"/>
          <a:ext cx="889000" cy="7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78978</xdr:rowOff>
    </xdr:from>
    <xdr:to>
      <xdr:col>3</xdr:col>
      <xdr:colOff>279400</xdr:colOff>
      <xdr:row>84</xdr:row>
      <xdr:rowOff>123033</xdr:rowOff>
    </xdr:to>
    <xdr:cxnSp macro="">
      <xdr:nvCxnSpPr>
        <xdr:cNvPr id="203" name="直線コネクタ 202"/>
        <xdr:cNvCxnSpPr/>
      </xdr:nvCxnSpPr>
      <xdr:spPr>
        <a:xfrm flipV="1">
          <a:off x="1447800" y="14480778"/>
          <a:ext cx="8890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166846</xdr:rowOff>
    </xdr:from>
    <xdr:to>
      <xdr:col>7</xdr:col>
      <xdr:colOff>203200</xdr:colOff>
      <xdr:row>85</xdr:row>
      <xdr:rowOff>96996</xdr:rowOff>
    </xdr:to>
    <xdr:sp macro="" textlink="">
      <xdr:nvSpPr>
        <xdr:cNvPr id="213" name="円/楕円 212"/>
        <xdr:cNvSpPr/>
      </xdr:nvSpPr>
      <xdr:spPr>
        <a:xfrm>
          <a:off x="4902200" y="1456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138923</xdr:rowOff>
    </xdr:from>
    <xdr:ext cx="762000" cy="259045"/>
    <xdr:sp macro="" textlink="">
      <xdr:nvSpPr>
        <xdr:cNvPr id="214" name="人件費・物件費等の状況該当値テキスト"/>
        <xdr:cNvSpPr txBox="1"/>
      </xdr:nvSpPr>
      <xdr:spPr>
        <a:xfrm>
          <a:off x="5041900" y="1454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151,796</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19365</xdr:rowOff>
    </xdr:from>
    <xdr:to>
      <xdr:col>6</xdr:col>
      <xdr:colOff>50800</xdr:colOff>
      <xdr:row>85</xdr:row>
      <xdr:rowOff>120965</xdr:rowOff>
    </xdr:to>
    <xdr:sp macro="" textlink="">
      <xdr:nvSpPr>
        <xdr:cNvPr id="215" name="円/楕円 214"/>
        <xdr:cNvSpPr/>
      </xdr:nvSpPr>
      <xdr:spPr>
        <a:xfrm>
          <a:off x="4064000" y="145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105742</xdr:rowOff>
    </xdr:from>
    <xdr:ext cx="736600" cy="259045"/>
    <xdr:sp macro="" textlink="">
      <xdr:nvSpPr>
        <xdr:cNvPr id="216" name="テキスト ボックス 215"/>
        <xdr:cNvSpPr txBox="1"/>
      </xdr:nvSpPr>
      <xdr:spPr>
        <a:xfrm>
          <a:off x="3733800" y="1467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154,776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107961</xdr:rowOff>
    </xdr:from>
    <xdr:to>
      <xdr:col>4</xdr:col>
      <xdr:colOff>533400</xdr:colOff>
      <xdr:row>85</xdr:row>
      <xdr:rowOff>38111</xdr:rowOff>
    </xdr:to>
    <xdr:sp macro="" textlink="">
      <xdr:nvSpPr>
        <xdr:cNvPr id="217" name="円/楕円 216"/>
        <xdr:cNvSpPr/>
      </xdr:nvSpPr>
      <xdr:spPr>
        <a:xfrm>
          <a:off x="3175000" y="145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22888</xdr:rowOff>
    </xdr:from>
    <xdr:ext cx="762000" cy="259045"/>
    <xdr:sp macro="" textlink="">
      <xdr:nvSpPr>
        <xdr:cNvPr id="218" name="テキスト ボックス 217"/>
        <xdr:cNvSpPr txBox="1"/>
      </xdr:nvSpPr>
      <xdr:spPr>
        <a:xfrm>
          <a:off x="2844800" y="1459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144,475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28178</xdr:rowOff>
    </xdr:from>
    <xdr:to>
      <xdr:col>3</xdr:col>
      <xdr:colOff>330200</xdr:colOff>
      <xdr:row>84</xdr:row>
      <xdr:rowOff>129778</xdr:rowOff>
    </xdr:to>
    <xdr:sp macro="" textlink="">
      <xdr:nvSpPr>
        <xdr:cNvPr id="219" name="円/楕円 218"/>
        <xdr:cNvSpPr/>
      </xdr:nvSpPr>
      <xdr:spPr>
        <a:xfrm>
          <a:off x="2286000" y="144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114555</xdr:rowOff>
    </xdr:from>
    <xdr:ext cx="762000" cy="259045"/>
    <xdr:sp macro="" textlink="">
      <xdr:nvSpPr>
        <xdr:cNvPr id="220" name="テキスト ボックス 219"/>
        <xdr:cNvSpPr txBox="1"/>
      </xdr:nvSpPr>
      <xdr:spPr>
        <a:xfrm>
          <a:off x="1955800" y="1451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134,556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72233</xdr:rowOff>
    </xdr:from>
    <xdr:to>
      <xdr:col>2</xdr:col>
      <xdr:colOff>127000</xdr:colOff>
      <xdr:row>85</xdr:row>
      <xdr:rowOff>2383</xdr:rowOff>
    </xdr:to>
    <xdr:sp macro="" textlink="">
      <xdr:nvSpPr>
        <xdr:cNvPr id="221" name="円/楕円 220"/>
        <xdr:cNvSpPr/>
      </xdr:nvSpPr>
      <xdr:spPr>
        <a:xfrm>
          <a:off x="1397000" y="144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158610</xdr:rowOff>
    </xdr:from>
    <xdr:ext cx="762000" cy="259045"/>
    <xdr:sp macro="" textlink="">
      <xdr:nvSpPr>
        <xdr:cNvPr id="222" name="テキスト ボックス 221"/>
        <xdr:cNvSpPr txBox="1"/>
      </xdr:nvSpPr>
      <xdr:spPr>
        <a:xfrm>
          <a:off x="1066800" y="1456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年度から２年間の国家公務員給与の独自削減に伴い、一時的に大幅に上昇したが、国の独自削減の終了により減少した。しかし、国家公務員において平成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月昇給を１号俸抑制したことにより再び上昇したが、平成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月に</a:t>
          </a:r>
          <a:r>
            <a:rPr kumimoji="1" lang="en-US" altLang="ja-JP" sz="1400">
              <a:solidFill>
                <a:schemeClr val="dk1"/>
              </a:solidFill>
              <a:effectLst/>
              <a:latin typeface="+mn-lt"/>
              <a:ea typeface="+mn-ea"/>
              <a:cs typeface="+mn-cs"/>
            </a:rPr>
            <a:t>37</a:t>
          </a:r>
          <a:r>
            <a:rPr kumimoji="1" lang="ja-JP" altLang="ja-JP" sz="1400">
              <a:solidFill>
                <a:schemeClr val="dk1"/>
              </a:solidFill>
              <a:effectLst/>
              <a:latin typeface="+mn-lt"/>
              <a:ea typeface="+mn-ea"/>
              <a:cs typeface="+mn-cs"/>
            </a:rPr>
            <a:t>歳未満職員について１号俸復元が行われることから、ラスパイレス指数は今後減少する見込み。</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84</xdr:row>
      <xdr:rowOff>76805</xdr:rowOff>
    </xdr:to>
    <xdr:cxnSp macro="">
      <xdr:nvCxnSpPr>
        <xdr:cNvPr id="258" name="直線コネクタ 257"/>
        <xdr:cNvCxnSpPr/>
      </xdr:nvCxnSpPr>
      <xdr:spPr>
        <a:xfrm>
          <a:off x="16179800" y="1446711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84</xdr:row>
      <xdr:rowOff>65314</xdr:rowOff>
    </xdr:to>
    <xdr:cxnSp macro="">
      <xdr:nvCxnSpPr>
        <xdr:cNvPr id="261" name="直線コネクタ 260"/>
        <xdr:cNvCxnSpPr/>
      </xdr:nvCxnSpPr>
      <xdr:spPr>
        <a:xfrm>
          <a:off x="15290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167821</xdr:rowOff>
    </xdr:from>
    <xdr:to>
      <xdr:col>22</xdr:col>
      <xdr:colOff>203200</xdr:colOff>
      <xdr:row>84</xdr:row>
      <xdr:rowOff>7862</xdr:rowOff>
    </xdr:to>
    <xdr:cxnSp macro="">
      <xdr:nvCxnSpPr>
        <xdr:cNvPr id="264" name="直線コネクタ 263"/>
        <xdr:cNvCxnSpPr/>
      </xdr:nvCxnSpPr>
      <xdr:spPr>
        <a:xfrm flipV="1">
          <a:off x="14401800" y="143981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92832</xdr:rowOff>
    </xdr:to>
    <xdr:cxnSp macro="">
      <xdr:nvCxnSpPr>
        <xdr:cNvPr id="267" name="直線コネクタ 266"/>
        <xdr:cNvCxnSpPr/>
      </xdr:nvCxnSpPr>
      <xdr:spPr>
        <a:xfrm flipV="1">
          <a:off x="13512800" y="14409662"/>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9" name="テキスト ボックス 268"/>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77" name="円/楕円 276"/>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169532</xdr:rowOff>
    </xdr:from>
    <xdr:ext cx="762000" cy="259045"/>
    <xdr:sp macro="" textlink="">
      <xdr:nvSpPr>
        <xdr:cNvPr id="278" name="給与水準   （国との比較）該当値テキスト"/>
        <xdr:cNvSpPr txBox="1"/>
      </xdr:nvSpPr>
      <xdr:spPr>
        <a:xfrm>
          <a:off x="17106900" y="1439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9" name="円/楕円 278"/>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80" name="テキスト ボックス 279"/>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117021</xdr:rowOff>
    </xdr:from>
    <xdr:to>
      <xdr:col>22</xdr:col>
      <xdr:colOff>254000</xdr:colOff>
      <xdr:row>84</xdr:row>
      <xdr:rowOff>47171</xdr:rowOff>
    </xdr:to>
    <xdr:sp macro="" textlink="">
      <xdr:nvSpPr>
        <xdr:cNvPr id="281" name="円/楕円 280"/>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31948</xdr:rowOff>
    </xdr:from>
    <xdr:ext cx="762000" cy="259045"/>
    <xdr:sp macro="" textlink="">
      <xdr:nvSpPr>
        <xdr:cNvPr id="282" name="テキスト ボックス 281"/>
        <xdr:cNvSpPr txBox="1"/>
      </xdr:nvSpPr>
      <xdr:spPr>
        <a:xfrm>
          <a:off x="14909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83" name="円/楕円 282"/>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43439</xdr:rowOff>
    </xdr:from>
    <xdr:ext cx="762000" cy="259045"/>
    <xdr:sp macro="" textlink="">
      <xdr:nvSpPr>
        <xdr:cNvPr id="284" name="テキスト ボックス 283"/>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5" name="円/楕円 284"/>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86" name="テキスト ボックス 285"/>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新規採用職員の抑制などにより、類似団体平均を下回っている。平成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年度に策定した定員管理計画を着実に実行し、職員数の適正化を目指す。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25400</xdr:rowOff>
    </xdr:from>
    <xdr:to>
      <xdr:col>24</xdr:col>
      <xdr:colOff>558800</xdr:colOff>
      <xdr:row>60</xdr:row>
      <xdr:rowOff>25400</xdr:rowOff>
    </xdr:to>
    <xdr:cxnSp macro="">
      <xdr:nvCxnSpPr>
        <xdr:cNvPr id="323" name="直線コネクタ 322"/>
        <xdr:cNvCxnSpPr/>
      </xdr:nvCxnSpPr>
      <xdr:spPr>
        <a:xfrm>
          <a:off x="16179800" y="1031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20804</xdr:rowOff>
    </xdr:from>
    <xdr:to>
      <xdr:col>23</xdr:col>
      <xdr:colOff>406400</xdr:colOff>
      <xdr:row>60</xdr:row>
      <xdr:rowOff>25400</xdr:rowOff>
    </xdr:to>
    <xdr:cxnSp macro="">
      <xdr:nvCxnSpPr>
        <xdr:cNvPr id="326" name="直線コネクタ 325"/>
        <xdr:cNvCxnSpPr/>
      </xdr:nvCxnSpPr>
      <xdr:spPr>
        <a:xfrm>
          <a:off x="15290800" y="1030780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20804</xdr:rowOff>
    </xdr:from>
    <xdr:to>
      <xdr:col>22</xdr:col>
      <xdr:colOff>203200</xdr:colOff>
      <xdr:row>60</xdr:row>
      <xdr:rowOff>31145</xdr:rowOff>
    </xdr:to>
    <xdr:cxnSp macro="">
      <xdr:nvCxnSpPr>
        <xdr:cNvPr id="329" name="直線コネクタ 328"/>
        <xdr:cNvCxnSpPr/>
      </xdr:nvCxnSpPr>
      <xdr:spPr>
        <a:xfrm flipV="1">
          <a:off x="14401800" y="1030780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31" name="テキスト ボックス 330"/>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20804</xdr:rowOff>
    </xdr:from>
    <xdr:to>
      <xdr:col>21</xdr:col>
      <xdr:colOff>0</xdr:colOff>
      <xdr:row>60</xdr:row>
      <xdr:rowOff>31145</xdr:rowOff>
    </xdr:to>
    <xdr:cxnSp macro="">
      <xdr:nvCxnSpPr>
        <xdr:cNvPr id="332" name="直線コネクタ 331"/>
        <xdr:cNvCxnSpPr/>
      </xdr:nvCxnSpPr>
      <xdr:spPr>
        <a:xfrm>
          <a:off x="13512800" y="1030780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4" name="テキスト ボックス 333"/>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6" name="テキスト ボックス 335"/>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146050</xdr:rowOff>
    </xdr:from>
    <xdr:to>
      <xdr:col>24</xdr:col>
      <xdr:colOff>609600</xdr:colOff>
      <xdr:row>60</xdr:row>
      <xdr:rowOff>76200</xdr:rowOff>
    </xdr:to>
    <xdr:sp macro="" textlink="">
      <xdr:nvSpPr>
        <xdr:cNvPr id="342" name="円/楕円 341"/>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162577</xdr:rowOff>
    </xdr:from>
    <xdr:ext cx="762000" cy="259045"/>
    <xdr:sp macro="" textlink="">
      <xdr:nvSpPr>
        <xdr:cNvPr id="343" name="定員管理の状況該当値テキスト"/>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146050</xdr:rowOff>
    </xdr:from>
    <xdr:to>
      <xdr:col>23</xdr:col>
      <xdr:colOff>457200</xdr:colOff>
      <xdr:row>60</xdr:row>
      <xdr:rowOff>76200</xdr:rowOff>
    </xdr:to>
    <xdr:sp macro="" textlink="">
      <xdr:nvSpPr>
        <xdr:cNvPr id="344" name="円/楕円 343"/>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86377</xdr:rowOff>
    </xdr:from>
    <xdr:ext cx="736600" cy="259045"/>
    <xdr:sp macro="" textlink="">
      <xdr:nvSpPr>
        <xdr:cNvPr id="345" name="テキスト ボックス 344"/>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141454</xdr:rowOff>
    </xdr:from>
    <xdr:to>
      <xdr:col>22</xdr:col>
      <xdr:colOff>254000</xdr:colOff>
      <xdr:row>60</xdr:row>
      <xdr:rowOff>71604</xdr:rowOff>
    </xdr:to>
    <xdr:sp macro="" textlink="">
      <xdr:nvSpPr>
        <xdr:cNvPr id="346" name="円/楕円 345"/>
        <xdr:cNvSpPr/>
      </xdr:nvSpPr>
      <xdr:spPr>
        <a:xfrm>
          <a:off x="15240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81781</xdr:rowOff>
    </xdr:from>
    <xdr:ext cx="762000" cy="259045"/>
    <xdr:sp macro="" textlink="">
      <xdr:nvSpPr>
        <xdr:cNvPr id="347" name="テキスト ボックス 346"/>
        <xdr:cNvSpPr txBox="1"/>
      </xdr:nvSpPr>
      <xdr:spPr>
        <a:xfrm>
          <a:off x="14909800" y="100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151795</xdr:rowOff>
    </xdr:from>
    <xdr:to>
      <xdr:col>21</xdr:col>
      <xdr:colOff>50800</xdr:colOff>
      <xdr:row>60</xdr:row>
      <xdr:rowOff>81945</xdr:rowOff>
    </xdr:to>
    <xdr:sp macro="" textlink="">
      <xdr:nvSpPr>
        <xdr:cNvPr id="348" name="円/楕円 347"/>
        <xdr:cNvSpPr/>
      </xdr:nvSpPr>
      <xdr:spPr>
        <a:xfrm>
          <a:off x="14351000" y="102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92122</xdr:rowOff>
    </xdr:from>
    <xdr:ext cx="762000" cy="259045"/>
    <xdr:sp macro="" textlink="">
      <xdr:nvSpPr>
        <xdr:cNvPr id="349" name="テキスト ボックス 348"/>
        <xdr:cNvSpPr txBox="1"/>
      </xdr:nvSpPr>
      <xdr:spPr>
        <a:xfrm>
          <a:off x="14020800" y="1003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141454</xdr:rowOff>
    </xdr:from>
    <xdr:to>
      <xdr:col>19</xdr:col>
      <xdr:colOff>533400</xdr:colOff>
      <xdr:row>60</xdr:row>
      <xdr:rowOff>71604</xdr:rowOff>
    </xdr:to>
    <xdr:sp macro="" textlink="">
      <xdr:nvSpPr>
        <xdr:cNvPr id="350" name="円/楕円 349"/>
        <xdr:cNvSpPr/>
      </xdr:nvSpPr>
      <xdr:spPr>
        <a:xfrm>
          <a:off x="13462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81781</xdr:rowOff>
    </xdr:from>
    <xdr:ext cx="762000" cy="259045"/>
    <xdr:sp macro="" textlink="">
      <xdr:nvSpPr>
        <xdr:cNvPr id="351" name="テキスト ボックス 350"/>
        <xdr:cNvSpPr txBox="1"/>
      </xdr:nvSpPr>
      <xdr:spPr>
        <a:xfrm>
          <a:off x="13131800" y="100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昨年度より、</a:t>
          </a:r>
          <a:r>
            <a:rPr kumimoji="1" lang="en-US" altLang="ja-JP" sz="1400">
              <a:solidFill>
                <a:schemeClr val="dk1"/>
              </a:solidFill>
              <a:effectLst/>
              <a:latin typeface="+mn-lt"/>
              <a:ea typeface="+mn-ea"/>
              <a:cs typeface="+mn-cs"/>
            </a:rPr>
            <a:t>0.9</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改善してるが、これは過去の大型事業に伴う元利償還終了に伴うものである。今後は近年の大型事業の地方債の元利償還が開始されることで一時的に増加する見込みであるが、引き続き緊急度・住民ニーズを的確に把握した事業選択により、地方債の新規発行の抑制を図る。</a:t>
          </a:r>
          <a:endParaRPr lang="ja-JP" altLang="ja-JP" sz="18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144018</xdr:rowOff>
    </xdr:from>
    <xdr:to>
      <xdr:col>24</xdr:col>
      <xdr:colOff>558800</xdr:colOff>
      <xdr:row>40</xdr:row>
      <xdr:rowOff>59436</xdr:rowOff>
    </xdr:to>
    <xdr:cxnSp macro="">
      <xdr:nvCxnSpPr>
        <xdr:cNvPr id="383" name="直線コネクタ 382"/>
        <xdr:cNvCxnSpPr/>
      </xdr:nvCxnSpPr>
      <xdr:spPr>
        <a:xfrm flipV="1">
          <a:off x="16179800" y="683056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59436</xdr:rowOff>
    </xdr:from>
    <xdr:to>
      <xdr:col>23</xdr:col>
      <xdr:colOff>406400</xdr:colOff>
      <xdr:row>41</xdr:row>
      <xdr:rowOff>71374</xdr:rowOff>
    </xdr:to>
    <xdr:cxnSp macro="">
      <xdr:nvCxnSpPr>
        <xdr:cNvPr id="386" name="直線コネクタ 385"/>
        <xdr:cNvCxnSpPr/>
      </xdr:nvCxnSpPr>
      <xdr:spPr>
        <a:xfrm flipV="1">
          <a:off x="15290800" y="691743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71374</xdr:rowOff>
    </xdr:from>
    <xdr:to>
      <xdr:col>22</xdr:col>
      <xdr:colOff>203200</xdr:colOff>
      <xdr:row>42</xdr:row>
      <xdr:rowOff>83312</xdr:rowOff>
    </xdr:to>
    <xdr:cxnSp macro="">
      <xdr:nvCxnSpPr>
        <xdr:cNvPr id="389" name="直線コネクタ 388"/>
        <xdr:cNvCxnSpPr/>
      </xdr:nvCxnSpPr>
      <xdr:spPr>
        <a:xfrm flipV="1">
          <a:off x="14401800" y="710082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43</xdr:row>
      <xdr:rowOff>46990</xdr:rowOff>
    </xdr:to>
    <xdr:cxnSp macro="">
      <xdr:nvCxnSpPr>
        <xdr:cNvPr id="392" name="直線コネクタ 391"/>
        <xdr:cNvCxnSpPr/>
      </xdr:nvCxnSpPr>
      <xdr:spPr>
        <a:xfrm flipV="1">
          <a:off x="13512800" y="728421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402" name="円/楕円 401"/>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109745</xdr:rowOff>
    </xdr:from>
    <xdr:ext cx="762000" cy="259045"/>
    <xdr:sp macro="" textlink="">
      <xdr:nvSpPr>
        <xdr:cNvPr id="403" name="公債費負担の状況該当値テキスト"/>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8636</xdr:rowOff>
    </xdr:from>
    <xdr:to>
      <xdr:col>23</xdr:col>
      <xdr:colOff>457200</xdr:colOff>
      <xdr:row>40</xdr:row>
      <xdr:rowOff>110236</xdr:rowOff>
    </xdr:to>
    <xdr:sp macro="" textlink="">
      <xdr:nvSpPr>
        <xdr:cNvPr id="404" name="円/楕円 403"/>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405" name="テキスト ボックス 40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20574</xdr:rowOff>
    </xdr:from>
    <xdr:to>
      <xdr:col>22</xdr:col>
      <xdr:colOff>254000</xdr:colOff>
      <xdr:row>41</xdr:row>
      <xdr:rowOff>122174</xdr:rowOff>
    </xdr:to>
    <xdr:sp macro="" textlink="">
      <xdr:nvSpPr>
        <xdr:cNvPr id="406" name="円/楕円 405"/>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132351</xdr:rowOff>
    </xdr:from>
    <xdr:ext cx="762000" cy="259045"/>
    <xdr:sp macro="" textlink="">
      <xdr:nvSpPr>
        <xdr:cNvPr id="407" name="テキスト ボックス 406"/>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32512</xdr:rowOff>
    </xdr:from>
    <xdr:to>
      <xdr:col>21</xdr:col>
      <xdr:colOff>50800</xdr:colOff>
      <xdr:row>42</xdr:row>
      <xdr:rowOff>134112</xdr:rowOff>
    </xdr:to>
    <xdr:sp macro="" textlink="">
      <xdr:nvSpPr>
        <xdr:cNvPr id="408" name="円/楕円 407"/>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118889</xdr:rowOff>
    </xdr:from>
    <xdr:ext cx="762000" cy="259045"/>
    <xdr:sp macro="" textlink="">
      <xdr:nvSpPr>
        <xdr:cNvPr id="409" name="テキスト ボックス 408"/>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10" name="円/楕円 409"/>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11" name="テキスト ボックス 41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消防庁舎や学校給食共同調理所等、大型の建設改良事業の財源として発行した地方債により、地方債残高が増加し、将来負担比率が</a:t>
          </a:r>
          <a:r>
            <a:rPr kumimoji="1" lang="en-US" altLang="ja-JP" sz="1400">
              <a:solidFill>
                <a:schemeClr val="dk1"/>
              </a:solidFill>
              <a:effectLst/>
              <a:latin typeface="+mn-lt"/>
              <a:ea typeface="+mn-ea"/>
              <a:cs typeface="+mn-cs"/>
            </a:rPr>
            <a:t>1.9</a:t>
          </a:r>
          <a:r>
            <a:rPr kumimoji="1" lang="ja-JP" altLang="en-US" sz="1400">
              <a:solidFill>
                <a:schemeClr val="dk1"/>
              </a:solidFill>
              <a:effectLst/>
              <a:latin typeface="+mn-lt"/>
              <a:ea typeface="+mn-ea"/>
              <a:cs typeface="+mn-cs"/>
            </a:rPr>
            <a:t>％悪化した。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地方債の発行にあたり、交付税措置のある</a:t>
          </a:r>
          <a:r>
            <a:rPr kumimoji="1" lang="ja-JP" altLang="ja-JP" sz="1400">
              <a:solidFill>
                <a:schemeClr val="dk1"/>
              </a:solidFill>
              <a:effectLst/>
              <a:latin typeface="+mn-lt"/>
              <a:ea typeface="+mn-ea"/>
              <a:cs typeface="+mn-cs"/>
            </a:rPr>
            <a:t>良質な起債を活用</a:t>
          </a:r>
          <a:r>
            <a:rPr kumimoji="1" lang="ja-JP" altLang="en-US" sz="1400">
              <a:solidFill>
                <a:schemeClr val="dk1"/>
              </a:solidFill>
              <a:effectLst/>
              <a:latin typeface="+mn-lt"/>
              <a:ea typeface="+mn-ea"/>
              <a:cs typeface="+mn-cs"/>
            </a:rPr>
            <a:t>することとしており</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将来負担比率については、低い数値で安定しており、良好な状態である。今後も良質な起債を活用し、将来にわたって安定した財政運営が継続できるよう努める。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144780</xdr:rowOff>
    </xdr:from>
    <xdr:to>
      <xdr:col>24</xdr:col>
      <xdr:colOff>558800</xdr:colOff>
      <xdr:row>15</xdr:row>
      <xdr:rowOff>160062</xdr:rowOff>
    </xdr:to>
    <xdr:cxnSp macro="">
      <xdr:nvCxnSpPr>
        <xdr:cNvPr id="445" name="直線コネクタ 444"/>
        <xdr:cNvCxnSpPr/>
      </xdr:nvCxnSpPr>
      <xdr:spPr>
        <a:xfrm>
          <a:off x="16179800" y="2716530"/>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144780</xdr:rowOff>
    </xdr:from>
    <xdr:to>
      <xdr:col>23</xdr:col>
      <xdr:colOff>406400</xdr:colOff>
      <xdr:row>15</xdr:row>
      <xdr:rowOff>147997</xdr:rowOff>
    </xdr:to>
    <xdr:cxnSp macro="">
      <xdr:nvCxnSpPr>
        <xdr:cNvPr id="448" name="直線コネクタ 447"/>
        <xdr:cNvCxnSpPr/>
      </xdr:nvCxnSpPr>
      <xdr:spPr>
        <a:xfrm flipV="1">
          <a:off x="15290800" y="271653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134324</xdr:rowOff>
    </xdr:from>
    <xdr:to>
      <xdr:col>22</xdr:col>
      <xdr:colOff>203200</xdr:colOff>
      <xdr:row>15</xdr:row>
      <xdr:rowOff>147997</xdr:rowOff>
    </xdr:to>
    <xdr:cxnSp macro="">
      <xdr:nvCxnSpPr>
        <xdr:cNvPr id="451" name="直線コネクタ 450"/>
        <xdr:cNvCxnSpPr/>
      </xdr:nvCxnSpPr>
      <xdr:spPr>
        <a:xfrm>
          <a:off x="14401800" y="2706074"/>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134324</xdr:rowOff>
    </xdr:from>
    <xdr:to>
      <xdr:col>21</xdr:col>
      <xdr:colOff>0</xdr:colOff>
      <xdr:row>15</xdr:row>
      <xdr:rowOff>147997</xdr:rowOff>
    </xdr:to>
    <xdr:cxnSp macro="">
      <xdr:nvCxnSpPr>
        <xdr:cNvPr id="454" name="直線コネクタ 453"/>
        <xdr:cNvCxnSpPr/>
      </xdr:nvCxnSpPr>
      <xdr:spPr>
        <a:xfrm flipV="1">
          <a:off x="13512800" y="2706074"/>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109262</xdr:rowOff>
    </xdr:from>
    <xdr:to>
      <xdr:col>24</xdr:col>
      <xdr:colOff>609600</xdr:colOff>
      <xdr:row>16</xdr:row>
      <xdr:rowOff>39412</xdr:rowOff>
    </xdr:to>
    <xdr:sp macro="" textlink="">
      <xdr:nvSpPr>
        <xdr:cNvPr id="464" name="円/楕円 463"/>
        <xdr:cNvSpPr/>
      </xdr:nvSpPr>
      <xdr:spPr>
        <a:xfrm>
          <a:off x="169672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81339</xdr:rowOff>
    </xdr:from>
    <xdr:ext cx="762000" cy="259045"/>
    <xdr:sp macro="" textlink="">
      <xdr:nvSpPr>
        <xdr:cNvPr id="465" name="将来負担の状況該当値テキスト"/>
        <xdr:cNvSpPr txBox="1"/>
      </xdr:nvSpPr>
      <xdr:spPr>
        <a:xfrm>
          <a:off x="17106900" y="26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93980</xdr:rowOff>
    </xdr:from>
    <xdr:to>
      <xdr:col>23</xdr:col>
      <xdr:colOff>457200</xdr:colOff>
      <xdr:row>16</xdr:row>
      <xdr:rowOff>24130</xdr:rowOff>
    </xdr:to>
    <xdr:sp macro="" textlink="">
      <xdr:nvSpPr>
        <xdr:cNvPr id="466" name="円/楕円 465"/>
        <xdr:cNvSpPr/>
      </xdr:nvSpPr>
      <xdr:spPr>
        <a:xfrm>
          <a:off x="16129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8907</xdr:rowOff>
    </xdr:from>
    <xdr:ext cx="736600" cy="259045"/>
    <xdr:sp macro="" textlink="">
      <xdr:nvSpPr>
        <xdr:cNvPr id="467" name="テキスト ボックス 466"/>
        <xdr:cNvSpPr txBox="1"/>
      </xdr:nvSpPr>
      <xdr:spPr>
        <a:xfrm>
          <a:off x="15798800" y="275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97197</xdr:rowOff>
    </xdr:from>
    <xdr:to>
      <xdr:col>22</xdr:col>
      <xdr:colOff>254000</xdr:colOff>
      <xdr:row>16</xdr:row>
      <xdr:rowOff>27347</xdr:rowOff>
    </xdr:to>
    <xdr:sp macro="" textlink="">
      <xdr:nvSpPr>
        <xdr:cNvPr id="468" name="円/楕円 467"/>
        <xdr:cNvSpPr/>
      </xdr:nvSpPr>
      <xdr:spPr>
        <a:xfrm>
          <a:off x="15240000" y="26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37524</xdr:rowOff>
    </xdr:from>
    <xdr:ext cx="762000" cy="259045"/>
    <xdr:sp macro="" textlink="">
      <xdr:nvSpPr>
        <xdr:cNvPr id="469" name="テキスト ボックス 468"/>
        <xdr:cNvSpPr txBox="1"/>
      </xdr:nvSpPr>
      <xdr:spPr>
        <a:xfrm>
          <a:off x="14909800" y="243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83524</xdr:rowOff>
    </xdr:from>
    <xdr:to>
      <xdr:col>21</xdr:col>
      <xdr:colOff>50800</xdr:colOff>
      <xdr:row>16</xdr:row>
      <xdr:rowOff>13674</xdr:rowOff>
    </xdr:to>
    <xdr:sp macro="" textlink="">
      <xdr:nvSpPr>
        <xdr:cNvPr id="470" name="円/楕円 469"/>
        <xdr:cNvSpPr/>
      </xdr:nvSpPr>
      <xdr:spPr>
        <a:xfrm>
          <a:off x="14351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23851</xdr:rowOff>
    </xdr:from>
    <xdr:ext cx="762000" cy="259045"/>
    <xdr:sp macro="" textlink="">
      <xdr:nvSpPr>
        <xdr:cNvPr id="471" name="テキスト ボックス 470"/>
        <xdr:cNvSpPr txBox="1"/>
      </xdr:nvSpPr>
      <xdr:spPr>
        <a:xfrm>
          <a:off x="14020800" y="24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97197</xdr:rowOff>
    </xdr:from>
    <xdr:to>
      <xdr:col>19</xdr:col>
      <xdr:colOff>533400</xdr:colOff>
      <xdr:row>16</xdr:row>
      <xdr:rowOff>27347</xdr:rowOff>
    </xdr:to>
    <xdr:sp macro="" textlink="">
      <xdr:nvSpPr>
        <xdr:cNvPr id="472" name="円/楕円 471"/>
        <xdr:cNvSpPr/>
      </xdr:nvSpPr>
      <xdr:spPr>
        <a:xfrm>
          <a:off x="13462000" y="26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37524</xdr:rowOff>
    </xdr:from>
    <xdr:ext cx="762000" cy="259045"/>
    <xdr:sp macro="" textlink="">
      <xdr:nvSpPr>
        <xdr:cNvPr id="473" name="テキスト ボックス 472"/>
        <xdr:cNvSpPr txBox="1"/>
      </xdr:nvSpPr>
      <xdr:spPr>
        <a:xfrm>
          <a:off x="13131800" y="243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北海道岩見沢市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83,942
83,817
481.02
48,723,136
48,576,683
115,057
24,657,756
56,606,584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44.9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と比較すると、人件費に係る経常収支比率は低くなっているが、要因として消防業務を一部事務組合で行っていることが挙げられる。今後も引き続き定員の適正化等の推進により、人件費の抑制に努める。</a:t>
          </a:r>
          <a:endParaRPr lang="ja-JP" altLang="ja-JP" sz="18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142240</xdr:rowOff>
    </xdr:from>
    <xdr:to>
      <xdr:col>7</xdr:col>
      <xdr:colOff>15875</xdr:colOff>
      <xdr:row>35</xdr:row>
      <xdr:rowOff>62230</xdr:rowOff>
    </xdr:to>
    <xdr:cxnSp macro="">
      <xdr:nvCxnSpPr>
        <xdr:cNvPr id="66" name="直線コネクタ 65"/>
        <xdr:cNvCxnSpPr/>
      </xdr:nvCxnSpPr>
      <xdr:spPr>
        <a:xfrm>
          <a:off x="3987800" y="59715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142240</xdr:rowOff>
    </xdr:from>
    <xdr:to>
      <xdr:col>5</xdr:col>
      <xdr:colOff>549275</xdr:colOff>
      <xdr:row>35</xdr:row>
      <xdr:rowOff>39370</xdr:rowOff>
    </xdr:to>
    <xdr:cxnSp macro="">
      <xdr:nvCxnSpPr>
        <xdr:cNvPr id="69" name="直線コネクタ 68"/>
        <xdr:cNvCxnSpPr/>
      </xdr:nvCxnSpPr>
      <xdr:spPr>
        <a:xfrm flipV="1">
          <a:off x="3098800" y="597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39370</xdr:rowOff>
    </xdr:from>
    <xdr:to>
      <xdr:col>4</xdr:col>
      <xdr:colOff>346075</xdr:colOff>
      <xdr:row>35</xdr:row>
      <xdr:rowOff>85090</xdr:rowOff>
    </xdr:to>
    <xdr:cxnSp macro="">
      <xdr:nvCxnSpPr>
        <xdr:cNvPr id="72" name="直線コネクタ 71"/>
        <xdr:cNvCxnSpPr/>
      </xdr:nvCxnSpPr>
      <xdr:spPr>
        <a:xfrm flipV="1">
          <a:off x="2209800" y="604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35</xdr:row>
      <xdr:rowOff>123190</xdr:rowOff>
    </xdr:to>
    <xdr:cxnSp macro="">
      <xdr:nvCxnSpPr>
        <xdr:cNvPr id="75" name="直線コネクタ 74"/>
        <xdr:cNvCxnSpPr/>
      </xdr:nvCxnSpPr>
      <xdr:spPr>
        <a:xfrm flipV="1">
          <a:off x="1320800" y="608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11430</xdr:rowOff>
    </xdr:from>
    <xdr:to>
      <xdr:col>7</xdr:col>
      <xdr:colOff>66675</xdr:colOff>
      <xdr:row>35</xdr:row>
      <xdr:rowOff>113030</xdr:rowOff>
    </xdr:to>
    <xdr:sp macro="" textlink="">
      <xdr:nvSpPr>
        <xdr:cNvPr id="85" name="円/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27957</xdr:rowOff>
    </xdr:from>
    <xdr:ext cx="762000" cy="259045"/>
    <xdr:sp macro="" textlink="">
      <xdr:nvSpPr>
        <xdr:cNvPr id="86"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91440</xdr:rowOff>
    </xdr:from>
    <xdr:to>
      <xdr:col>5</xdr:col>
      <xdr:colOff>600075</xdr:colOff>
      <xdr:row>35</xdr:row>
      <xdr:rowOff>21590</xdr:rowOff>
    </xdr:to>
    <xdr:sp macro="" textlink="">
      <xdr:nvSpPr>
        <xdr:cNvPr id="87" name="円/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160020</xdr:rowOff>
    </xdr:from>
    <xdr:to>
      <xdr:col>4</xdr:col>
      <xdr:colOff>396875</xdr:colOff>
      <xdr:row>35</xdr:row>
      <xdr:rowOff>90170</xdr:rowOff>
    </xdr:to>
    <xdr:sp macro="" textlink="">
      <xdr:nvSpPr>
        <xdr:cNvPr id="89" name="円/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72390</xdr:rowOff>
    </xdr:from>
    <xdr:to>
      <xdr:col>1</xdr:col>
      <xdr:colOff>676275</xdr:colOff>
      <xdr:row>36</xdr:row>
      <xdr:rowOff>2540</xdr:rowOff>
    </xdr:to>
    <xdr:sp macro="" textlink="">
      <xdr:nvSpPr>
        <xdr:cNvPr id="93" name="円/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類似平均団体を</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上回っている。</a:t>
          </a:r>
          <a:endParaRPr lang="ja-JP" altLang="ja-JP" sz="1400">
            <a:effectLst/>
          </a:endParaRPr>
        </a:p>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対前年度比で</a:t>
          </a:r>
          <a:r>
            <a:rPr kumimoji="1" lang="en-US" altLang="ja-JP" sz="1400">
              <a:solidFill>
                <a:schemeClr val="dk1"/>
              </a:solidFill>
              <a:effectLst/>
              <a:latin typeface="+mn-lt"/>
              <a:ea typeface="+mn-ea"/>
              <a:cs typeface="+mn-cs"/>
            </a:rPr>
            <a:t>0.5</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増</a:t>
          </a:r>
          <a:r>
            <a:rPr kumimoji="1" lang="ja-JP" altLang="en-US" sz="1400">
              <a:solidFill>
                <a:schemeClr val="dk1"/>
              </a:solidFill>
              <a:effectLst/>
              <a:latin typeface="+mn-lt"/>
              <a:ea typeface="+mn-ea"/>
              <a:cs typeface="+mn-cs"/>
            </a:rPr>
            <a:t>となっており、</a:t>
          </a:r>
          <a:r>
            <a:rPr kumimoji="1" lang="ja-JP" altLang="ja-JP" sz="1400">
              <a:solidFill>
                <a:schemeClr val="dk1"/>
              </a:solidFill>
              <a:effectLst/>
              <a:latin typeface="+mn-lt"/>
              <a:ea typeface="+mn-ea"/>
              <a:cs typeface="+mn-cs"/>
            </a:rPr>
            <a:t>主要因</a:t>
          </a:r>
          <a:r>
            <a:rPr kumimoji="1" lang="ja-JP" altLang="en-US" sz="1400">
              <a:solidFill>
                <a:schemeClr val="dk1"/>
              </a:solidFill>
              <a:effectLst/>
              <a:latin typeface="+mn-lt"/>
              <a:ea typeface="+mn-ea"/>
              <a:cs typeface="+mn-cs"/>
            </a:rPr>
            <a:t>に</a:t>
          </a:r>
          <a:r>
            <a:rPr lang="ja-JP" altLang="ja-JP" sz="1400">
              <a:solidFill>
                <a:schemeClr val="dk1"/>
              </a:solidFill>
              <a:effectLst/>
              <a:latin typeface="+mn-lt"/>
              <a:ea typeface="+mn-ea"/>
              <a:cs typeface="+mn-cs"/>
            </a:rPr>
            <a:t>用排水施設維持管理事業</a:t>
          </a:r>
          <a:r>
            <a:rPr lang="ja-JP" altLang="en-US" sz="1400">
              <a:solidFill>
                <a:schemeClr val="dk1"/>
              </a:solidFill>
              <a:effectLst/>
              <a:latin typeface="+mn-lt"/>
              <a:ea typeface="+mn-ea"/>
              <a:cs typeface="+mn-cs"/>
            </a:rPr>
            <a:t>、選挙経費等</a:t>
          </a:r>
          <a:r>
            <a:rPr kumimoji="1" lang="ja-JP" altLang="ja-JP" sz="1400">
              <a:solidFill>
                <a:schemeClr val="dk1"/>
              </a:solidFill>
              <a:effectLst/>
              <a:latin typeface="+mn-lt"/>
              <a:ea typeface="+mn-ea"/>
              <a:cs typeface="+mn-cs"/>
            </a:rPr>
            <a:t>の増が挙げられる。</a:t>
          </a:r>
          <a:endParaRPr lang="ja-JP" altLang="ja-JP" sz="1400">
            <a:effectLst/>
          </a:endParaRPr>
        </a:p>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今後は、経常経費の抑制に努め、より一層、住民</a:t>
          </a:r>
          <a:r>
            <a:rPr kumimoji="1" lang="ja-JP" altLang="en-US" sz="1400">
              <a:solidFill>
                <a:schemeClr val="dk1"/>
              </a:solidFill>
              <a:effectLst/>
              <a:latin typeface="+mn-lt"/>
              <a:ea typeface="+mn-ea"/>
              <a:cs typeface="+mn-cs"/>
            </a:rPr>
            <a:t>ニーズ</a:t>
          </a:r>
          <a:r>
            <a:rPr kumimoji="1" lang="ja-JP" altLang="ja-JP" sz="1400">
              <a:solidFill>
                <a:schemeClr val="dk1"/>
              </a:solidFill>
              <a:effectLst/>
              <a:latin typeface="+mn-lt"/>
              <a:ea typeface="+mn-ea"/>
              <a:cs typeface="+mn-cs"/>
            </a:rPr>
            <a:t>に応えるサービス向上と業務の効率化を図る。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17</xdr:row>
      <xdr:rowOff>4536</xdr:rowOff>
    </xdr:to>
    <xdr:cxnSp macro="">
      <xdr:nvCxnSpPr>
        <xdr:cNvPr id="129" name="直線コネクタ 128"/>
        <xdr:cNvCxnSpPr/>
      </xdr:nvCxnSpPr>
      <xdr:spPr>
        <a:xfrm>
          <a:off x="15671800" y="28865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143329</xdr:rowOff>
    </xdr:to>
    <xdr:cxnSp macro="">
      <xdr:nvCxnSpPr>
        <xdr:cNvPr id="132" name="直線コネクタ 131"/>
        <xdr:cNvCxnSpPr/>
      </xdr:nvCxnSpPr>
      <xdr:spPr>
        <a:xfrm>
          <a:off x="14782800" y="284734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164556</xdr:rowOff>
    </xdr:from>
    <xdr:to>
      <xdr:col>21</xdr:col>
      <xdr:colOff>361950</xdr:colOff>
      <xdr:row>16</xdr:row>
      <xdr:rowOff>104140</xdr:rowOff>
    </xdr:to>
    <xdr:cxnSp macro="">
      <xdr:nvCxnSpPr>
        <xdr:cNvPr id="135" name="直線コネクタ 134"/>
        <xdr:cNvCxnSpPr/>
      </xdr:nvCxnSpPr>
      <xdr:spPr>
        <a:xfrm>
          <a:off x="13893800" y="273630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144962</xdr:rowOff>
    </xdr:from>
    <xdr:to>
      <xdr:col>20</xdr:col>
      <xdr:colOff>158750</xdr:colOff>
      <xdr:row>15</xdr:row>
      <xdr:rowOff>164556</xdr:rowOff>
    </xdr:to>
    <xdr:cxnSp macro="">
      <xdr:nvCxnSpPr>
        <xdr:cNvPr id="138" name="直線コネクタ 137"/>
        <xdr:cNvCxnSpPr/>
      </xdr:nvCxnSpPr>
      <xdr:spPr>
        <a:xfrm>
          <a:off x="13004800" y="27167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48" name="円/楕円 147"/>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97263</xdr:rowOff>
    </xdr:from>
    <xdr:ext cx="762000" cy="259045"/>
    <xdr:sp macro="" textlink="">
      <xdr:nvSpPr>
        <xdr:cNvPr id="149"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50" name="円/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7456</xdr:rowOff>
    </xdr:from>
    <xdr:ext cx="736600" cy="259045"/>
    <xdr:sp macro="" textlink="">
      <xdr:nvSpPr>
        <xdr:cNvPr id="151" name="テキスト ボックス 150"/>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52" name="円/楕円 151"/>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53" name="テキスト ボックス 152"/>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113756</xdr:rowOff>
    </xdr:from>
    <xdr:to>
      <xdr:col>20</xdr:col>
      <xdr:colOff>209550</xdr:colOff>
      <xdr:row>16</xdr:row>
      <xdr:rowOff>43906</xdr:rowOff>
    </xdr:to>
    <xdr:sp macro="" textlink="">
      <xdr:nvSpPr>
        <xdr:cNvPr id="154" name="円/楕円 153"/>
        <xdr:cNvSpPr/>
      </xdr:nvSpPr>
      <xdr:spPr>
        <a:xfrm>
          <a:off x="13843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54083</xdr:rowOff>
    </xdr:from>
    <xdr:ext cx="762000" cy="259045"/>
    <xdr:sp macro="" textlink="">
      <xdr:nvSpPr>
        <xdr:cNvPr id="155" name="テキスト ボックス 154"/>
        <xdr:cNvSpPr txBox="1"/>
      </xdr:nvSpPr>
      <xdr:spPr>
        <a:xfrm>
          <a:off x="13512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94162</xdr:rowOff>
    </xdr:from>
    <xdr:to>
      <xdr:col>19</xdr:col>
      <xdr:colOff>6350</xdr:colOff>
      <xdr:row>16</xdr:row>
      <xdr:rowOff>24312</xdr:rowOff>
    </xdr:to>
    <xdr:sp macro="" textlink="">
      <xdr:nvSpPr>
        <xdr:cNvPr id="156" name="円/楕円 155"/>
        <xdr:cNvSpPr/>
      </xdr:nvSpPr>
      <xdr:spPr>
        <a:xfrm>
          <a:off x="12954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34489</xdr:rowOff>
    </xdr:from>
    <xdr:ext cx="762000" cy="259045"/>
    <xdr:sp macro="" textlink="">
      <xdr:nvSpPr>
        <xdr:cNvPr id="157" name="テキスト ボックス 156"/>
        <xdr:cNvSpPr txBox="1"/>
      </xdr:nvSpPr>
      <xdr:spPr>
        <a:xfrm>
          <a:off x="12623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a:t>
          </a:r>
          <a:r>
            <a:rPr kumimoji="1" lang="ja-JP" altLang="en-US" sz="1400">
              <a:solidFill>
                <a:schemeClr val="dk1"/>
              </a:solidFill>
              <a:effectLst/>
              <a:latin typeface="+mn-lt"/>
              <a:ea typeface="+mn-ea"/>
              <a:cs typeface="+mn-cs"/>
            </a:rPr>
            <a:t>と比較し、</a:t>
          </a:r>
          <a:r>
            <a:rPr kumimoji="1" lang="en-US" altLang="ja-JP" sz="1400">
              <a:solidFill>
                <a:schemeClr val="dk1"/>
              </a:solidFill>
              <a:effectLst/>
              <a:latin typeface="+mn-lt"/>
              <a:ea typeface="+mn-ea"/>
              <a:cs typeface="+mn-cs"/>
            </a:rPr>
            <a:t>0.5</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上回っている</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また、</a:t>
          </a:r>
          <a:r>
            <a:rPr kumimoji="1" lang="ja-JP" altLang="ja-JP" sz="1400">
              <a:solidFill>
                <a:schemeClr val="dk1"/>
              </a:solidFill>
              <a:effectLst/>
              <a:latin typeface="+mn-lt"/>
              <a:ea typeface="+mn-ea"/>
              <a:cs typeface="+mn-cs"/>
            </a:rPr>
            <a:t>前年</a:t>
          </a:r>
          <a:r>
            <a:rPr kumimoji="1" lang="ja-JP" altLang="en-US" sz="1400">
              <a:solidFill>
                <a:schemeClr val="dk1"/>
              </a:solidFill>
              <a:effectLst/>
              <a:latin typeface="+mn-lt"/>
              <a:ea typeface="+mn-ea"/>
              <a:cs typeface="+mn-cs"/>
            </a:rPr>
            <a:t>と比較しても</a:t>
          </a:r>
          <a:r>
            <a:rPr kumimoji="1" lang="en-US" altLang="ja-JP" sz="1400">
              <a:solidFill>
                <a:schemeClr val="dk1"/>
              </a:solidFill>
              <a:effectLst/>
              <a:latin typeface="+mn-lt"/>
              <a:ea typeface="+mn-ea"/>
              <a:cs typeface="+mn-cs"/>
            </a:rPr>
            <a:t>0.4</a:t>
          </a:r>
          <a:r>
            <a:rPr kumimoji="1" lang="ja-JP" altLang="en-US" sz="1400">
              <a:solidFill>
                <a:schemeClr val="dk1"/>
              </a:solidFill>
              <a:effectLst/>
              <a:latin typeface="+mn-lt"/>
              <a:ea typeface="+mn-ea"/>
              <a:cs typeface="+mn-cs"/>
            </a:rPr>
            <a:t>％悪化している。これは、法人立幼稚園が新制度に移行したことや</a:t>
          </a:r>
          <a:r>
            <a:rPr kumimoji="1" lang="ja-JP" altLang="ja-JP" sz="1400">
              <a:solidFill>
                <a:schemeClr val="dk1"/>
              </a:solidFill>
              <a:effectLst/>
              <a:latin typeface="+mn-lt"/>
              <a:ea typeface="+mn-ea"/>
              <a:cs typeface="+mn-cs"/>
            </a:rPr>
            <a:t>、障害者自立支援給付、保育所入所運営に係る経費の増が主な要因となっている。</a:t>
          </a:r>
          <a:endParaRPr kumimoji="1" lang="en-US" altLang="ja-JP" sz="14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77470</xdr:rowOff>
    </xdr:to>
    <xdr:cxnSp macro="">
      <xdr:nvCxnSpPr>
        <xdr:cNvPr id="190" name="直線コネクタ 189"/>
        <xdr:cNvCxnSpPr/>
      </xdr:nvCxnSpPr>
      <xdr:spPr>
        <a:xfrm>
          <a:off x="3987800" y="9476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24130</xdr:rowOff>
    </xdr:from>
    <xdr:to>
      <xdr:col>5</xdr:col>
      <xdr:colOff>549275</xdr:colOff>
      <xdr:row>55</xdr:row>
      <xdr:rowOff>46990</xdr:rowOff>
    </xdr:to>
    <xdr:cxnSp macro="">
      <xdr:nvCxnSpPr>
        <xdr:cNvPr id="193" name="直線コネクタ 192"/>
        <xdr:cNvCxnSpPr/>
      </xdr:nvCxnSpPr>
      <xdr:spPr>
        <a:xfrm>
          <a:off x="3098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24130</xdr:rowOff>
    </xdr:from>
    <xdr:to>
      <xdr:col>4</xdr:col>
      <xdr:colOff>346075</xdr:colOff>
      <xdr:row>55</xdr:row>
      <xdr:rowOff>46990</xdr:rowOff>
    </xdr:to>
    <xdr:cxnSp macro="">
      <xdr:nvCxnSpPr>
        <xdr:cNvPr id="196" name="直線コネクタ 195"/>
        <xdr:cNvCxnSpPr/>
      </xdr:nvCxnSpPr>
      <xdr:spPr>
        <a:xfrm flipV="1">
          <a:off x="2209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157480</xdr:rowOff>
    </xdr:from>
    <xdr:to>
      <xdr:col>3</xdr:col>
      <xdr:colOff>142875</xdr:colOff>
      <xdr:row>55</xdr:row>
      <xdr:rowOff>46990</xdr:rowOff>
    </xdr:to>
    <xdr:cxnSp macro="">
      <xdr:nvCxnSpPr>
        <xdr:cNvPr id="199" name="直線コネクタ 198"/>
        <xdr:cNvCxnSpPr/>
      </xdr:nvCxnSpPr>
      <xdr:spPr>
        <a:xfrm>
          <a:off x="1320800" y="941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26670</xdr:rowOff>
    </xdr:from>
    <xdr:to>
      <xdr:col>7</xdr:col>
      <xdr:colOff>66675</xdr:colOff>
      <xdr:row>55</xdr:row>
      <xdr:rowOff>128270</xdr:rowOff>
    </xdr:to>
    <xdr:sp macro="" textlink="">
      <xdr:nvSpPr>
        <xdr:cNvPr id="209" name="円/楕円 208"/>
        <xdr:cNvSpPr/>
      </xdr:nvSpPr>
      <xdr:spPr>
        <a:xfrm>
          <a:off x="4775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170197</xdr:rowOff>
    </xdr:from>
    <xdr:ext cx="762000" cy="259045"/>
    <xdr:sp macro="" textlink="">
      <xdr:nvSpPr>
        <xdr:cNvPr id="210" name="扶助費該当値テキスト"/>
        <xdr:cNvSpPr txBox="1"/>
      </xdr:nvSpPr>
      <xdr:spPr>
        <a:xfrm>
          <a:off x="491490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11" name="円/楕円 210"/>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212" name="テキスト ボックス 211"/>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144780</xdr:rowOff>
    </xdr:from>
    <xdr:to>
      <xdr:col>4</xdr:col>
      <xdr:colOff>396875</xdr:colOff>
      <xdr:row>55</xdr:row>
      <xdr:rowOff>74930</xdr:rowOff>
    </xdr:to>
    <xdr:sp macro="" textlink="">
      <xdr:nvSpPr>
        <xdr:cNvPr id="213" name="円/楕円 212"/>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85107</xdr:rowOff>
    </xdr:from>
    <xdr:ext cx="762000" cy="259045"/>
    <xdr:sp macro="" textlink="">
      <xdr:nvSpPr>
        <xdr:cNvPr id="214" name="テキスト ボックス 213"/>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15" name="円/楕円 214"/>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82567</xdr:rowOff>
    </xdr:from>
    <xdr:ext cx="762000" cy="259045"/>
    <xdr:sp macro="" textlink="">
      <xdr:nvSpPr>
        <xdr:cNvPr id="216" name="テキスト ボックス 215"/>
        <xdr:cNvSpPr txBox="1"/>
      </xdr:nvSpPr>
      <xdr:spPr>
        <a:xfrm>
          <a:off x="1828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217" name="円/楕円 216"/>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47007</xdr:rowOff>
    </xdr:from>
    <xdr:ext cx="762000" cy="259045"/>
    <xdr:sp macro="" textlink="">
      <xdr:nvSpPr>
        <xdr:cNvPr id="218" name="テキスト ボックス 217"/>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類似団体平均を</a:t>
          </a:r>
          <a:r>
            <a:rPr kumimoji="1" lang="en-US" altLang="ja-JP" sz="1400">
              <a:solidFill>
                <a:schemeClr val="dk1"/>
              </a:solidFill>
              <a:effectLst/>
              <a:latin typeface="+mn-lt"/>
              <a:ea typeface="+mn-ea"/>
              <a:cs typeface="+mn-cs"/>
            </a:rPr>
            <a:t>0.1</a:t>
          </a:r>
          <a:r>
            <a:rPr kumimoji="1" lang="ja-JP" altLang="en-US" sz="1400">
              <a:solidFill>
                <a:schemeClr val="dk1"/>
              </a:solidFill>
              <a:effectLst/>
              <a:latin typeface="+mn-lt"/>
              <a:ea typeface="+mn-ea"/>
              <a:cs typeface="+mn-cs"/>
            </a:rPr>
            <a:t>％下回</a:t>
          </a:r>
          <a:r>
            <a:rPr kumimoji="1" lang="ja-JP" altLang="ja-JP" sz="1400">
              <a:solidFill>
                <a:schemeClr val="dk1"/>
              </a:solidFill>
              <a:effectLst/>
              <a:latin typeface="+mn-lt"/>
              <a:ea typeface="+mn-ea"/>
              <a:cs typeface="+mn-cs"/>
            </a:rPr>
            <a:t>っている</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また、</a:t>
          </a:r>
          <a:r>
            <a:rPr kumimoji="1" lang="ja-JP" altLang="ja-JP" sz="1400">
              <a:solidFill>
                <a:schemeClr val="dk1"/>
              </a:solidFill>
              <a:effectLst/>
              <a:latin typeface="+mn-lt"/>
              <a:ea typeface="+mn-ea"/>
              <a:cs typeface="+mn-cs"/>
            </a:rPr>
            <a:t>対前年度で</a:t>
          </a:r>
          <a:r>
            <a:rPr kumimoji="1" lang="en-US" altLang="ja-JP" sz="1400">
              <a:solidFill>
                <a:schemeClr val="dk1"/>
              </a:solidFill>
              <a:effectLst/>
              <a:latin typeface="+mn-lt"/>
              <a:ea typeface="+mn-ea"/>
              <a:cs typeface="+mn-cs"/>
            </a:rPr>
            <a:t>1.1</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減</a:t>
          </a:r>
          <a:r>
            <a:rPr kumimoji="1" lang="ja-JP" altLang="en-US" sz="1400">
              <a:solidFill>
                <a:schemeClr val="dk1"/>
              </a:solidFill>
              <a:effectLst/>
              <a:latin typeface="+mn-lt"/>
              <a:ea typeface="+mn-ea"/>
              <a:cs typeface="+mn-cs"/>
            </a:rPr>
            <a:t>となっており、これは、例年と比較し、降雪量が減少したこと</a:t>
          </a:r>
          <a:r>
            <a:rPr kumimoji="1" lang="ja-JP" altLang="ja-JP" sz="1400">
              <a:solidFill>
                <a:schemeClr val="dk1"/>
              </a:solidFill>
              <a:effectLst/>
              <a:latin typeface="+mn-lt"/>
              <a:ea typeface="+mn-ea"/>
              <a:cs typeface="+mn-cs"/>
            </a:rPr>
            <a:t>が主な要因である。</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しかし、施設の老朽化により修繕費用は年々増加しており、施設の適正配置や計画的な改修・修繕を行い抑制に努める。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153670</xdr:rowOff>
    </xdr:to>
    <xdr:cxnSp macro="">
      <xdr:nvCxnSpPr>
        <xdr:cNvPr id="251" name="直線コネクタ 250"/>
        <xdr:cNvCxnSpPr/>
      </xdr:nvCxnSpPr>
      <xdr:spPr>
        <a:xfrm flipV="1">
          <a:off x="15671800" y="98425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153670</xdr:rowOff>
    </xdr:from>
    <xdr:to>
      <xdr:col>22</xdr:col>
      <xdr:colOff>565150</xdr:colOff>
      <xdr:row>57</xdr:row>
      <xdr:rowOff>168910</xdr:rowOff>
    </xdr:to>
    <xdr:cxnSp macro="">
      <xdr:nvCxnSpPr>
        <xdr:cNvPr id="254" name="直線コネクタ 253"/>
        <xdr:cNvCxnSpPr/>
      </xdr:nvCxnSpPr>
      <xdr:spPr>
        <a:xfrm flipV="1">
          <a:off x="14782800" y="992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168910</xdr:rowOff>
    </xdr:to>
    <xdr:cxnSp macro="">
      <xdr:nvCxnSpPr>
        <xdr:cNvPr id="257" name="直線コネクタ 256"/>
        <xdr:cNvCxnSpPr/>
      </xdr:nvCxnSpPr>
      <xdr:spPr>
        <a:xfrm>
          <a:off x="13893800" y="9804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31750</xdr:rowOff>
    </xdr:to>
    <xdr:cxnSp macro="">
      <xdr:nvCxnSpPr>
        <xdr:cNvPr id="260" name="直線コネクタ 259"/>
        <xdr:cNvCxnSpPr/>
      </xdr:nvCxnSpPr>
      <xdr:spPr>
        <a:xfrm>
          <a:off x="13004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70" name="円/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71"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72" name="円/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74" name="円/楕円 273"/>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75" name="テキスト ボックス 274"/>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6" name="円/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8" name="円/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類似団体平均を</a:t>
          </a:r>
          <a:r>
            <a:rPr kumimoji="1" lang="en-US" altLang="ja-JP" sz="1400">
              <a:solidFill>
                <a:schemeClr val="dk1"/>
              </a:solidFill>
              <a:effectLst/>
              <a:latin typeface="+mn-lt"/>
              <a:ea typeface="+mn-ea"/>
              <a:cs typeface="+mn-cs"/>
            </a:rPr>
            <a:t>3.4</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上回っている</a:t>
          </a:r>
          <a:r>
            <a:rPr kumimoji="1" lang="ja-JP" altLang="en-US" sz="1400">
              <a:solidFill>
                <a:schemeClr val="dk1"/>
              </a:solidFill>
              <a:effectLst/>
              <a:latin typeface="+mn-lt"/>
              <a:ea typeface="+mn-ea"/>
              <a:cs typeface="+mn-cs"/>
            </a:rPr>
            <a:t>。この</a:t>
          </a:r>
          <a:r>
            <a:rPr kumimoji="1" lang="ja-JP" altLang="ja-JP" sz="1400">
              <a:solidFill>
                <a:schemeClr val="dk1"/>
              </a:solidFill>
              <a:effectLst/>
              <a:latin typeface="+mn-lt"/>
              <a:ea typeface="+mn-ea"/>
              <a:cs typeface="+mn-cs"/>
            </a:rPr>
            <a:t>要因として消防業務を一部事務組合で行っていることが挙げらる。</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引き続き行政として対応すべき必要性、費用対効果、目的の達成度などを精査し、さらに受益者負担のあり方や経費の負担のあり方について検証し、合理化を図る。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81280</xdr:rowOff>
    </xdr:from>
    <xdr:to>
      <xdr:col>24</xdr:col>
      <xdr:colOff>31750</xdr:colOff>
      <xdr:row>38</xdr:row>
      <xdr:rowOff>98425</xdr:rowOff>
    </xdr:to>
    <xdr:cxnSp macro="">
      <xdr:nvCxnSpPr>
        <xdr:cNvPr id="307" name="直線コネクタ 306"/>
        <xdr:cNvCxnSpPr/>
      </xdr:nvCxnSpPr>
      <xdr:spPr>
        <a:xfrm flipV="1">
          <a:off x="15671800" y="65963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38</xdr:row>
      <xdr:rowOff>98425</xdr:rowOff>
    </xdr:to>
    <xdr:cxnSp macro="">
      <xdr:nvCxnSpPr>
        <xdr:cNvPr id="310" name="直線コネクタ 309"/>
        <xdr:cNvCxnSpPr/>
      </xdr:nvCxnSpPr>
      <xdr:spPr>
        <a:xfrm>
          <a:off x="14782800" y="65963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69850</xdr:rowOff>
    </xdr:from>
    <xdr:to>
      <xdr:col>21</xdr:col>
      <xdr:colOff>361950</xdr:colOff>
      <xdr:row>38</xdr:row>
      <xdr:rowOff>81280</xdr:rowOff>
    </xdr:to>
    <xdr:cxnSp macro="">
      <xdr:nvCxnSpPr>
        <xdr:cNvPr id="313" name="直線コネクタ 312"/>
        <xdr:cNvCxnSpPr/>
      </xdr:nvCxnSpPr>
      <xdr:spPr>
        <a:xfrm>
          <a:off x="13893800" y="6584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69850</xdr:rowOff>
    </xdr:from>
    <xdr:to>
      <xdr:col>20</xdr:col>
      <xdr:colOff>158750</xdr:colOff>
      <xdr:row>38</xdr:row>
      <xdr:rowOff>75565</xdr:rowOff>
    </xdr:to>
    <xdr:cxnSp macro="">
      <xdr:nvCxnSpPr>
        <xdr:cNvPr id="316" name="直線コネクタ 315"/>
        <xdr:cNvCxnSpPr/>
      </xdr:nvCxnSpPr>
      <xdr:spPr>
        <a:xfrm flipV="1">
          <a:off x="13004800" y="65849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26" name="円/楕円 325"/>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27"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47625</xdr:rowOff>
    </xdr:from>
    <xdr:to>
      <xdr:col>22</xdr:col>
      <xdr:colOff>615950</xdr:colOff>
      <xdr:row>38</xdr:row>
      <xdr:rowOff>149225</xdr:rowOff>
    </xdr:to>
    <xdr:sp macro="" textlink="">
      <xdr:nvSpPr>
        <xdr:cNvPr id="328" name="円/楕円 327"/>
        <xdr:cNvSpPr/>
      </xdr:nvSpPr>
      <xdr:spPr>
        <a:xfrm>
          <a:off x="15621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134002</xdr:rowOff>
    </xdr:from>
    <xdr:ext cx="736600" cy="259045"/>
    <xdr:sp macro="" textlink="">
      <xdr:nvSpPr>
        <xdr:cNvPr id="329" name="テキスト ボックス 328"/>
        <xdr:cNvSpPr txBox="1"/>
      </xdr:nvSpPr>
      <xdr:spPr>
        <a:xfrm>
          <a:off x="15290800" y="664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30" name="円/楕円 329"/>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31" name="テキスト ボックス 330"/>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19050</xdr:rowOff>
    </xdr:from>
    <xdr:to>
      <xdr:col>20</xdr:col>
      <xdr:colOff>209550</xdr:colOff>
      <xdr:row>38</xdr:row>
      <xdr:rowOff>120650</xdr:rowOff>
    </xdr:to>
    <xdr:sp macro="" textlink="">
      <xdr:nvSpPr>
        <xdr:cNvPr id="332" name="円/楕円 331"/>
        <xdr:cNvSpPr/>
      </xdr:nvSpPr>
      <xdr:spPr>
        <a:xfrm>
          <a:off x="13843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105427</xdr:rowOff>
    </xdr:from>
    <xdr:ext cx="762000" cy="259045"/>
    <xdr:sp macro="" textlink="">
      <xdr:nvSpPr>
        <xdr:cNvPr id="333" name="テキスト ボックス 332"/>
        <xdr:cNvSpPr txBox="1"/>
      </xdr:nvSpPr>
      <xdr:spPr>
        <a:xfrm>
          <a:off x="13512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24765</xdr:rowOff>
    </xdr:from>
    <xdr:to>
      <xdr:col>19</xdr:col>
      <xdr:colOff>6350</xdr:colOff>
      <xdr:row>38</xdr:row>
      <xdr:rowOff>126365</xdr:rowOff>
    </xdr:to>
    <xdr:sp macro="" textlink="">
      <xdr:nvSpPr>
        <xdr:cNvPr id="334" name="円/楕円 333"/>
        <xdr:cNvSpPr/>
      </xdr:nvSpPr>
      <xdr:spPr>
        <a:xfrm>
          <a:off x="12954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111142</xdr:rowOff>
    </xdr:from>
    <xdr:ext cx="762000" cy="259045"/>
    <xdr:sp macro="" textlink="">
      <xdr:nvSpPr>
        <xdr:cNvPr id="335" name="テキスト ボックス 334"/>
        <xdr:cNvSpPr txBox="1"/>
      </xdr:nvSpPr>
      <xdr:spPr>
        <a:xfrm>
          <a:off x="12623800" y="66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合併により一時的に増加した地方債の償還のピークを過ぎ、公債費に係る経常収支比率は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年度まで</a:t>
          </a:r>
          <a:r>
            <a:rPr kumimoji="1" lang="ja-JP" altLang="ja-JP" sz="1300">
              <a:solidFill>
                <a:schemeClr val="dk1"/>
              </a:solidFill>
              <a:effectLst/>
              <a:latin typeface="+mn-lt"/>
              <a:ea typeface="+mn-ea"/>
              <a:cs typeface="+mn-cs"/>
            </a:rPr>
            <a:t>改善傾向</a:t>
          </a:r>
          <a:r>
            <a:rPr kumimoji="1" lang="ja-JP" altLang="en-US" sz="1300">
              <a:solidFill>
                <a:schemeClr val="dk1"/>
              </a:solidFill>
              <a:effectLst/>
              <a:latin typeface="+mn-lt"/>
              <a:ea typeface="+mn-ea"/>
              <a:cs typeface="+mn-cs"/>
            </a:rPr>
            <a:t>となっていたが、近年実施している</a:t>
          </a:r>
          <a:r>
            <a:rPr kumimoji="1" lang="ja-JP" altLang="ja-JP" sz="1300">
              <a:solidFill>
                <a:schemeClr val="dk1"/>
              </a:solidFill>
              <a:effectLst/>
              <a:latin typeface="+mn-lt"/>
              <a:ea typeface="+mn-ea"/>
              <a:cs typeface="+mn-cs"/>
            </a:rPr>
            <a:t>大型事業で活用した地方債の元利償還が開始され</a:t>
          </a:r>
          <a:r>
            <a:rPr kumimoji="1" lang="ja-JP" altLang="en-US" sz="1300">
              <a:solidFill>
                <a:schemeClr val="dk1"/>
              </a:solidFill>
              <a:effectLst/>
              <a:latin typeface="+mn-lt"/>
              <a:ea typeface="+mn-ea"/>
              <a:cs typeface="+mn-cs"/>
            </a:rPr>
            <a:t>たことに伴い、平成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年度は前年よりも悪化した。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今後も公債費負担の増加が見込まれるため、</a:t>
          </a:r>
          <a:r>
            <a:rPr kumimoji="1" lang="ja-JP" altLang="ja-JP" sz="1300">
              <a:solidFill>
                <a:schemeClr val="dk1"/>
              </a:solidFill>
              <a:effectLst/>
              <a:latin typeface="+mn-lt"/>
              <a:ea typeface="+mn-ea"/>
              <a:cs typeface="+mn-cs"/>
            </a:rPr>
            <a:t>引き続き緊急度・住民ニーズを的確に把握し事業の選択により、地方債の新規発行の抑制を図る。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63319</xdr:rowOff>
    </xdr:from>
    <xdr:to>
      <xdr:col>7</xdr:col>
      <xdr:colOff>15875</xdr:colOff>
      <xdr:row>77</xdr:row>
      <xdr:rowOff>135164</xdr:rowOff>
    </xdr:to>
    <xdr:cxnSp macro="">
      <xdr:nvCxnSpPr>
        <xdr:cNvPr id="370" name="直線コネクタ 369"/>
        <xdr:cNvCxnSpPr/>
      </xdr:nvCxnSpPr>
      <xdr:spPr>
        <a:xfrm>
          <a:off x="3987800" y="1326496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63319</xdr:rowOff>
    </xdr:from>
    <xdr:to>
      <xdr:col>5</xdr:col>
      <xdr:colOff>549275</xdr:colOff>
      <xdr:row>77</xdr:row>
      <xdr:rowOff>161289</xdr:rowOff>
    </xdr:to>
    <xdr:cxnSp macro="">
      <xdr:nvCxnSpPr>
        <xdr:cNvPr id="373" name="直線コネクタ 372"/>
        <xdr:cNvCxnSpPr/>
      </xdr:nvCxnSpPr>
      <xdr:spPr>
        <a:xfrm flipV="1">
          <a:off x="3098800" y="13264969"/>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87812</xdr:rowOff>
    </xdr:to>
    <xdr:cxnSp macro="">
      <xdr:nvCxnSpPr>
        <xdr:cNvPr id="376" name="直線コネクタ 375"/>
        <xdr:cNvCxnSpPr/>
      </xdr:nvCxnSpPr>
      <xdr:spPr>
        <a:xfrm flipV="1">
          <a:off x="2209800" y="13362939"/>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87812</xdr:rowOff>
    </xdr:from>
    <xdr:to>
      <xdr:col>3</xdr:col>
      <xdr:colOff>142875</xdr:colOff>
      <xdr:row>79</xdr:row>
      <xdr:rowOff>53521</xdr:rowOff>
    </xdr:to>
    <xdr:cxnSp macro="">
      <xdr:nvCxnSpPr>
        <xdr:cNvPr id="379" name="直線コネクタ 378"/>
        <xdr:cNvCxnSpPr/>
      </xdr:nvCxnSpPr>
      <xdr:spPr>
        <a:xfrm flipV="1">
          <a:off x="1320800" y="13460912"/>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84364</xdr:rowOff>
    </xdr:from>
    <xdr:to>
      <xdr:col>7</xdr:col>
      <xdr:colOff>66675</xdr:colOff>
      <xdr:row>78</xdr:row>
      <xdr:rowOff>14514</xdr:rowOff>
    </xdr:to>
    <xdr:sp macro="" textlink="">
      <xdr:nvSpPr>
        <xdr:cNvPr id="389" name="円/楕円 388"/>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56441</xdr:rowOff>
    </xdr:from>
    <xdr:ext cx="762000" cy="259045"/>
    <xdr:sp macro="" textlink="">
      <xdr:nvSpPr>
        <xdr:cNvPr id="390" name="公債費該当値テキスト"/>
        <xdr:cNvSpPr txBox="1"/>
      </xdr:nvSpPr>
      <xdr:spPr>
        <a:xfrm>
          <a:off x="4914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12519</xdr:rowOff>
    </xdr:from>
    <xdr:to>
      <xdr:col>5</xdr:col>
      <xdr:colOff>600075</xdr:colOff>
      <xdr:row>77</xdr:row>
      <xdr:rowOff>114119</xdr:rowOff>
    </xdr:to>
    <xdr:sp macro="" textlink="">
      <xdr:nvSpPr>
        <xdr:cNvPr id="391" name="円/楕円 390"/>
        <xdr:cNvSpPr/>
      </xdr:nvSpPr>
      <xdr:spPr>
        <a:xfrm>
          <a:off x="3937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124296</xdr:rowOff>
    </xdr:from>
    <xdr:ext cx="736600" cy="259045"/>
    <xdr:sp macro="" textlink="">
      <xdr:nvSpPr>
        <xdr:cNvPr id="392" name="テキスト ボックス 391"/>
        <xdr:cNvSpPr txBox="1"/>
      </xdr:nvSpPr>
      <xdr:spPr>
        <a:xfrm>
          <a:off x="3606800" y="12983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3" name="円/楕円 392"/>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94" name="テキスト ボックス 393"/>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37012</xdr:rowOff>
    </xdr:from>
    <xdr:to>
      <xdr:col>3</xdr:col>
      <xdr:colOff>193675</xdr:colOff>
      <xdr:row>78</xdr:row>
      <xdr:rowOff>138612</xdr:rowOff>
    </xdr:to>
    <xdr:sp macro="" textlink="">
      <xdr:nvSpPr>
        <xdr:cNvPr id="395" name="円/楕円 394"/>
        <xdr:cNvSpPr/>
      </xdr:nvSpPr>
      <xdr:spPr>
        <a:xfrm>
          <a:off x="2159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123389</xdr:rowOff>
    </xdr:from>
    <xdr:ext cx="762000" cy="259045"/>
    <xdr:sp macro="" textlink="">
      <xdr:nvSpPr>
        <xdr:cNvPr id="396" name="テキスト ボックス 395"/>
        <xdr:cNvSpPr txBox="1"/>
      </xdr:nvSpPr>
      <xdr:spPr>
        <a:xfrm>
          <a:off x="1828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2721</xdr:rowOff>
    </xdr:from>
    <xdr:to>
      <xdr:col>1</xdr:col>
      <xdr:colOff>676275</xdr:colOff>
      <xdr:row>79</xdr:row>
      <xdr:rowOff>104321</xdr:rowOff>
    </xdr:to>
    <xdr:sp macro="" textlink="">
      <xdr:nvSpPr>
        <xdr:cNvPr id="397" name="円/楕円 396"/>
        <xdr:cNvSpPr/>
      </xdr:nvSpPr>
      <xdr:spPr>
        <a:xfrm>
          <a:off x="1270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89098</xdr:rowOff>
    </xdr:from>
    <xdr:ext cx="762000" cy="259045"/>
    <xdr:sp macro="" textlink="">
      <xdr:nvSpPr>
        <xdr:cNvPr id="398" name="テキスト ボックス 397"/>
        <xdr:cNvSpPr txBox="1"/>
      </xdr:nvSpPr>
      <xdr:spPr>
        <a:xfrm>
          <a:off x="93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類似団体平均を</a:t>
          </a:r>
          <a:r>
            <a:rPr kumimoji="1" lang="en-US" altLang="ja-JP" sz="1400">
              <a:solidFill>
                <a:schemeClr val="dk1"/>
              </a:solidFill>
              <a:effectLst/>
              <a:latin typeface="+mn-lt"/>
              <a:ea typeface="+mn-ea"/>
              <a:cs typeface="+mn-cs"/>
            </a:rPr>
            <a:t>3.5</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上回っている。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今後も定員管理の適正化、施設の適正配置や計画的な改修・修繕を行う等、経常経費の削減に努める。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77</xdr:row>
      <xdr:rowOff>101854</xdr:rowOff>
    </xdr:to>
    <xdr:cxnSp macro="">
      <xdr:nvCxnSpPr>
        <xdr:cNvPr id="429" name="直線コネクタ 428"/>
        <xdr:cNvCxnSpPr/>
      </xdr:nvCxnSpPr>
      <xdr:spPr>
        <a:xfrm>
          <a:off x="15671800" y="132715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65278</xdr:rowOff>
    </xdr:from>
    <xdr:to>
      <xdr:col>22</xdr:col>
      <xdr:colOff>565150</xdr:colOff>
      <xdr:row>77</xdr:row>
      <xdr:rowOff>69850</xdr:rowOff>
    </xdr:to>
    <xdr:cxnSp macro="">
      <xdr:nvCxnSpPr>
        <xdr:cNvPr id="432" name="直線コネクタ 431"/>
        <xdr:cNvCxnSpPr/>
      </xdr:nvCxnSpPr>
      <xdr:spPr>
        <a:xfrm>
          <a:off x="14782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77</xdr:row>
      <xdr:rowOff>65278</xdr:rowOff>
    </xdr:to>
    <xdr:cxnSp macro="">
      <xdr:nvCxnSpPr>
        <xdr:cNvPr id="435" name="直線コネクタ 434"/>
        <xdr:cNvCxnSpPr/>
      </xdr:nvCxnSpPr>
      <xdr:spPr>
        <a:xfrm>
          <a:off x="13893800" y="13138913"/>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7" name="テキスト ボックス 43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108713</xdr:rowOff>
    </xdr:to>
    <xdr:cxnSp macro="">
      <xdr:nvCxnSpPr>
        <xdr:cNvPr id="438" name="直線コネクタ 437"/>
        <xdr:cNvCxnSpPr/>
      </xdr:nvCxnSpPr>
      <xdr:spPr>
        <a:xfrm>
          <a:off x="13004800" y="131114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0" name="テキスト ボックス 439"/>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51054</xdr:rowOff>
    </xdr:from>
    <xdr:to>
      <xdr:col>24</xdr:col>
      <xdr:colOff>82550</xdr:colOff>
      <xdr:row>77</xdr:row>
      <xdr:rowOff>152654</xdr:rowOff>
    </xdr:to>
    <xdr:sp macro="" textlink="">
      <xdr:nvSpPr>
        <xdr:cNvPr id="448" name="円/楕円 447"/>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23131</xdr:rowOff>
    </xdr:from>
    <xdr:ext cx="762000" cy="259045"/>
    <xdr:sp macro="" textlink="">
      <xdr:nvSpPr>
        <xdr:cNvPr id="449"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50" name="円/楕円 449"/>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51" name="テキスト ボックス 450"/>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xdr:rowOff>
    </xdr:from>
    <xdr:to>
      <xdr:col>21</xdr:col>
      <xdr:colOff>412750</xdr:colOff>
      <xdr:row>77</xdr:row>
      <xdr:rowOff>116078</xdr:rowOff>
    </xdr:to>
    <xdr:sp macro="" textlink="">
      <xdr:nvSpPr>
        <xdr:cNvPr id="452" name="円/楕円 451"/>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53" name="テキスト ボックス 452"/>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57913</xdr:rowOff>
    </xdr:from>
    <xdr:to>
      <xdr:col>20</xdr:col>
      <xdr:colOff>209550</xdr:colOff>
      <xdr:row>76</xdr:row>
      <xdr:rowOff>159513</xdr:rowOff>
    </xdr:to>
    <xdr:sp macro="" textlink="">
      <xdr:nvSpPr>
        <xdr:cNvPr id="454" name="円/楕円 453"/>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144290</xdr:rowOff>
    </xdr:from>
    <xdr:ext cx="762000" cy="259045"/>
    <xdr:sp macro="" textlink="">
      <xdr:nvSpPr>
        <xdr:cNvPr id="455" name="テキスト ボックス 454"/>
        <xdr:cNvSpPr txBox="1"/>
      </xdr:nvSpPr>
      <xdr:spPr>
        <a:xfrm>
          <a:off x="13512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56" name="円/楕円 455"/>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57" name="テキスト ボックス 456"/>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北海道岩見沢市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160860</xdr:rowOff>
    </xdr:from>
    <xdr:to>
      <xdr:col>4</xdr:col>
      <xdr:colOff>1117600</xdr:colOff>
      <xdr:row>16</xdr:row>
      <xdr:rowOff>170510</xdr:rowOff>
    </xdr:to>
    <xdr:cxnSp macro="">
      <xdr:nvCxnSpPr>
        <xdr:cNvPr id="52" name="直線コネクタ 51"/>
        <xdr:cNvCxnSpPr/>
      </xdr:nvCxnSpPr>
      <xdr:spPr bwMode="auto">
        <a:xfrm>
          <a:off x="5003800" y="2951685"/>
          <a:ext cx="647700" cy="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160860</xdr:rowOff>
    </xdr:from>
    <xdr:to>
      <xdr:col>4</xdr:col>
      <xdr:colOff>469900</xdr:colOff>
      <xdr:row>17</xdr:row>
      <xdr:rowOff>11405</xdr:rowOff>
    </xdr:to>
    <xdr:cxnSp macro="">
      <xdr:nvCxnSpPr>
        <xdr:cNvPr id="55" name="直線コネクタ 54"/>
        <xdr:cNvCxnSpPr/>
      </xdr:nvCxnSpPr>
      <xdr:spPr bwMode="auto">
        <a:xfrm flipV="1">
          <a:off x="4305300" y="2951685"/>
          <a:ext cx="698500" cy="21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11405</xdr:rowOff>
    </xdr:from>
    <xdr:to>
      <xdr:col>3</xdr:col>
      <xdr:colOff>904875</xdr:colOff>
      <xdr:row>17</xdr:row>
      <xdr:rowOff>74580</xdr:rowOff>
    </xdr:to>
    <xdr:cxnSp macro="">
      <xdr:nvCxnSpPr>
        <xdr:cNvPr id="58" name="直線コネクタ 57"/>
        <xdr:cNvCxnSpPr/>
      </xdr:nvCxnSpPr>
      <xdr:spPr bwMode="auto">
        <a:xfrm flipV="1">
          <a:off x="3606800" y="2973680"/>
          <a:ext cx="698500" cy="63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29072</xdr:rowOff>
    </xdr:from>
    <xdr:to>
      <xdr:col>3</xdr:col>
      <xdr:colOff>206375</xdr:colOff>
      <xdr:row>17</xdr:row>
      <xdr:rowOff>74580</xdr:rowOff>
    </xdr:to>
    <xdr:cxnSp macro="">
      <xdr:nvCxnSpPr>
        <xdr:cNvPr id="61" name="直線コネクタ 60"/>
        <xdr:cNvCxnSpPr/>
      </xdr:nvCxnSpPr>
      <xdr:spPr bwMode="auto">
        <a:xfrm>
          <a:off x="2908300" y="2991347"/>
          <a:ext cx="698500" cy="45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119710</xdr:rowOff>
    </xdr:from>
    <xdr:to>
      <xdr:col>5</xdr:col>
      <xdr:colOff>34925</xdr:colOff>
      <xdr:row>17</xdr:row>
      <xdr:rowOff>49860</xdr:rowOff>
    </xdr:to>
    <xdr:sp macro="" textlink="">
      <xdr:nvSpPr>
        <xdr:cNvPr id="71" name="円/楕円 70"/>
        <xdr:cNvSpPr/>
      </xdr:nvSpPr>
      <xdr:spPr bwMode="auto">
        <a:xfrm>
          <a:off x="5600700" y="2910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91787</xdr:rowOff>
    </xdr:from>
    <xdr:ext cx="762000" cy="259045"/>
    <xdr:sp macro="" textlink="">
      <xdr:nvSpPr>
        <xdr:cNvPr id="72" name="人口1人当たり決算額の推移該当値テキスト130"/>
        <xdr:cNvSpPr txBox="1"/>
      </xdr:nvSpPr>
      <xdr:spPr>
        <a:xfrm>
          <a:off x="5740400" y="288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79,752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110060</xdr:rowOff>
    </xdr:from>
    <xdr:to>
      <xdr:col>4</xdr:col>
      <xdr:colOff>520700</xdr:colOff>
      <xdr:row>17</xdr:row>
      <xdr:rowOff>40210</xdr:rowOff>
    </xdr:to>
    <xdr:sp macro="" textlink="">
      <xdr:nvSpPr>
        <xdr:cNvPr id="73" name="円/楕円 72"/>
        <xdr:cNvSpPr/>
      </xdr:nvSpPr>
      <xdr:spPr bwMode="auto">
        <a:xfrm>
          <a:off x="4953000" y="2900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24987</xdr:rowOff>
    </xdr:from>
    <xdr:ext cx="736600" cy="259045"/>
    <xdr:sp macro="" textlink="">
      <xdr:nvSpPr>
        <xdr:cNvPr id="74" name="テキスト ボックス 73"/>
        <xdr:cNvSpPr txBox="1"/>
      </xdr:nvSpPr>
      <xdr:spPr>
        <a:xfrm>
          <a:off x="4622800" y="298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80,343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132055</xdr:rowOff>
    </xdr:from>
    <xdr:to>
      <xdr:col>3</xdr:col>
      <xdr:colOff>955675</xdr:colOff>
      <xdr:row>17</xdr:row>
      <xdr:rowOff>62205</xdr:rowOff>
    </xdr:to>
    <xdr:sp macro="" textlink="">
      <xdr:nvSpPr>
        <xdr:cNvPr id="75" name="円/楕円 74"/>
        <xdr:cNvSpPr/>
      </xdr:nvSpPr>
      <xdr:spPr bwMode="auto">
        <a:xfrm>
          <a:off x="4254500" y="2922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72382</xdr:rowOff>
    </xdr:from>
    <xdr:ext cx="762000" cy="259045"/>
    <xdr:sp macro="" textlink="">
      <xdr:nvSpPr>
        <xdr:cNvPr id="76" name="テキスト ボックス 75"/>
        <xdr:cNvSpPr txBox="1"/>
      </xdr:nvSpPr>
      <xdr:spPr>
        <a:xfrm>
          <a:off x="3924300" y="26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78,996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23780</xdr:rowOff>
    </xdr:from>
    <xdr:to>
      <xdr:col>3</xdr:col>
      <xdr:colOff>257175</xdr:colOff>
      <xdr:row>17</xdr:row>
      <xdr:rowOff>125380</xdr:rowOff>
    </xdr:to>
    <xdr:sp macro="" textlink="">
      <xdr:nvSpPr>
        <xdr:cNvPr id="77" name="円/楕円 76"/>
        <xdr:cNvSpPr/>
      </xdr:nvSpPr>
      <xdr:spPr bwMode="auto">
        <a:xfrm>
          <a:off x="3556000" y="298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135557</xdr:rowOff>
    </xdr:from>
    <xdr:ext cx="762000" cy="259045"/>
    <xdr:sp macro="" textlink="">
      <xdr:nvSpPr>
        <xdr:cNvPr id="78" name="テキスト ボックス 77"/>
        <xdr:cNvSpPr txBox="1"/>
      </xdr:nvSpPr>
      <xdr:spPr>
        <a:xfrm>
          <a:off x="3225800" y="27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75,127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149722</xdr:rowOff>
    </xdr:from>
    <xdr:to>
      <xdr:col>2</xdr:col>
      <xdr:colOff>692150</xdr:colOff>
      <xdr:row>17</xdr:row>
      <xdr:rowOff>79872</xdr:rowOff>
    </xdr:to>
    <xdr:sp macro="" textlink="">
      <xdr:nvSpPr>
        <xdr:cNvPr id="79" name="円/楕円 78"/>
        <xdr:cNvSpPr/>
      </xdr:nvSpPr>
      <xdr:spPr bwMode="auto">
        <a:xfrm>
          <a:off x="2857500" y="2940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90049</xdr:rowOff>
    </xdr:from>
    <xdr:ext cx="762000" cy="259045"/>
    <xdr:sp macro="" textlink="">
      <xdr:nvSpPr>
        <xdr:cNvPr id="80" name="テキスト ボックス 79"/>
        <xdr:cNvSpPr txBox="1"/>
      </xdr:nvSpPr>
      <xdr:spPr>
        <a:xfrm>
          <a:off x="2527300" y="270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25067</xdr:rowOff>
    </xdr:from>
    <xdr:to>
      <xdr:col>4</xdr:col>
      <xdr:colOff>1117600</xdr:colOff>
      <xdr:row>37</xdr:row>
      <xdr:rowOff>33091</xdr:rowOff>
    </xdr:to>
    <xdr:cxnSp macro="">
      <xdr:nvCxnSpPr>
        <xdr:cNvPr id="112" name="直線コネクタ 111"/>
        <xdr:cNvCxnSpPr/>
      </xdr:nvCxnSpPr>
      <xdr:spPr bwMode="auto">
        <a:xfrm flipV="1">
          <a:off x="5003800" y="7149767"/>
          <a:ext cx="647700" cy="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19147</xdr:rowOff>
    </xdr:from>
    <xdr:to>
      <xdr:col>4</xdr:col>
      <xdr:colOff>469900</xdr:colOff>
      <xdr:row>37</xdr:row>
      <xdr:rowOff>33091</xdr:rowOff>
    </xdr:to>
    <xdr:cxnSp macro="">
      <xdr:nvCxnSpPr>
        <xdr:cNvPr id="115" name="直線コネクタ 114"/>
        <xdr:cNvCxnSpPr/>
      </xdr:nvCxnSpPr>
      <xdr:spPr bwMode="auto">
        <a:xfrm>
          <a:off x="4305300" y="7143847"/>
          <a:ext cx="698500" cy="1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52911</xdr:rowOff>
    </xdr:from>
    <xdr:to>
      <xdr:col>3</xdr:col>
      <xdr:colOff>904875</xdr:colOff>
      <xdr:row>37</xdr:row>
      <xdr:rowOff>19147</xdr:rowOff>
    </xdr:to>
    <xdr:cxnSp macro="">
      <xdr:nvCxnSpPr>
        <xdr:cNvPr id="118" name="直線コネクタ 117"/>
        <xdr:cNvCxnSpPr/>
      </xdr:nvCxnSpPr>
      <xdr:spPr bwMode="auto">
        <a:xfrm>
          <a:off x="3606800" y="7006161"/>
          <a:ext cx="698500" cy="13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258925</xdr:rowOff>
    </xdr:from>
    <xdr:to>
      <xdr:col>3</xdr:col>
      <xdr:colOff>206375</xdr:colOff>
      <xdr:row>36</xdr:row>
      <xdr:rowOff>52911</xdr:rowOff>
    </xdr:to>
    <xdr:cxnSp macro="">
      <xdr:nvCxnSpPr>
        <xdr:cNvPr id="121" name="直線コネクタ 120"/>
        <xdr:cNvCxnSpPr/>
      </xdr:nvCxnSpPr>
      <xdr:spPr bwMode="auto">
        <a:xfrm>
          <a:off x="2908300" y="6869275"/>
          <a:ext cx="698500" cy="136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145717</xdr:rowOff>
    </xdr:from>
    <xdr:to>
      <xdr:col>5</xdr:col>
      <xdr:colOff>34925</xdr:colOff>
      <xdr:row>37</xdr:row>
      <xdr:rowOff>75867</xdr:rowOff>
    </xdr:to>
    <xdr:sp macro="" textlink="">
      <xdr:nvSpPr>
        <xdr:cNvPr id="131" name="円/楕円 130"/>
        <xdr:cNvSpPr/>
      </xdr:nvSpPr>
      <xdr:spPr bwMode="auto">
        <a:xfrm>
          <a:off x="5600700" y="7098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117794</xdr:rowOff>
    </xdr:from>
    <xdr:ext cx="762000" cy="259045"/>
    <xdr:sp macro="" textlink="">
      <xdr:nvSpPr>
        <xdr:cNvPr id="132" name="人口1人当たり決算額の推移該当値テキスト445"/>
        <xdr:cNvSpPr txBox="1"/>
      </xdr:nvSpPr>
      <xdr:spPr>
        <a:xfrm>
          <a:off x="5740400" y="707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14,459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153741</xdr:rowOff>
    </xdr:from>
    <xdr:to>
      <xdr:col>4</xdr:col>
      <xdr:colOff>520700</xdr:colOff>
      <xdr:row>37</xdr:row>
      <xdr:rowOff>83891</xdr:rowOff>
    </xdr:to>
    <xdr:sp macro="" textlink="">
      <xdr:nvSpPr>
        <xdr:cNvPr id="133" name="円/楕円 132"/>
        <xdr:cNvSpPr/>
      </xdr:nvSpPr>
      <xdr:spPr bwMode="auto">
        <a:xfrm>
          <a:off x="4953000" y="710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68668</xdr:rowOff>
    </xdr:from>
    <xdr:ext cx="736600" cy="259045"/>
    <xdr:sp macro="" textlink="">
      <xdr:nvSpPr>
        <xdr:cNvPr id="134" name="テキスト ボックス 133"/>
        <xdr:cNvSpPr txBox="1"/>
      </xdr:nvSpPr>
      <xdr:spPr>
        <a:xfrm>
          <a:off x="4622800" y="71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139797</xdr:rowOff>
    </xdr:from>
    <xdr:to>
      <xdr:col>3</xdr:col>
      <xdr:colOff>955675</xdr:colOff>
      <xdr:row>37</xdr:row>
      <xdr:rowOff>69947</xdr:rowOff>
    </xdr:to>
    <xdr:sp macro="" textlink="">
      <xdr:nvSpPr>
        <xdr:cNvPr id="135" name="円/楕円 134"/>
        <xdr:cNvSpPr/>
      </xdr:nvSpPr>
      <xdr:spPr bwMode="auto">
        <a:xfrm>
          <a:off x="4254500" y="709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54724</xdr:rowOff>
    </xdr:from>
    <xdr:ext cx="762000" cy="259045"/>
    <xdr:sp macro="" textlink="">
      <xdr:nvSpPr>
        <xdr:cNvPr id="136" name="テキスト ボックス 135"/>
        <xdr:cNvSpPr txBox="1"/>
      </xdr:nvSpPr>
      <xdr:spPr>
        <a:xfrm>
          <a:off x="3924300" y="717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2111</xdr:rowOff>
    </xdr:from>
    <xdr:to>
      <xdr:col>3</xdr:col>
      <xdr:colOff>257175</xdr:colOff>
      <xdr:row>36</xdr:row>
      <xdr:rowOff>103711</xdr:rowOff>
    </xdr:to>
    <xdr:sp macro="" textlink="">
      <xdr:nvSpPr>
        <xdr:cNvPr id="137" name="円/楕円 136"/>
        <xdr:cNvSpPr/>
      </xdr:nvSpPr>
      <xdr:spPr bwMode="auto">
        <a:xfrm>
          <a:off x="3556000" y="695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113888</xdr:rowOff>
    </xdr:from>
    <xdr:ext cx="762000" cy="259045"/>
    <xdr:sp macro="" textlink="">
      <xdr:nvSpPr>
        <xdr:cNvPr id="138" name="テキスト ボックス 137"/>
        <xdr:cNvSpPr txBox="1"/>
      </xdr:nvSpPr>
      <xdr:spPr>
        <a:xfrm>
          <a:off x="3225800" y="672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208125</xdr:rowOff>
    </xdr:from>
    <xdr:to>
      <xdr:col>2</xdr:col>
      <xdr:colOff>692150</xdr:colOff>
      <xdr:row>35</xdr:row>
      <xdr:rowOff>309725</xdr:rowOff>
    </xdr:to>
    <xdr:sp macro="" textlink="">
      <xdr:nvSpPr>
        <xdr:cNvPr id="139" name="円/楕円 138"/>
        <xdr:cNvSpPr/>
      </xdr:nvSpPr>
      <xdr:spPr bwMode="auto">
        <a:xfrm>
          <a:off x="2857500" y="6818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319902</xdr:rowOff>
    </xdr:from>
    <xdr:ext cx="762000" cy="259045"/>
    <xdr:sp macro="" textlink="">
      <xdr:nvSpPr>
        <xdr:cNvPr id="140" name="テキスト ボックス 139"/>
        <xdr:cNvSpPr txBox="1"/>
      </xdr:nvSpPr>
      <xdr:spPr>
        <a:xfrm>
          <a:off x="2527300" y="658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北海道岩見沢市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83,942
83,817
481.02
48,723,136
48,576,683
115,057
24,657,756
56,606,584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44.9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50641</xdr:rowOff>
    </xdr:from>
    <xdr:to>
      <xdr:col>6</xdr:col>
      <xdr:colOff>511175</xdr:colOff>
      <xdr:row>36</xdr:row>
      <xdr:rowOff>112097</xdr:rowOff>
    </xdr:to>
    <xdr:cxnSp macro="">
      <xdr:nvCxnSpPr>
        <xdr:cNvPr id="61" name="直線コネクタ 60"/>
        <xdr:cNvCxnSpPr/>
      </xdr:nvCxnSpPr>
      <xdr:spPr>
        <a:xfrm flipV="1">
          <a:off x="3797300" y="6222841"/>
          <a:ext cx="838200" cy="6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100400</xdr:rowOff>
    </xdr:from>
    <xdr:to>
      <xdr:col>5</xdr:col>
      <xdr:colOff>358775</xdr:colOff>
      <xdr:row>36</xdr:row>
      <xdr:rowOff>112097</xdr:rowOff>
    </xdr:to>
    <xdr:cxnSp macro="">
      <xdr:nvCxnSpPr>
        <xdr:cNvPr id="64" name="直線コネクタ 63"/>
        <xdr:cNvCxnSpPr/>
      </xdr:nvCxnSpPr>
      <xdr:spPr>
        <a:xfrm>
          <a:off x="2908300" y="6272600"/>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78988</xdr:rowOff>
    </xdr:from>
    <xdr:to>
      <xdr:col>4</xdr:col>
      <xdr:colOff>155575</xdr:colOff>
      <xdr:row>36</xdr:row>
      <xdr:rowOff>100400</xdr:rowOff>
    </xdr:to>
    <xdr:cxnSp macro="">
      <xdr:nvCxnSpPr>
        <xdr:cNvPr id="67" name="直線コネクタ 66"/>
        <xdr:cNvCxnSpPr/>
      </xdr:nvCxnSpPr>
      <xdr:spPr>
        <a:xfrm>
          <a:off x="2019300" y="6251188"/>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48222</xdr:rowOff>
    </xdr:from>
    <xdr:to>
      <xdr:col>2</xdr:col>
      <xdr:colOff>638175</xdr:colOff>
      <xdr:row>36</xdr:row>
      <xdr:rowOff>78988</xdr:rowOff>
    </xdr:to>
    <xdr:cxnSp macro="">
      <xdr:nvCxnSpPr>
        <xdr:cNvPr id="70" name="直線コネクタ 69"/>
        <xdr:cNvCxnSpPr/>
      </xdr:nvCxnSpPr>
      <xdr:spPr>
        <a:xfrm>
          <a:off x="1130300" y="6220422"/>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171291</xdr:rowOff>
    </xdr:from>
    <xdr:to>
      <xdr:col>6</xdr:col>
      <xdr:colOff>561975</xdr:colOff>
      <xdr:row>36</xdr:row>
      <xdr:rowOff>101441</xdr:rowOff>
    </xdr:to>
    <xdr:sp macro="" textlink="">
      <xdr:nvSpPr>
        <xdr:cNvPr id="80" name="円/楕円 79"/>
        <xdr:cNvSpPr/>
      </xdr:nvSpPr>
      <xdr:spPr>
        <a:xfrm>
          <a:off x="4584700" y="61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149718</xdr:rowOff>
    </xdr:from>
    <xdr:ext cx="534377" cy="259045"/>
    <xdr:sp macro="" textlink="">
      <xdr:nvSpPr>
        <xdr:cNvPr id="81" name="人件費該当値テキスト"/>
        <xdr:cNvSpPr txBox="1"/>
      </xdr:nvSpPr>
      <xdr:spPr>
        <a:xfrm>
          <a:off x="4686300" y="615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66,675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61297</xdr:rowOff>
    </xdr:from>
    <xdr:to>
      <xdr:col>5</xdr:col>
      <xdr:colOff>409575</xdr:colOff>
      <xdr:row>36</xdr:row>
      <xdr:rowOff>162897</xdr:rowOff>
    </xdr:to>
    <xdr:sp macro="" textlink="">
      <xdr:nvSpPr>
        <xdr:cNvPr id="82" name="円/楕円 81"/>
        <xdr:cNvSpPr/>
      </xdr:nvSpPr>
      <xdr:spPr>
        <a:xfrm>
          <a:off x="3746500" y="62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154024</xdr:rowOff>
    </xdr:from>
    <xdr:ext cx="534377" cy="259045"/>
    <xdr:sp macro="" textlink="">
      <xdr:nvSpPr>
        <xdr:cNvPr id="83" name="テキスト ボックス 82"/>
        <xdr:cNvSpPr txBox="1"/>
      </xdr:nvSpPr>
      <xdr:spPr>
        <a:xfrm>
          <a:off x="3530111" y="63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49600</xdr:rowOff>
    </xdr:from>
    <xdr:to>
      <xdr:col>4</xdr:col>
      <xdr:colOff>206375</xdr:colOff>
      <xdr:row>36</xdr:row>
      <xdr:rowOff>151200</xdr:rowOff>
    </xdr:to>
    <xdr:sp macro="" textlink="">
      <xdr:nvSpPr>
        <xdr:cNvPr id="84" name="円/楕円 83"/>
        <xdr:cNvSpPr/>
      </xdr:nvSpPr>
      <xdr:spPr>
        <a:xfrm>
          <a:off x="2857500" y="62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142327</xdr:rowOff>
    </xdr:from>
    <xdr:ext cx="534377" cy="259045"/>
    <xdr:sp macro="" textlink="">
      <xdr:nvSpPr>
        <xdr:cNvPr id="85" name="テキスト ボックス 84"/>
        <xdr:cNvSpPr txBox="1"/>
      </xdr:nvSpPr>
      <xdr:spPr>
        <a:xfrm>
          <a:off x="2641111" y="63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28188</xdr:rowOff>
    </xdr:from>
    <xdr:to>
      <xdr:col>3</xdr:col>
      <xdr:colOff>3175</xdr:colOff>
      <xdr:row>36</xdr:row>
      <xdr:rowOff>129788</xdr:rowOff>
    </xdr:to>
    <xdr:sp macro="" textlink="">
      <xdr:nvSpPr>
        <xdr:cNvPr id="86" name="円/楕円 85"/>
        <xdr:cNvSpPr/>
      </xdr:nvSpPr>
      <xdr:spPr>
        <a:xfrm>
          <a:off x="1968500" y="62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146315</xdr:rowOff>
    </xdr:from>
    <xdr:ext cx="534377" cy="259045"/>
    <xdr:sp macro="" textlink="">
      <xdr:nvSpPr>
        <xdr:cNvPr id="87" name="テキスト ボックス 86"/>
        <xdr:cNvSpPr txBox="1"/>
      </xdr:nvSpPr>
      <xdr:spPr>
        <a:xfrm>
          <a:off x="1752111" y="597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65,187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168872</xdr:rowOff>
    </xdr:from>
    <xdr:to>
      <xdr:col>1</xdr:col>
      <xdr:colOff>485775</xdr:colOff>
      <xdr:row>36</xdr:row>
      <xdr:rowOff>99022</xdr:rowOff>
    </xdr:to>
    <xdr:sp macro="" textlink="">
      <xdr:nvSpPr>
        <xdr:cNvPr id="88" name="円/楕円 87"/>
        <xdr:cNvSpPr/>
      </xdr:nvSpPr>
      <xdr:spPr>
        <a:xfrm>
          <a:off x="1079500" y="61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115549</xdr:rowOff>
    </xdr:from>
    <xdr:ext cx="534377" cy="259045"/>
    <xdr:sp macro="" textlink="">
      <xdr:nvSpPr>
        <xdr:cNvPr id="89" name="テキスト ボックス 88"/>
        <xdr:cNvSpPr txBox="1"/>
      </xdr:nvSpPr>
      <xdr:spPr>
        <a:xfrm>
          <a:off x="863111" y="594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58906</xdr:rowOff>
    </xdr:from>
    <xdr:to>
      <xdr:col>6</xdr:col>
      <xdr:colOff>511175</xdr:colOff>
      <xdr:row>54</xdr:row>
      <xdr:rowOff>104039</xdr:rowOff>
    </xdr:to>
    <xdr:cxnSp macro="">
      <xdr:nvCxnSpPr>
        <xdr:cNvPr id="121" name="直線コネクタ 120"/>
        <xdr:cNvCxnSpPr/>
      </xdr:nvCxnSpPr>
      <xdr:spPr>
        <a:xfrm flipV="1">
          <a:off x="3797300" y="9317206"/>
          <a:ext cx="838200" cy="4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104039</xdr:rowOff>
    </xdr:from>
    <xdr:to>
      <xdr:col>5</xdr:col>
      <xdr:colOff>358775</xdr:colOff>
      <xdr:row>55</xdr:row>
      <xdr:rowOff>67414</xdr:rowOff>
    </xdr:to>
    <xdr:cxnSp macro="">
      <xdr:nvCxnSpPr>
        <xdr:cNvPr id="124" name="直線コネクタ 123"/>
        <xdr:cNvCxnSpPr/>
      </xdr:nvCxnSpPr>
      <xdr:spPr>
        <a:xfrm flipV="1">
          <a:off x="2908300" y="9362339"/>
          <a:ext cx="889000" cy="13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67414</xdr:rowOff>
    </xdr:from>
    <xdr:to>
      <xdr:col>4</xdr:col>
      <xdr:colOff>155575</xdr:colOff>
      <xdr:row>55</xdr:row>
      <xdr:rowOff>167018</xdr:rowOff>
    </xdr:to>
    <xdr:cxnSp macro="">
      <xdr:nvCxnSpPr>
        <xdr:cNvPr id="127" name="直線コネクタ 126"/>
        <xdr:cNvCxnSpPr/>
      </xdr:nvCxnSpPr>
      <xdr:spPr>
        <a:xfrm flipV="1">
          <a:off x="2019300" y="9497164"/>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151848</xdr:rowOff>
    </xdr:from>
    <xdr:to>
      <xdr:col>2</xdr:col>
      <xdr:colOff>638175</xdr:colOff>
      <xdr:row>55</xdr:row>
      <xdr:rowOff>167018</xdr:rowOff>
    </xdr:to>
    <xdr:cxnSp macro="">
      <xdr:nvCxnSpPr>
        <xdr:cNvPr id="130" name="直線コネクタ 129"/>
        <xdr:cNvCxnSpPr/>
      </xdr:nvCxnSpPr>
      <xdr:spPr>
        <a:xfrm>
          <a:off x="1130300" y="9581598"/>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8106</xdr:rowOff>
    </xdr:from>
    <xdr:to>
      <xdr:col>6</xdr:col>
      <xdr:colOff>561975</xdr:colOff>
      <xdr:row>54</xdr:row>
      <xdr:rowOff>109706</xdr:rowOff>
    </xdr:to>
    <xdr:sp macro="" textlink="">
      <xdr:nvSpPr>
        <xdr:cNvPr id="140" name="円/楕円 139"/>
        <xdr:cNvSpPr/>
      </xdr:nvSpPr>
      <xdr:spPr>
        <a:xfrm>
          <a:off x="4584700" y="926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30983</xdr:rowOff>
    </xdr:from>
    <xdr:ext cx="534377" cy="259045"/>
    <xdr:sp macro="" textlink="">
      <xdr:nvSpPr>
        <xdr:cNvPr id="141" name="物件費該当値テキスト"/>
        <xdr:cNvSpPr txBox="1"/>
      </xdr:nvSpPr>
      <xdr:spPr>
        <a:xfrm>
          <a:off x="4686300" y="911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74,948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53239</xdr:rowOff>
    </xdr:from>
    <xdr:to>
      <xdr:col>5</xdr:col>
      <xdr:colOff>409575</xdr:colOff>
      <xdr:row>54</xdr:row>
      <xdr:rowOff>154839</xdr:rowOff>
    </xdr:to>
    <xdr:sp macro="" textlink="">
      <xdr:nvSpPr>
        <xdr:cNvPr id="142" name="円/楕円 141"/>
        <xdr:cNvSpPr/>
      </xdr:nvSpPr>
      <xdr:spPr>
        <a:xfrm>
          <a:off x="3746500" y="93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145966</xdr:rowOff>
    </xdr:from>
    <xdr:ext cx="534377" cy="259045"/>
    <xdr:sp macro="" textlink="">
      <xdr:nvSpPr>
        <xdr:cNvPr id="143" name="テキスト ボックス 142"/>
        <xdr:cNvSpPr txBox="1"/>
      </xdr:nvSpPr>
      <xdr:spPr>
        <a:xfrm>
          <a:off x="3530111" y="940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72,184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16614</xdr:rowOff>
    </xdr:from>
    <xdr:to>
      <xdr:col>4</xdr:col>
      <xdr:colOff>206375</xdr:colOff>
      <xdr:row>55</xdr:row>
      <xdr:rowOff>118214</xdr:rowOff>
    </xdr:to>
    <xdr:sp macro="" textlink="">
      <xdr:nvSpPr>
        <xdr:cNvPr id="144" name="円/楕円 143"/>
        <xdr:cNvSpPr/>
      </xdr:nvSpPr>
      <xdr:spPr>
        <a:xfrm>
          <a:off x="2857500" y="944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134741</xdr:rowOff>
    </xdr:from>
    <xdr:ext cx="534377" cy="259045"/>
    <xdr:sp macro="" textlink="">
      <xdr:nvSpPr>
        <xdr:cNvPr id="145" name="テキスト ボックス 144"/>
        <xdr:cNvSpPr txBox="1"/>
      </xdr:nvSpPr>
      <xdr:spPr>
        <a:xfrm>
          <a:off x="2641111" y="922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116218</xdr:rowOff>
    </xdr:from>
    <xdr:to>
      <xdr:col>3</xdr:col>
      <xdr:colOff>3175</xdr:colOff>
      <xdr:row>56</xdr:row>
      <xdr:rowOff>46368</xdr:rowOff>
    </xdr:to>
    <xdr:sp macro="" textlink="">
      <xdr:nvSpPr>
        <xdr:cNvPr id="146" name="円/楕円 145"/>
        <xdr:cNvSpPr/>
      </xdr:nvSpPr>
      <xdr:spPr>
        <a:xfrm>
          <a:off x="1968500" y="954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62895</xdr:rowOff>
    </xdr:from>
    <xdr:ext cx="534377" cy="259045"/>
    <xdr:sp macro="" textlink="">
      <xdr:nvSpPr>
        <xdr:cNvPr id="147" name="テキスト ボックス 146"/>
        <xdr:cNvSpPr txBox="1"/>
      </xdr:nvSpPr>
      <xdr:spPr>
        <a:xfrm>
          <a:off x="1752111" y="932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101048</xdr:rowOff>
    </xdr:from>
    <xdr:to>
      <xdr:col>1</xdr:col>
      <xdr:colOff>485775</xdr:colOff>
      <xdr:row>56</xdr:row>
      <xdr:rowOff>31198</xdr:rowOff>
    </xdr:to>
    <xdr:sp macro="" textlink="">
      <xdr:nvSpPr>
        <xdr:cNvPr id="148" name="円/楕円 147"/>
        <xdr:cNvSpPr/>
      </xdr:nvSpPr>
      <xdr:spPr>
        <a:xfrm>
          <a:off x="1079500" y="95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47725</xdr:rowOff>
    </xdr:from>
    <xdr:ext cx="534377" cy="259045"/>
    <xdr:sp macro="" textlink="">
      <xdr:nvSpPr>
        <xdr:cNvPr id="149" name="テキスト ボックス 148"/>
        <xdr:cNvSpPr txBox="1"/>
      </xdr:nvSpPr>
      <xdr:spPr>
        <a:xfrm>
          <a:off x="863111" y="930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9529</xdr:rowOff>
    </xdr:from>
    <xdr:to>
      <xdr:col>6</xdr:col>
      <xdr:colOff>511175</xdr:colOff>
      <xdr:row>75</xdr:row>
      <xdr:rowOff>164650</xdr:rowOff>
    </xdr:to>
    <xdr:cxnSp macro="">
      <xdr:nvCxnSpPr>
        <xdr:cNvPr id="180" name="直線コネクタ 179"/>
        <xdr:cNvCxnSpPr/>
      </xdr:nvCxnSpPr>
      <xdr:spPr>
        <a:xfrm>
          <a:off x="3797300" y="12868279"/>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9529</xdr:rowOff>
    </xdr:from>
    <xdr:to>
      <xdr:col>5</xdr:col>
      <xdr:colOff>358775</xdr:colOff>
      <xdr:row>75</xdr:row>
      <xdr:rowOff>65307</xdr:rowOff>
    </xdr:to>
    <xdr:cxnSp macro="">
      <xdr:nvCxnSpPr>
        <xdr:cNvPr id="183" name="直線コネクタ 182"/>
        <xdr:cNvCxnSpPr/>
      </xdr:nvCxnSpPr>
      <xdr:spPr>
        <a:xfrm flipV="1">
          <a:off x="2908300" y="12868279"/>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65307</xdr:rowOff>
    </xdr:from>
    <xdr:to>
      <xdr:col>4</xdr:col>
      <xdr:colOff>155575</xdr:colOff>
      <xdr:row>75</xdr:row>
      <xdr:rowOff>113411</xdr:rowOff>
    </xdr:to>
    <xdr:cxnSp macro="">
      <xdr:nvCxnSpPr>
        <xdr:cNvPr id="186" name="直線コネクタ 185"/>
        <xdr:cNvCxnSpPr/>
      </xdr:nvCxnSpPr>
      <xdr:spPr>
        <a:xfrm flipV="1">
          <a:off x="2019300" y="12924057"/>
          <a:ext cx="889000" cy="4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30233</xdr:rowOff>
    </xdr:from>
    <xdr:to>
      <xdr:col>2</xdr:col>
      <xdr:colOff>638175</xdr:colOff>
      <xdr:row>75</xdr:row>
      <xdr:rowOff>113411</xdr:rowOff>
    </xdr:to>
    <xdr:cxnSp macro="">
      <xdr:nvCxnSpPr>
        <xdr:cNvPr id="189" name="直線コネクタ 188"/>
        <xdr:cNvCxnSpPr/>
      </xdr:nvCxnSpPr>
      <xdr:spPr>
        <a:xfrm>
          <a:off x="1130300" y="12888983"/>
          <a:ext cx="889000" cy="8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113850</xdr:rowOff>
    </xdr:from>
    <xdr:to>
      <xdr:col>6</xdr:col>
      <xdr:colOff>561975</xdr:colOff>
      <xdr:row>76</xdr:row>
      <xdr:rowOff>44000</xdr:rowOff>
    </xdr:to>
    <xdr:sp macro="" textlink="">
      <xdr:nvSpPr>
        <xdr:cNvPr id="199" name="円/楕円 198"/>
        <xdr:cNvSpPr/>
      </xdr:nvSpPr>
      <xdr:spPr>
        <a:xfrm>
          <a:off x="4584700" y="129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136727</xdr:rowOff>
    </xdr:from>
    <xdr:ext cx="534377" cy="259045"/>
    <xdr:sp macro="" textlink="">
      <xdr:nvSpPr>
        <xdr:cNvPr id="200" name="維持補修費該当値テキスト"/>
        <xdr:cNvSpPr txBox="1"/>
      </xdr:nvSpPr>
      <xdr:spPr>
        <a:xfrm>
          <a:off x="4686300" y="1282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130179</xdr:rowOff>
    </xdr:from>
    <xdr:to>
      <xdr:col>5</xdr:col>
      <xdr:colOff>409575</xdr:colOff>
      <xdr:row>75</xdr:row>
      <xdr:rowOff>60329</xdr:rowOff>
    </xdr:to>
    <xdr:sp macro="" textlink="">
      <xdr:nvSpPr>
        <xdr:cNvPr id="201" name="円/楕円 200"/>
        <xdr:cNvSpPr/>
      </xdr:nvSpPr>
      <xdr:spPr>
        <a:xfrm>
          <a:off x="3746500" y="1281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76856</xdr:rowOff>
    </xdr:from>
    <xdr:ext cx="534377" cy="259045"/>
    <xdr:sp macro="" textlink="">
      <xdr:nvSpPr>
        <xdr:cNvPr id="202" name="テキスト ボックス 201"/>
        <xdr:cNvSpPr txBox="1"/>
      </xdr:nvSpPr>
      <xdr:spPr>
        <a:xfrm>
          <a:off x="3530111" y="125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14507</xdr:rowOff>
    </xdr:from>
    <xdr:to>
      <xdr:col>4</xdr:col>
      <xdr:colOff>206375</xdr:colOff>
      <xdr:row>75</xdr:row>
      <xdr:rowOff>116107</xdr:rowOff>
    </xdr:to>
    <xdr:sp macro="" textlink="">
      <xdr:nvSpPr>
        <xdr:cNvPr id="203" name="円/楕円 202"/>
        <xdr:cNvSpPr/>
      </xdr:nvSpPr>
      <xdr:spPr>
        <a:xfrm>
          <a:off x="2857500" y="1287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132634</xdr:rowOff>
    </xdr:from>
    <xdr:ext cx="534377" cy="259045"/>
    <xdr:sp macro="" textlink="">
      <xdr:nvSpPr>
        <xdr:cNvPr id="204" name="テキスト ボックス 203"/>
        <xdr:cNvSpPr txBox="1"/>
      </xdr:nvSpPr>
      <xdr:spPr>
        <a:xfrm>
          <a:off x="2641111" y="1264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62611</xdr:rowOff>
    </xdr:from>
    <xdr:to>
      <xdr:col>3</xdr:col>
      <xdr:colOff>3175</xdr:colOff>
      <xdr:row>75</xdr:row>
      <xdr:rowOff>164210</xdr:rowOff>
    </xdr:to>
    <xdr:sp macro="" textlink="">
      <xdr:nvSpPr>
        <xdr:cNvPr id="205" name="円/楕円 204"/>
        <xdr:cNvSpPr/>
      </xdr:nvSpPr>
      <xdr:spPr>
        <a:xfrm>
          <a:off x="1968500" y="12921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9288</xdr:rowOff>
    </xdr:from>
    <xdr:ext cx="534377" cy="259045"/>
    <xdr:sp macro="" textlink="">
      <xdr:nvSpPr>
        <xdr:cNvPr id="206" name="テキスト ボックス 205"/>
        <xdr:cNvSpPr txBox="1"/>
      </xdr:nvSpPr>
      <xdr:spPr>
        <a:xfrm>
          <a:off x="1752111" y="1269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150883</xdr:rowOff>
    </xdr:from>
    <xdr:to>
      <xdr:col>1</xdr:col>
      <xdr:colOff>485775</xdr:colOff>
      <xdr:row>75</xdr:row>
      <xdr:rowOff>81033</xdr:rowOff>
    </xdr:to>
    <xdr:sp macro="" textlink="">
      <xdr:nvSpPr>
        <xdr:cNvPr id="207" name="円/楕円 206"/>
        <xdr:cNvSpPr/>
      </xdr:nvSpPr>
      <xdr:spPr>
        <a:xfrm>
          <a:off x="1079500" y="128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97560</xdr:rowOff>
    </xdr:from>
    <xdr:ext cx="534377" cy="259045"/>
    <xdr:sp macro="" textlink="">
      <xdr:nvSpPr>
        <xdr:cNvPr id="208" name="テキスト ボックス 207"/>
        <xdr:cNvSpPr txBox="1"/>
      </xdr:nvSpPr>
      <xdr:spPr>
        <a:xfrm>
          <a:off x="863111" y="1261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46464</xdr:rowOff>
    </xdr:from>
    <xdr:to>
      <xdr:col>6</xdr:col>
      <xdr:colOff>511175</xdr:colOff>
      <xdr:row>94</xdr:row>
      <xdr:rowOff>148599</xdr:rowOff>
    </xdr:to>
    <xdr:cxnSp macro="">
      <xdr:nvCxnSpPr>
        <xdr:cNvPr id="240" name="直線コネクタ 239"/>
        <xdr:cNvCxnSpPr/>
      </xdr:nvCxnSpPr>
      <xdr:spPr>
        <a:xfrm flipV="1">
          <a:off x="3797300" y="16162764"/>
          <a:ext cx="838200" cy="10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148599</xdr:rowOff>
    </xdr:from>
    <xdr:to>
      <xdr:col>5</xdr:col>
      <xdr:colOff>358775</xdr:colOff>
      <xdr:row>94</xdr:row>
      <xdr:rowOff>156942</xdr:rowOff>
    </xdr:to>
    <xdr:cxnSp macro="">
      <xdr:nvCxnSpPr>
        <xdr:cNvPr id="243" name="直線コネクタ 242"/>
        <xdr:cNvCxnSpPr/>
      </xdr:nvCxnSpPr>
      <xdr:spPr>
        <a:xfrm flipV="1">
          <a:off x="2908300" y="16264899"/>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156942</xdr:rowOff>
    </xdr:from>
    <xdr:to>
      <xdr:col>4</xdr:col>
      <xdr:colOff>155575</xdr:colOff>
      <xdr:row>95</xdr:row>
      <xdr:rowOff>71300</xdr:rowOff>
    </xdr:to>
    <xdr:cxnSp macro="">
      <xdr:nvCxnSpPr>
        <xdr:cNvPr id="246" name="直線コネクタ 245"/>
        <xdr:cNvCxnSpPr/>
      </xdr:nvCxnSpPr>
      <xdr:spPr>
        <a:xfrm flipV="1">
          <a:off x="2019300" y="16273242"/>
          <a:ext cx="889000" cy="8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71300</xdr:rowOff>
    </xdr:from>
    <xdr:to>
      <xdr:col>2</xdr:col>
      <xdr:colOff>638175</xdr:colOff>
      <xdr:row>95</xdr:row>
      <xdr:rowOff>99107</xdr:rowOff>
    </xdr:to>
    <xdr:cxnSp macro="">
      <xdr:nvCxnSpPr>
        <xdr:cNvPr id="249" name="直線コネクタ 248"/>
        <xdr:cNvCxnSpPr/>
      </xdr:nvCxnSpPr>
      <xdr:spPr>
        <a:xfrm flipV="1">
          <a:off x="1130300" y="16359050"/>
          <a:ext cx="889000" cy="2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167114</xdr:rowOff>
    </xdr:from>
    <xdr:to>
      <xdr:col>6</xdr:col>
      <xdr:colOff>561975</xdr:colOff>
      <xdr:row>94</xdr:row>
      <xdr:rowOff>97264</xdr:rowOff>
    </xdr:to>
    <xdr:sp macro="" textlink="">
      <xdr:nvSpPr>
        <xdr:cNvPr id="259" name="円/楕円 258"/>
        <xdr:cNvSpPr/>
      </xdr:nvSpPr>
      <xdr:spPr>
        <a:xfrm>
          <a:off x="4584700" y="161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18541</xdr:rowOff>
    </xdr:from>
    <xdr:ext cx="599010" cy="259045"/>
    <xdr:sp macro="" textlink="">
      <xdr:nvSpPr>
        <xdr:cNvPr id="260" name="扶助費該当値テキスト"/>
        <xdr:cNvSpPr txBox="1"/>
      </xdr:nvSpPr>
      <xdr:spPr>
        <a:xfrm>
          <a:off x="4686300" y="1596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115,710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97799</xdr:rowOff>
    </xdr:from>
    <xdr:to>
      <xdr:col>5</xdr:col>
      <xdr:colOff>409575</xdr:colOff>
      <xdr:row>95</xdr:row>
      <xdr:rowOff>27949</xdr:rowOff>
    </xdr:to>
    <xdr:sp macro="" textlink="">
      <xdr:nvSpPr>
        <xdr:cNvPr id="261" name="円/楕円 260"/>
        <xdr:cNvSpPr/>
      </xdr:nvSpPr>
      <xdr:spPr>
        <a:xfrm>
          <a:off x="3746500" y="1621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44476</xdr:rowOff>
    </xdr:from>
    <xdr:ext cx="599010" cy="259045"/>
    <xdr:sp macro="" textlink="">
      <xdr:nvSpPr>
        <xdr:cNvPr id="262" name="テキスト ボックス 261"/>
        <xdr:cNvSpPr txBox="1"/>
      </xdr:nvSpPr>
      <xdr:spPr>
        <a:xfrm>
          <a:off x="3497794" y="1598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109,455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106142</xdr:rowOff>
    </xdr:from>
    <xdr:to>
      <xdr:col>4</xdr:col>
      <xdr:colOff>206375</xdr:colOff>
      <xdr:row>95</xdr:row>
      <xdr:rowOff>36292</xdr:rowOff>
    </xdr:to>
    <xdr:sp macro="" textlink="">
      <xdr:nvSpPr>
        <xdr:cNvPr id="263" name="円/楕円 262"/>
        <xdr:cNvSpPr/>
      </xdr:nvSpPr>
      <xdr:spPr>
        <a:xfrm>
          <a:off x="2857500" y="162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52819</xdr:rowOff>
    </xdr:from>
    <xdr:ext cx="599010" cy="259045"/>
    <xdr:sp macro="" textlink="">
      <xdr:nvSpPr>
        <xdr:cNvPr id="264" name="テキスト ボックス 263"/>
        <xdr:cNvSpPr txBox="1"/>
      </xdr:nvSpPr>
      <xdr:spPr>
        <a:xfrm>
          <a:off x="2608794" y="159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108,944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20500</xdr:rowOff>
    </xdr:from>
    <xdr:to>
      <xdr:col>3</xdr:col>
      <xdr:colOff>3175</xdr:colOff>
      <xdr:row>95</xdr:row>
      <xdr:rowOff>122100</xdr:rowOff>
    </xdr:to>
    <xdr:sp macro="" textlink="">
      <xdr:nvSpPr>
        <xdr:cNvPr id="265" name="円/楕円 264"/>
        <xdr:cNvSpPr/>
      </xdr:nvSpPr>
      <xdr:spPr>
        <a:xfrm>
          <a:off x="1968500" y="163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138627</xdr:rowOff>
    </xdr:from>
    <xdr:ext cx="599010" cy="259045"/>
    <xdr:sp macro="" textlink="">
      <xdr:nvSpPr>
        <xdr:cNvPr id="266" name="テキスト ボックス 265"/>
        <xdr:cNvSpPr txBox="1"/>
      </xdr:nvSpPr>
      <xdr:spPr>
        <a:xfrm>
          <a:off x="1719794" y="1608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103,689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48307</xdr:rowOff>
    </xdr:from>
    <xdr:to>
      <xdr:col>1</xdr:col>
      <xdr:colOff>485775</xdr:colOff>
      <xdr:row>95</xdr:row>
      <xdr:rowOff>149907</xdr:rowOff>
    </xdr:to>
    <xdr:sp macro="" textlink="">
      <xdr:nvSpPr>
        <xdr:cNvPr id="267" name="円/楕円 266"/>
        <xdr:cNvSpPr/>
      </xdr:nvSpPr>
      <xdr:spPr>
        <a:xfrm>
          <a:off x="1079500" y="163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166434</xdr:rowOff>
    </xdr:from>
    <xdr:ext cx="599010" cy="259045"/>
    <xdr:sp macro="" textlink="">
      <xdr:nvSpPr>
        <xdr:cNvPr id="268" name="テキスト ボックス 267"/>
        <xdr:cNvSpPr txBox="1"/>
      </xdr:nvSpPr>
      <xdr:spPr>
        <a:xfrm>
          <a:off x="830794" y="1611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167373</xdr:rowOff>
    </xdr:from>
    <xdr:to>
      <xdr:col>15</xdr:col>
      <xdr:colOff>180975</xdr:colOff>
      <xdr:row>34</xdr:row>
      <xdr:rowOff>53073</xdr:rowOff>
    </xdr:to>
    <xdr:cxnSp macro="">
      <xdr:nvCxnSpPr>
        <xdr:cNvPr id="297" name="直線コネクタ 296"/>
        <xdr:cNvCxnSpPr/>
      </xdr:nvCxnSpPr>
      <xdr:spPr>
        <a:xfrm flipV="1">
          <a:off x="9639300" y="582522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53073</xdr:rowOff>
    </xdr:from>
    <xdr:to>
      <xdr:col>14</xdr:col>
      <xdr:colOff>28575</xdr:colOff>
      <xdr:row>35</xdr:row>
      <xdr:rowOff>68478</xdr:rowOff>
    </xdr:to>
    <xdr:cxnSp macro="">
      <xdr:nvCxnSpPr>
        <xdr:cNvPr id="300" name="直線コネクタ 299"/>
        <xdr:cNvCxnSpPr/>
      </xdr:nvCxnSpPr>
      <xdr:spPr>
        <a:xfrm flipV="1">
          <a:off x="8750300" y="5882373"/>
          <a:ext cx="889000" cy="18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64846</xdr:rowOff>
    </xdr:from>
    <xdr:to>
      <xdr:col>12</xdr:col>
      <xdr:colOff>511175</xdr:colOff>
      <xdr:row>35</xdr:row>
      <xdr:rowOff>68478</xdr:rowOff>
    </xdr:to>
    <xdr:cxnSp macro="">
      <xdr:nvCxnSpPr>
        <xdr:cNvPr id="303" name="直線コネクタ 302"/>
        <xdr:cNvCxnSpPr/>
      </xdr:nvCxnSpPr>
      <xdr:spPr>
        <a:xfrm>
          <a:off x="7861300" y="6065596"/>
          <a:ext cx="889000" cy="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64846</xdr:rowOff>
    </xdr:from>
    <xdr:to>
      <xdr:col>11</xdr:col>
      <xdr:colOff>307975</xdr:colOff>
      <xdr:row>35</xdr:row>
      <xdr:rowOff>77940</xdr:rowOff>
    </xdr:to>
    <xdr:cxnSp macro="">
      <xdr:nvCxnSpPr>
        <xdr:cNvPr id="306" name="直線コネクタ 305"/>
        <xdr:cNvCxnSpPr/>
      </xdr:nvCxnSpPr>
      <xdr:spPr>
        <a:xfrm flipV="1">
          <a:off x="6972300" y="6065596"/>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116573</xdr:rowOff>
    </xdr:from>
    <xdr:to>
      <xdr:col>15</xdr:col>
      <xdr:colOff>231775</xdr:colOff>
      <xdr:row>34</xdr:row>
      <xdr:rowOff>46723</xdr:rowOff>
    </xdr:to>
    <xdr:sp macro="" textlink="">
      <xdr:nvSpPr>
        <xdr:cNvPr id="316" name="円/楕円 315"/>
        <xdr:cNvSpPr/>
      </xdr:nvSpPr>
      <xdr:spPr>
        <a:xfrm>
          <a:off x="10426700" y="577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139450</xdr:rowOff>
    </xdr:from>
    <xdr:ext cx="534377" cy="259045"/>
    <xdr:sp macro="" textlink="">
      <xdr:nvSpPr>
        <xdr:cNvPr id="317" name="補助費等該当値テキスト"/>
        <xdr:cNvSpPr txBox="1"/>
      </xdr:nvSpPr>
      <xdr:spPr>
        <a:xfrm>
          <a:off x="10528300" y="56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71,321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2273</xdr:rowOff>
    </xdr:from>
    <xdr:to>
      <xdr:col>14</xdr:col>
      <xdr:colOff>79375</xdr:colOff>
      <xdr:row>34</xdr:row>
      <xdr:rowOff>103873</xdr:rowOff>
    </xdr:to>
    <xdr:sp macro="" textlink="">
      <xdr:nvSpPr>
        <xdr:cNvPr id="318" name="円/楕円 317"/>
        <xdr:cNvSpPr/>
      </xdr:nvSpPr>
      <xdr:spPr>
        <a:xfrm>
          <a:off x="9588500" y="583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120400</xdr:rowOff>
    </xdr:from>
    <xdr:ext cx="534377" cy="259045"/>
    <xdr:sp macro="" textlink="">
      <xdr:nvSpPr>
        <xdr:cNvPr id="319" name="テキスト ボックス 318"/>
        <xdr:cNvSpPr txBox="1"/>
      </xdr:nvSpPr>
      <xdr:spPr>
        <a:xfrm>
          <a:off x="9372111" y="560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17678</xdr:rowOff>
    </xdr:from>
    <xdr:to>
      <xdr:col>12</xdr:col>
      <xdr:colOff>561975</xdr:colOff>
      <xdr:row>35</xdr:row>
      <xdr:rowOff>119278</xdr:rowOff>
    </xdr:to>
    <xdr:sp macro="" textlink="">
      <xdr:nvSpPr>
        <xdr:cNvPr id="320" name="円/楕円 319"/>
        <xdr:cNvSpPr/>
      </xdr:nvSpPr>
      <xdr:spPr>
        <a:xfrm>
          <a:off x="8699500" y="60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135805</xdr:rowOff>
    </xdr:from>
    <xdr:ext cx="534377" cy="259045"/>
    <xdr:sp macro="" textlink="">
      <xdr:nvSpPr>
        <xdr:cNvPr id="321" name="テキスト ボックス 320"/>
        <xdr:cNvSpPr txBox="1"/>
      </xdr:nvSpPr>
      <xdr:spPr>
        <a:xfrm>
          <a:off x="8483111" y="57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14046</xdr:rowOff>
    </xdr:from>
    <xdr:to>
      <xdr:col>11</xdr:col>
      <xdr:colOff>358775</xdr:colOff>
      <xdr:row>35</xdr:row>
      <xdr:rowOff>115646</xdr:rowOff>
    </xdr:to>
    <xdr:sp macro="" textlink="">
      <xdr:nvSpPr>
        <xdr:cNvPr id="322" name="円/楕円 321"/>
        <xdr:cNvSpPr/>
      </xdr:nvSpPr>
      <xdr:spPr>
        <a:xfrm>
          <a:off x="7810500" y="60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132173</xdr:rowOff>
    </xdr:from>
    <xdr:ext cx="534377" cy="259045"/>
    <xdr:sp macro="" textlink="">
      <xdr:nvSpPr>
        <xdr:cNvPr id="323" name="テキスト ボックス 322"/>
        <xdr:cNvSpPr txBox="1"/>
      </xdr:nvSpPr>
      <xdr:spPr>
        <a:xfrm>
          <a:off x="7594111" y="579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27140</xdr:rowOff>
    </xdr:from>
    <xdr:to>
      <xdr:col>10</xdr:col>
      <xdr:colOff>155575</xdr:colOff>
      <xdr:row>35</xdr:row>
      <xdr:rowOff>128740</xdr:rowOff>
    </xdr:to>
    <xdr:sp macro="" textlink="">
      <xdr:nvSpPr>
        <xdr:cNvPr id="324" name="円/楕円 323"/>
        <xdr:cNvSpPr/>
      </xdr:nvSpPr>
      <xdr:spPr>
        <a:xfrm>
          <a:off x="6921500" y="602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145267</xdr:rowOff>
    </xdr:from>
    <xdr:ext cx="534377" cy="259045"/>
    <xdr:sp macro="" textlink="">
      <xdr:nvSpPr>
        <xdr:cNvPr id="325" name="テキスト ボックス 324"/>
        <xdr:cNvSpPr txBox="1"/>
      </xdr:nvSpPr>
      <xdr:spPr>
        <a:xfrm>
          <a:off x="6705111" y="580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146291</xdr:rowOff>
    </xdr:from>
    <xdr:to>
      <xdr:col>15</xdr:col>
      <xdr:colOff>180975</xdr:colOff>
      <xdr:row>55</xdr:row>
      <xdr:rowOff>170897</xdr:rowOff>
    </xdr:to>
    <xdr:cxnSp macro="">
      <xdr:nvCxnSpPr>
        <xdr:cNvPr id="354" name="直線コネクタ 353"/>
        <xdr:cNvCxnSpPr/>
      </xdr:nvCxnSpPr>
      <xdr:spPr>
        <a:xfrm flipV="1">
          <a:off x="9639300" y="9576041"/>
          <a:ext cx="838200" cy="2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82428</xdr:rowOff>
    </xdr:from>
    <xdr:to>
      <xdr:col>14</xdr:col>
      <xdr:colOff>28575</xdr:colOff>
      <xdr:row>55</xdr:row>
      <xdr:rowOff>170897</xdr:rowOff>
    </xdr:to>
    <xdr:cxnSp macro="">
      <xdr:nvCxnSpPr>
        <xdr:cNvPr id="357" name="直線コネクタ 356"/>
        <xdr:cNvCxnSpPr/>
      </xdr:nvCxnSpPr>
      <xdr:spPr>
        <a:xfrm>
          <a:off x="8750300" y="9169278"/>
          <a:ext cx="889000" cy="4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82428</xdr:rowOff>
    </xdr:from>
    <xdr:to>
      <xdr:col>12</xdr:col>
      <xdr:colOff>511175</xdr:colOff>
      <xdr:row>54</xdr:row>
      <xdr:rowOff>57053</xdr:rowOff>
    </xdr:to>
    <xdr:cxnSp macro="">
      <xdr:nvCxnSpPr>
        <xdr:cNvPr id="360" name="直線コネクタ 359"/>
        <xdr:cNvCxnSpPr/>
      </xdr:nvCxnSpPr>
      <xdr:spPr>
        <a:xfrm flipV="1">
          <a:off x="7861300" y="9169278"/>
          <a:ext cx="889000" cy="14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57053</xdr:rowOff>
    </xdr:from>
    <xdr:to>
      <xdr:col>11</xdr:col>
      <xdr:colOff>307975</xdr:colOff>
      <xdr:row>54</xdr:row>
      <xdr:rowOff>98598</xdr:rowOff>
    </xdr:to>
    <xdr:cxnSp macro="">
      <xdr:nvCxnSpPr>
        <xdr:cNvPr id="363" name="直線コネクタ 362"/>
        <xdr:cNvCxnSpPr/>
      </xdr:nvCxnSpPr>
      <xdr:spPr>
        <a:xfrm flipV="1">
          <a:off x="6972300" y="9315353"/>
          <a:ext cx="889000" cy="4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95491</xdr:rowOff>
    </xdr:from>
    <xdr:to>
      <xdr:col>15</xdr:col>
      <xdr:colOff>231775</xdr:colOff>
      <xdr:row>56</xdr:row>
      <xdr:rowOff>25641</xdr:rowOff>
    </xdr:to>
    <xdr:sp macro="" textlink="">
      <xdr:nvSpPr>
        <xdr:cNvPr id="373" name="円/楕円 372"/>
        <xdr:cNvSpPr/>
      </xdr:nvSpPr>
      <xdr:spPr>
        <a:xfrm>
          <a:off x="10426700" y="95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118368</xdr:rowOff>
    </xdr:from>
    <xdr:ext cx="534377" cy="259045"/>
    <xdr:sp macro="" textlink="">
      <xdr:nvSpPr>
        <xdr:cNvPr id="374" name="普通建設事業費該当値テキスト"/>
        <xdr:cNvSpPr txBox="1"/>
      </xdr:nvSpPr>
      <xdr:spPr>
        <a:xfrm>
          <a:off x="10528300" y="93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76,635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120097</xdr:rowOff>
    </xdr:from>
    <xdr:to>
      <xdr:col>14</xdr:col>
      <xdr:colOff>79375</xdr:colOff>
      <xdr:row>56</xdr:row>
      <xdr:rowOff>50247</xdr:rowOff>
    </xdr:to>
    <xdr:sp macro="" textlink="">
      <xdr:nvSpPr>
        <xdr:cNvPr id="375" name="円/楕円 374"/>
        <xdr:cNvSpPr/>
      </xdr:nvSpPr>
      <xdr:spPr>
        <a:xfrm>
          <a:off x="9588500" y="95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41374</xdr:rowOff>
    </xdr:from>
    <xdr:ext cx="534377" cy="259045"/>
    <xdr:sp macro="" textlink="">
      <xdr:nvSpPr>
        <xdr:cNvPr id="376" name="テキスト ボックス 375"/>
        <xdr:cNvSpPr txBox="1"/>
      </xdr:nvSpPr>
      <xdr:spPr>
        <a:xfrm>
          <a:off x="9372111" y="96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73,406</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31628</xdr:rowOff>
    </xdr:from>
    <xdr:to>
      <xdr:col>12</xdr:col>
      <xdr:colOff>561975</xdr:colOff>
      <xdr:row>53</xdr:row>
      <xdr:rowOff>133228</xdr:rowOff>
    </xdr:to>
    <xdr:sp macro="" textlink="">
      <xdr:nvSpPr>
        <xdr:cNvPr id="377" name="円/楕円 376"/>
        <xdr:cNvSpPr/>
      </xdr:nvSpPr>
      <xdr:spPr>
        <a:xfrm>
          <a:off x="8699500" y="91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149755</xdr:rowOff>
    </xdr:from>
    <xdr:ext cx="599010" cy="259045"/>
    <xdr:sp macro="" textlink="">
      <xdr:nvSpPr>
        <xdr:cNvPr id="378" name="テキスト ボックス 377"/>
        <xdr:cNvSpPr txBox="1"/>
      </xdr:nvSpPr>
      <xdr:spPr>
        <a:xfrm>
          <a:off x="8450794" y="889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130,016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6253</xdr:rowOff>
    </xdr:from>
    <xdr:to>
      <xdr:col>11</xdr:col>
      <xdr:colOff>358775</xdr:colOff>
      <xdr:row>54</xdr:row>
      <xdr:rowOff>107853</xdr:rowOff>
    </xdr:to>
    <xdr:sp macro="" textlink="">
      <xdr:nvSpPr>
        <xdr:cNvPr id="379" name="円/楕円 378"/>
        <xdr:cNvSpPr/>
      </xdr:nvSpPr>
      <xdr:spPr>
        <a:xfrm>
          <a:off x="7810500" y="926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124380</xdr:rowOff>
    </xdr:from>
    <xdr:ext cx="599010" cy="259045"/>
    <xdr:sp macro="" textlink="">
      <xdr:nvSpPr>
        <xdr:cNvPr id="380" name="テキスト ボックス 379"/>
        <xdr:cNvSpPr txBox="1"/>
      </xdr:nvSpPr>
      <xdr:spPr>
        <a:xfrm>
          <a:off x="7561794" y="903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110,846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47798</xdr:rowOff>
    </xdr:from>
    <xdr:to>
      <xdr:col>10</xdr:col>
      <xdr:colOff>155575</xdr:colOff>
      <xdr:row>54</xdr:row>
      <xdr:rowOff>149398</xdr:rowOff>
    </xdr:to>
    <xdr:sp macro="" textlink="">
      <xdr:nvSpPr>
        <xdr:cNvPr id="381" name="円/楕円 380"/>
        <xdr:cNvSpPr/>
      </xdr:nvSpPr>
      <xdr:spPr>
        <a:xfrm>
          <a:off x="6921500" y="93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165925</xdr:rowOff>
    </xdr:from>
    <xdr:ext cx="599010" cy="259045"/>
    <xdr:sp macro="" textlink="">
      <xdr:nvSpPr>
        <xdr:cNvPr id="382" name="テキスト ボックス 381"/>
        <xdr:cNvSpPr txBox="1"/>
      </xdr:nvSpPr>
      <xdr:spPr>
        <a:xfrm>
          <a:off x="6672794" y="908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60089</xdr:rowOff>
    </xdr:from>
    <xdr:to>
      <xdr:col>15</xdr:col>
      <xdr:colOff>180975</xdr:colOff>
      <xdr:row>78</xdr:row>
      <xdr:rowOff>98704</xdr:rowOff>
    </xdr:to>
    <xdr:cxnSp macro="">
      <xdr:nvCxnSpPr>
        <xdr:cNvPr id="411" name="直線コネクタ 410"/>
        <xdr:cNvCxnSpPr/>
      </xdr:nvCxnSpPr>
      <xdr:spPr>
        <a:xfrm>
          <a:off x="9639300" y="13433189"/>
          <a:ext cx="838200" cy="3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60089</xdr:rowOff>
    </xdr:from>
    <xdr:to>
      <xdr:col>14</xdr:col>
      <xdr:colOff>28575</xdr:colOff>
      <xdr:row>78</xdr:row>
      <xdr:rowOff>131832</xdr:rowOff>
    </xdr:to>
    <xdr:cxnSp macro="">
      <xdr:nvCxnSpPr>
        <xdr:cNvPr id="414" name="直線コネクタ 413"/>
        <xdr:cNvCxnSpPr/>
      </xdr:nvCxnSpPr>
      <xdr:spPr>
        <a:xfrm flipV="1">
          <a:off x="8750300" y="13433189"/>
          <a:ext cx="889000" cy="7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47904</xdr:rowOff>
    </xdr:from>
    <xdr:to>
      <xdr:col>15</xdr:col>
      <xdr:colOff>231775</xdr:colOff>
      <xdr:row>78</xdr:row>
      <xdr:rowOff>149504</xdr:rowOff>
    </xdr:to>
    <xdr:sp macro="" textlink="">
      <xdr:nvSpPr>
        <xdr:cNvPr id="424" name="円/楕円 423"/>
        <xdr:cNvSpPr/>
      </xdr:nvSpPr>
      <xdr:spPr>
        <a:xfrm>
          <a:off x="10426700" y="134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134281</xdr:rowOff>
    </xdr:from>
    <xdr:ext cx="469744" cy="259045"/>
    <xdr:sp macro="" textlink="">
      <xdr:nvSpPr>
        <xdr:cNvPr id="425" name="普通建設事業費 （ うち新規整備　）該当値テキスト"/>
        <xdr:cNvSpPr txBox="1"/>
      </xdr:nvSpPr>
      <xdr:spPr>
        <a:xfrm>
          <a:off x="10528300" y="133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9289</xdr:rowOff>
    </xdr:from>
    <xdr:to>
      <xdr:col>14</xdr:col>
      <xdr:colOff>79375</xdr:colOff>
      <xdr:row>78</xdr:row>
      <xdr:rowOff>110889</xdr:rowOff>
    </xdr:to>
    <xdr:sp macro="" textlink="">
      <xdr:nvSpPr>
        <xdr:cNvPr id="426" name="円/楕円 425"/>
        <xdr:cNvSpPr/>
      </xdr:nvSpPr>
      <xdr:spPr>
        <a:xfrm>
          <a:off x="9588500" y="1338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102016</xdr:rowOff>
    </xdr:from>
    <xdr:ext cx="469744" cy="259045"/>
    <xdr:sp macro="" textlink="">
      <xdr:nvSpPr>
        <xdr:cNvPr id="427" name="テキスト ボックス 426"/>
        <xdr:cNvSpPr txBox="1"/>
      </xdr:nvSpPr>
      <xdr:spPr>
        <a:xfrm>
          <a:off x="9404427" y="1347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81032</xdr:rowOff>
    </xdr:from>
    <xdr:to>
      <xdr:col>12</xdr:col>
      <xdr:colOff>561975</xdr:colOff>
      <xdr:row>79</xdr:row>
      <xdr:rowOff>11182</xdr:rowOff>
    </xdr:to>
    <xdr:sp macro="" textlink="">
      <xdr:nvSpPr>
        <xdr:cNvPr id="428" name="円/楕円 427"/>
        <xdr:cNvSpPr/>
      </xdr:nvSpPr>
      <xdr:spPr>
        <a:xfrm>
          <a:off x="8699500" y="134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2309</xdr:rowOff>
    </xdr:from>
    <xdr:ext cx="469744" cy="259045"/>
    <xdr:sp macro="" textlink="">
      <xdr:nvSpPr>
        <xdr:cNvPr id="429" name="テキスト ボックス 428"/>
        <xdr:cNvSpPr txBox="1"/>
      </xdr:nvSpPr>
      <xdr:spPr>
        <a:xfrm>
          <a:off x="8515427" y="1354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112306</xdr:rowOff>
    </xdr:from>
    <xdr:to>
      <xdr:col>15</xdr:col>
      <xdr:colOff>180975</xdr:colOff>
      <xdr:row>95</xdr:row>
      <xdr:rowOff>48450</xdr:rowOff>
    </xdr:to>
    <xdr:cxnSp macro="">
      <xdr:nvCxnSpPr>
        <xdr:cNvPr id="458" name="直線コネクタ 457"/>
        <xdr:cNvCxnSpPr/>
      </xdr:nvCxnSpPr>
      <xdr:spPr>
        <a:xfrm flipV="1">
          <a:off x="9639300" y="16228606"/>
          <a:ext cx="838200" cy="10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115443</xdr:rowOff>
    </xdr:from>
    <xdr:to>
      <xdr:col>14</xdr:col>
      <xdr:colOff>28575</xdr:colOff>
      <xdr:row>95</xdr:row>
      <xdr:rowOff>48450</xdr:rowOff>
    </xdr:to>
    <xdr:cxnSp macro="">
      <xdr:nvCxnSpPr>
        <xdr:cNvPr id="461" name="直線コネクタ 460"/>
        <xdr:cNvCxnSpPr/>
      </xdr:nvCxnSpPr>
      <xdr:spPr>
        <a:xfrm>
          <a:off x="8750300" y="15545943"/>
          <a:ext cx="889000" cy="79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3" name="テキスト ボックス 462"/>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61506</xdr:rowOff>
    </xdr:from>
    <xdr:to>
      <xdr:col>15</xdr:col>
      <xdr:colOff>231775</xdr:colOff>
      <xdr:row>94</xdr:row>
      <xdr:rowOff>163106</xdr:rowOff>
    </xdr:to>
    <xdr:sp macro="" textlink="">
      <xdr:nvSpPr>
        <xdr:cNvPr id="471" name="円/楕円 470"/>
        <xdr:cNvSpPr/>
      </xdr:nvSpPr>
      <xdr:spPr>
        <a:xfrm>
          <a:off x="10426700" y="161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84383</xdr:rowOff>
    </xdr:from>
    <xdr:ext cx="534377" cy="259045"/>
    <xdr:sp macro="" textlink="">
      <xdr:nvSpPr>
        <xdr:cNvPr id="472" name="普通建設事業費 （ うち更新整備　）該当値テキスト"/>
        <xdr:cNvSpPr txBox="1"/>
      </xdr:nvSpPr>
      <xdr:spPr>
        <a:xfrm>
          <a:off x="10528300" y="160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62,157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169100</xdr:rowOff>
    </xdr:from>
    <xdr:to>
      <xdr:col>14</xdr:col>
      <xdr:colOff>79375</xdr:colOff>
      <xdr:row>95</xdr:row>
      <xdr:rowOff>99250</xdr:rowOff>
    </xdr:to>
    <xdr:sp macro="" textlink="">
      <xdr:nvSpPr>
        <xdr:cNvPr id="473" name="円/楕円 472"/>
        <xdr:cNvSpPr/>
      </xdr:nvSpPr>
      <xdr:spPr>
        <a:xfrm>
          <a:off x="9588500" y="162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115777</xdr:rowOff>
    </xdr:from>
    <xdr:ext cx="534377" cy="259045"/>
    <xdr:sp macro="" textlink="">
      <xdr:nvSpPr>
        <xdr:cNvPr id="474" name="テキスト ボックス 473"/>
        <xdr:cNvSpPr txBox="1"/>
      </xdr:nvSpPr>
      <xdr:spPr>
        <a:xfrm>
          <a:off x="9372111" y="1606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53,685</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64643</xdr:rowOff>
    </xdr:from>
    <xdr:to>
      <xdr:col>12</xdr:col>
      <xdr:colOff>561975</xdr:colOff>
      <xdr:row>90</xdr:row>
      <xdr:rowOff>166243</xdr:rowOff>
    </xdr:to>
    <xdr:sp macro="" textlink="">
      <xdr:nvSpPr>
        <xdr:cNvPr id="475" name="円/楕円 474"/>
        <xdr:cNvSpPr/>
      </xdr:nvSpPr>
      <xdr:spPr>
        <a:xfrm>
          <a:off x="8699500" y="154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89</xdr:row>
      <xdr:rowOff>11320</xdr:rowOff>
    </xdr:from>
    <xdr:ext cx="599010" cy="259045"/>
    <xdr:sp macro="" textlink="">
      <xdr:nvSpPr>
        <xdr:cNvPr id="476" name="テキスト ボックス 475"/>
        <xdr:cNvSpPr txBox="1"/>
      </xdr:nvSpPr>
      <xdr:spPr>
        <a:xfrm>
          <a:off x="8450794" y="1527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503" name="直線コネクタ 50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6" name="直線コネクタ 50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138580</xdr:rowOff>
    </xdr:from>
    <xdr:to>
      <xdr:col>21</xdr:col>
      <xdr:colOff>161925</xdr:colOff>
      <xdr:row>38</xdr:row>
      <xdr:rowOff>139700</xdr:rowOff>
    </xdr:to>
    <xdr:cxnSp macro="">
      <xdr:nvCxnSpPr>
        <xdr:cNvPr id="509" name="直線コネクタ 508"/>
        <xdr:cNvCxnSpPr/>
      </xdr:nvCxnSpPr>
      <xdr:spPr>
        <a:xfrm>
          <a:off x="13703300" y="6653680"/>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138123</xdr:rowOff>
    </xdr:from>
    <xdr:to>
      <xdr:col>19</xdr:col>
      <xdr:colOff>644525</xdr:colOff>
      <xdr:row>38</xdr:row>
      <xdr:rowOff>138580</xdr:rowOff>
    </xdr:to>
    <xdr:cxnSp macro="">
      <xdr:nvCxnSpPr>
        <xdr:cNvPr id="512" name="直線コネクタ 511"/>
        <xdr:cNvCxnSpPr/>
      </xdr:nvCxnSpPr>
      <xdr:spPr>
        <a:xfrm>
          <a:off x="12814300" y="66532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2" name="円/楕円 52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3"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24" name="円/楕円 52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5" name="テキスト ボックス 52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6" name="円/楕円 52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7" name="テキスト ボックス 52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87780</xdr:rowOff>
    </xdr:from>
    <xdr:to>
      <xdr:col>20</xdr:col>
      <xdr:colOff>9525</xdr:colOff>
      <xdr:row>39</xdr:row>
      <xdr:rowOff>17930</xdr:rowOff>
    </xdr:to>
    <xdr:sp macro="" textlink="">
      <xdr:nvSpPr>
        <xdr:cNvPr id="528" name="円/楕円 527"/>
        <xdr:cNvSpPr/>
      </xdr:nvSpPr>
      <xdr:spPr>
        <a:xfrm>
          <a:off x="13652500" y="66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9057</xdr:rowOff>
    </xdr:from>
    <xdr:ext cx="313932" cy="259045"/>
    <xdr:sp macro="" textlink="">
      <xdr:nvSpPr>
        <xdr:cNvPr id="529" name="テキスト ボックス 528"/>
        <xdr:cNvSpPr txBox="1"/>
      </xdr:nvSpPr>
      <xdr:spPr>
        <a:xfrm>
          <a:off x="13546333" y="6695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87323</xdr:rowOff>
    </xdr:from>
    <xdr:to>
      <xdr:col>18</xdr:col>
      <xdr:colOff>492125</xdr:colOff>
      <xdr:row>39</xdr:row>
      <xdr:rowOff>17473</xdr:rowOff>
    </xdr:to>
    <xdr:sp macro="" textlink="">
      <xdr:nvSpPr>
        <xdr:cNvPr id="530" name="円/楕円 529"/>
        <xdr:cNvSpPr/>
      </xdr:nvSpPr>
      <xdr:spPr>
        <a:xfrm>
          <a:off x="12763500" y="66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8600</xdr:rowOff>
    </xdr:from>
    <xdr:ext cx="313932" cy="259045"/>
    <xdr:sp macro="" textlink="">
      <xdr:nvSpPr>
        <xdr:cNvPr id="531" name="テキスト ボックス 530"/>
        <xdr:cNvSpPr txBox="1"/>
      </xdr:nvSpPr>
      <xdr:spPr>
        <a:xfrm>
          <a:off x="12657333" y="6695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6845</xdr:rowOff>
    </xdr:from>
    <xdr:to>
      <xdr:col>23</xdr:col>
      <xdr:colOff>517525</xdr:colOff>
      <xdr:row>75</xdr:row>
      <xdr:rowOff>45936</xdr:rowOff>
    </xdr:to>
    <xdr:cxnSp macro="">
      <xdr:nvCxnSpPr>
        <xdr:cNvPr id="609" name="直線コネクタ 608"/>
        <xdr:cNvCxnSpPr/>
      </xdr:nvCxnSpPr>
      <xdr:spPr>
        <a:xfrm flipV="1">
          <a:off x="15481300" y="12865595"/>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2299</xdr:rowOff>
    </xdr:from>
    <xdr:to>
      <xdr:col>22</xdr:col>
      <xdr:colOff>365125</xdr:colOff>
      <xdr:row>75</xdr:row>
      <xdr:rowOff>45936</xdr:rowOff>
    </xdr:to>
    <xdr:cxnSp macro="">
      <xdr:nvCxnSpPr>
        <xdr:cNvPr id="612" name="直線コネクタ 611"/>
        <xdr:cNvCxnSpPr/>
      </xdr:nvCxnSpPr>
      <xdr:spPr>
        <a:xfrm>
          <a:off x="14592300" y="12861049"/>
          <a:ext cx="889000" cy="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118885</xdr:rowOff>
    </xdr:from>
    <xdr:to>
      <xdr:col>21</xdr:col>
      <xdr:colOff>161925</xdr:colOff>
      <xdr:row>75</xdr:row>
      <xdr:rowOff>2299</xdr:rowOff>
    </xdr:to>
    <xdr:cxnSp macro="">
      <xdr:nvCxnSpPr>
        <xdr:cNvPr id="615" name="直線コネクタ 614"/>
        <xdr:cNvCxnSpPr/>
      </xdr:nvCxnSpPr>
      <xdr:spPr>
        <a:xfrm>
          <a:off x="13703300" y="1280618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51041</xdr:rowOff>
    </xdr:from>
    <xdr:to>
      <xdr:col>19</xdr:col>
      <xdr:colOff>644525</xdr:colOff>
      <xdr:row>74</xdr:row>
      <xdr:rowOff>118885</xdr:rowOff>
    </xdr:to>
    <xdr:cxnSp macro="">
      <xdr:nvCxnSpPr>
        <xdr:cNvPr id="618" name="直線コネクタ 617"/>
        <xdr:cNvCxnSpPr/>
      </xdr:nvCxnSpPr>
      <xdr:spPr>
        <a:xfrm>
          <a:off x="12814300" y="12738341"/>
          <a:ext cx="889000" cy="6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127495</xdr:rowOff>
    </xdr:from>
    <xdr:to>
      <xdr:col>23</xdr:col>
      <xdr:colOff>568325</xdr:colOff>
      <xdr:row>75</xdr:row>
      <xdr:rowOff>57645</xdr:rowOff>
    </xdr:to>
    <xdr:sp macro="" textlink="">
      <xdr:nvSpPr>
        <xdr:cNvPr id="628" name="円/楕円 627"/>
        <xdr:cNvSpPr/>
      </xdr:nvSpPr>
      <xdr:spPr>
        <a:xfrm>
          <a:off x="16268700" y="128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150372</xdr:rowOff>
    </xdr:from>
    <xdr:ext cx="534377" cy="259045"/>
    <xdr:sp macro="" textlink="">
      <xdr:nvSpPr>
        <xdr:cNvPr id="629" name="公債費該当値テキスト"/>
        <xdr:cNvSpPr txBox="1"/>
      </xdr:nvSpPr>
      <xdr:spPr>
        <a:xfrm>
          <a:off x="16370300" y="1266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56,961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166586</xdr:rowOff>
    </xdr:from>
    <xdr:to>
      <xdr:col>22</xdr:col>
      <xdr:colOff>415925</xdr:colOff>
      <xdr:row>75</xdr:row>
      <xdr:rowOff>96736</xdr:rowOff>
    </xdr:to>
    <xdr:sp macro="" textlink="">
      <xdr:nvSpPr>
        <xdr:cNvPr id="630" name="円/楕円 629"/>
        <xdr:cNvSpPr/>
      </xdr:nvSpPr>
      <xdr:spPr>
        <a:xfrm>
          <a:off x="15430500" y="128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113263</xdr:rowOff>
    </xdr:from>
    <xdr:ext cx="534377" cy="259045"/>
    <xdr:sp macro="" textlink="">
      <xdr:nvSpPr>
        <xdr:cNvPr id="631" name="テキスト ボックス 630"/>
        <xdr:cNvSpPr txBox="1"/>
      </xdr:nvSpPr>
      <xdr:spPr>
        <a:xfrm>
          <a:off x="15214111" y="126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122949</xdr:rowOff>
    </xdr:from>
    <xdr:to>
      <xdr:col>21</xdr:col>
      <xdr:colOff>212725</xdr:colOff>
      <xdr:row>75</xdr:row>
      <xdr:rowOff>53099</xdr:rowOff>
    </xdr:to>
    <xdr:sp macro="" textlink="">
      <xdr:nvSpPr>
        <xdr:cNvPr id="632" name="円/楕円 631"/>
        <xdr:cNvSpPr/>
      </xdr:nvSpPr>
      <xdr:spPr>
        <a:xfrm>
          <a:off x="14541500" y="128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69626</xdr:rowOff>
    </xdr:from>
    <xdr:ext cx="534377" cy="259045"/>
    <xdr:sp macro="" textlink="">
      <xdr:nvSpPr>
        <xdr:cNvPr id="633" name="テキスト ボックス 632"/>
        <xdr:cNvSpPr txBox="1"/>
      </xdr:nvSpPr>
      <xdr:spPr>
        <a:xfrm>
          <a:off x="14325111" y="125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68085</xdr:rowOff>
    </xdr:from>
    <xdr:to>
      <xdr:col>20</xdr:col>
      <xdr:colOff>9525</xdr:colOff>
      <xdr:row>74</xdr:row>
      <xdr:rowOff>169685</xdr:rowOff>
    </xdr:to>
    <xdr:sp macro="" textlink="">
      <xdr:nvSpPr>
        <xdr:cNvPr id="634" name="円/楕円 633"/>
        <xdr:cNvSpPr/>
      </xdr:nvSpPr>
      <xdr:spPr>
        <a:xfrm>
          <a:off x="13652500" y="127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14762</xdr:rowOff>
    </xdr:from>
    <xdr:ext cx="534377" cy="259045"/>
    <xdr:sp macro="" textlink="">
      <xdr:nvSpPr>
        <xdr:cNvPr id="635" name="テキスト ボックス 634"/>
        <xdr:cNvSpPr txBox="1"/>
      </xdr:nvSpPr>
      <xdr:spPr>
        <a:xfrm>
          <a:off x="13436111" y="125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241</xdr:rowOff>
    </xdr:from>
    <xdr:to>
      <xdr:col>18</xdr:col>
      <xdr:colOff>492125</xdr:colOff>
      <xdr:row>74</xdr:row>
      <xdr:rowOff>101841</xdr:rowOff>
    </xdr:to>
    <xdr:sp macro="" textlink="">
      <xdr:nvSpPr>
        <xdr:cNvPr id="636" name="円/楕円 635"/>
        <xdr:cNvSpPr/>
      </xdr:nvSpPr>
      <xdr:spPr>
        <a:xfrm>
          <a:off x="12763500" y="126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118368</xdr:rowOff>
    </xdr:from>
    <xdr:ext cx="534377" cy="259045"/>
    <xdr:sp macro="" textlink="">
      <xdr:nvSpPr>
        <xdr:cNvPr id="637" name="テキスト ボックス 636"/>
        <xdr:cNvSpPr txBox="1"/>
      </xdr:nvSpPr>
      <xdr:spPr>
        <a:xfrm>
          <a:off x="12547111" y="124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119938</xdr:rowOff>
    </xdr:from>
    <xdr:to>
      <xdr:col>23</xdr:col>
      <xdr:colOff>517525</xdr:colOff>
      <xdr:row>99</xdr:row>
      <xdr:rowOff>2350</xdr:rowOff>
    </xdr:to>
    <xdr:cxnSp macro="">
      <xdr:nvCxnSpPr>
        <xdr:cNvPr id="666" name="直線コネクタ 665"/>
        <xdr:cNvCxnSpPr/>
      </xdr:nvCxnSpPr>
      <xdr:spPr>
        <a:xfrm flipV="1">
          <a:off x="15481300" y="16922038"/>
          <a:ext cx="838200" cy="5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135268</xdr:rowOff>
    </xdr:from>
    <xdr:to>
      <xdr:col>22</xdr:col>
      <xdr:colOff>365125</xdr:colOff>
      <xdr:row>99</xdr:row>
      <xdr:rowOff>2350</xdr:rowOff>
    </xdr:to>
    <xdr:cxnSp macro="">
      <xdr:nvCxnSpPr>
        <xdr:cNvPr id="669" name="直線コネクタ 668"/>
        <xdr:cNvCxnSpPr/>
      </xdr:nvCxnSpPr>
      <xdr:spPr>
        <a:xfrm>
          <a:off x="14592300" y="16594468"/>
          <a:ext cx="889000" cy="38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135268</xdr:rowOff>
    </xdr:from>
    <xdr:to>
      <xdr:col>21</xdr:col>
      <xdr:colOff>161925</xdr:colOff>
      <xdr:row>99</xdr:row>
      <xdr:rowOff>37795</xdr:rowOff>
    </xdr:to>
    <xdr:cxnSp macro="">
      <xdr:nvCxnSpPr>
        <xdr:cNvPr id="672" name="直線コネクタ 671"/>
        <xdr:cNvCxnSpPr/>
      </xdr:nvCxnSpPr>
      <xdr:spPr>
        <a:xfrm flipV="1">
          <a:off x="13703300" y="16594468"/>
          <a:ext cx="889000" cy="41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4" name="テキスト ボックス 673"/>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37795</xdr:rowOff>
    </xdr:from>
    <xdr:to>
      <xdr:col>19</xdr:col>
      <xdr:colOff>644525</xdr:colOff>
      <xdr:row>99</xdr:row>
      <xdr:rowOff>38722</xdr:rowOff>
    </xdr:to>
    <xdr:cxnSp macro="">
      <xdr:nvCxnSpPr>
        <xdr:cNvPr id="675" name="直線コネクタ 674"/>
        <xdr:cNvCxnSpPr/>
      </xdr:nvCxnSpPr>
      <xdr:spPr>
        <a:xfrm flipV="1">
          <a:off x="12814300" y="17011345"/>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69138</xdr:rowOff>
    </xdr:from>
    <xdr:to>
      <xdr:col>23</xdr:col>
      <xdr:colOff>568325</xdr:colOff>
      <xdr:row>98</xdr:row>
      <xdr:rowOff>170738</xdr:rowOff>
    </xdr:to>
    <xdr:sp macro="" textlink="">
      <xdr:nvSpPr>
        <xdr:cNvPr id="685" name="円/楕円 684"/>
        <xdr:cNvSpPr/>
      </xdr:nvSpPr>
      <xdr:spPr>
        <a:xfrm>
          <a:off x="16268700" y="1687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155515</xdr:rowOff>
    </xdr:from>
    <xdr:ext cx="469744" cy="259045"/>
    <xdr:sp macro="" textlink="">
      <xdr:nvSpPr>
        <xdr:cNvPr id="686" name="積立金該当値テキスト"/>
        <xdr:cNvSpPr txBox="1"/>
      </xdr:nvSpPr>
      <xdr:spPr>
        <a:xfrm>
          <a:off x="16370300" y="1678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123000</xdr:rowOff>
    </xdr:from>
    <xdr:to>
      <xdr:col>22</xdr:col>
      <xdr:colOff>415925</xdr:colOff>
      <xdr:row>99</xdr:row>
      <xdr:rowOff>53150</xdr:rowOff>
    </xdr:to>
    <xdr:sp macro="" textlink="">
      <xdr:nvSpPr>
        <xdr:cNvPr id="687" name="円/楕円 686"/>
        <xdr:cNvSpPr/>
      </xdr:nvSpPr>
      <xdr:spPr>
        <a:xfrm>
          <a:off x="15430500" y="169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44277</xdr:rowOff>
    </xdr:from>
    <xdr:ext cx="469744" cy="259045"/>
    <xdr:sp macro="" textlink="">
      <xdr:nvSpPr>
        <xdr:cNvPr id="688" name="テキスト ボックス 687"/>
        <xdr:cNvSpPr txBox="1"/>
      </xdr:nvSpPr>
      <xdr:spPr>
        <a:xfrm>
          <a:off x="15246427" y="170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84468</xdr:rowOff>
    </xdr:from>
    <xdr:to>
      <xdr:col>21</xdr:col>
      <xdr:colOff>212725</xdr:colOff>
      <xdr:row>97</xdr:row>
      <xdr:rowOff>14618</xdr:rowOff>
    </xdr:to>
    <xdr:sp macro="" textlink="">
      <xdr:nvSpPr>
        <xdr:cNvPr id="689" name="円/楕円 688"/>
        <xdr:cNvSpPr/>
      </xdr:nvSpPr>
      <xdr:spPr>
        <a:xfrm>
          <a:off x="14541500" y="165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31145</xdr:rowOff>
    </xdr:from>
    <xdr:ext cx="534377" cy="259045"/>
    <xdr:sp macro="" textlink="">
      <xdr:nvSpPr>
        <xdr:cNvPr id="690" name="テキスト ボックス 689"/>
        <xdr:cNvSpPr txBox="1"/>
      </xdr:nvSpPr>
      <xdr:spPr>
        <a:xfrm>
          <a:off x="14325111" y="1631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158445</xdr:rowOff>
    </xdr:from>
    <xdr:to>
      <xdr:col>20</xdr:col>
      <xdr:colOff>9525</xdr:colOff>
      <xdr:row>99</xdr:row>
      <xdr:rowOff>88595</xdr:rowOff>
    </xdr:to>
    <xdr:sp macro="" textlink="">
      <xdr:nvSpPr>
        <xdr:cNvPr id="691" name="円/楕円 690"/>
        <xdr:cNvSpPr/>
      </xdr:nvSpPr>
      <xdr:spPr>
        <a:xfrm>
          <a:off x="13652500" y="1696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79722</xdr:rowOff>
    </xdr:from>
    <xdr:ext cx="378565" cy="259045"/>
    <xdr:sp macro="" textlink="">
      <xdr:nvSpPr>
        <xdr:cNvPr id="692" name="テキスト ボックス 691"/>
        <xdr:cNvSpPr txBox="1"/>
      </xdr:nvSpPr>
      <xdr:spPr>
        <a:xfrm>
          <a:off x="13514017" y="17053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159372</xdr:rowOff>
    </xdr:from>
    <xdr:to>
      <xdr:col>18</xdr:col>
      <xdr:colOff>492125</xdr:colOff>
      <xdr:row>99</xdr:row>
      <xdr:rowOff>89522</xdr:rowOff>
    </xdr:to>
    <xdr:sp macro="" textlink="">
      <xdr:nvSpPr>
        <xdr:cNvPr id="693" name="円/楕円 692"/>
        <xdr:cNvSpPr/>
      </xdr:nvSpPr>
      <xdr:spPr>
        <a:xfrm>
          <a:off x="12763500" y="169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80649</xdr:rowOff>
    </xdr:from>
    <xdr:ext cx="378565" cy="259045"/>
    <xdr:sp macro="" textlink="">
      <xdr:nvSpPr>
        <xdr:cNvPr id="694" name="テキスト ボックス 693"/>
        <xdr:cNvSpPr txBox="1"/>
      </xdr:nvSpPr>
      <xdr:spPr>
        <a:xfrm>
          <a:off x="12625017" y="1705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20320</xdr:rowOff>
    </xdr:from>
    <xdr:to>
      <xdr:col>32</xdr:col>
      <xdr:colOff>187325</xdr:colOff>
      <xdr:row>38</xdr:row>
      <xdr:rowOff>145542</xdr:rowOff>
    </xdr:to>
    <xdr:cxnSp macro="">
      <xdr:nvCxnSpPr>
        <xdr:cNvPr id="723" name="直線コネクタ 722"/>
        <xdr:cNvCxnSpPr/>
      </xdr:nvCxnSpPr>
      <xdr:spPr>
        <a:xfrm flipV="1">
          <a:off x="21323300" y="6021070"/>
          <a:ext cx="838200" cy="63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4" name="投資及び出資金平均値テキスト"/>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145542</xdr:rowOff>
    </xdr:from>
    <xdr:to>
      <xdr:col>31</xdr:col>
      <xdr:colOff>34925</xdr:colOff>
      <xdr:row>38</xdr:row>
      <xdr:rowOff>158496</xdr:rowOff>
    </xdr:to>
    <xdr:cxnSp macro="">
      <xdr:nvCxnSpPr>
        <xdr:cNvPr id="726" name="直線コネクタ 725"/>
        <xdr:cNvCxnSpPr/>
      </xdr:nvCxnSpPr>
      <xdr:spPr>
        <a:xfrm flipV="1">
          <a:off x="20434300" y="666064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158496</xdr:rowOff>
    </xdr:from>
    <xdr:to>
      <xdr:col>29</xdr:col>
      <xdr:colOff>517525</xdr:colOff>
      <xdr:row>38</xdr:row>
      <xdr:rowOff>166624</xdr:rowOff>
    </xdr:to>
    <xdr:cxnSp macro="">
      <xdr:nvCxnSpPr>
        <xdr:cNvPr id="729" name="直線コネクタ 728"/>
        <xdr:cNvCxnSpPr/>
      </xdr:nvCxnSpPr>
      <xdr:spPr>
        <a:xfrm flipV="1">
          <a:off x="19545300" y="6673596"/>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113411</xdr:rowOff>
    </xdr:from>
    <xdr:to>
      <xdr:col>28</xdr:col>
      <xdr:colOff>314325</xdr:colOff>
      <xdr:row>38</xdr:row>
      <xdr:rowOff>166624</xdr:rowOff>
    </xdr:to>
    <xdr:cxnSp macro="">
      <xdr:nvCxnSpPr>
        <xdr:cNvPr id="732" name="直線コネクタ 731"/>
        <xdr:cNvCxnSpPr/>
      </xdr:nvCxnSpPr>
      <xdr:spPr>
        <a:xfrm>
          <a:off x="18656300" y="6628511"/>
          <a:ext cx="889000" cy="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140970</xdr:rowOff>
    </xdr:from>
    <xdr:to>
      <xdr:col>32</xdr:col>
      <xdr:colOff>238125</xdr:colOff>
      <xdr:row>35</xdr:row>
      <xdr:rowOff>71120</xdr:rowOff>
    </xdr:to>
    <xdr:sp macro="" textlink="">
      <xdr:nvSpPr>
        <xdr:cNvPr id="742" name="円/楕円 741"/>
        <xdr:cNvSpPr/>
      </xdr:nvSpPr>
      <xdr:spPr>
        <a:xfrm>
          <a:off x="221107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163847</xdr:rowOff>
    </xdr:from>
    <xdr:ext cx="469744" cy="259045"/>
    <xdr:sp macro="" textlink="">
      <xdr:nvSpPr>
        <xdr:cNvPr id="743" name="投資及び出資金該当値テキスト"/>
        <xdr:cNvSpPr txBox="1"/>
      </xdr:nvSpPr>
      <xdr:spPr>
        <a:xfrm>
          <a:off x="22212300" y="58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94742</xdr:rowOff>
    </xdr:from>
    <xdr:to>
      <xdr:col>31</xdr:col>
      <xdr:colOff>85725</xdr:colOff>
      <xdr:row>39</xdr:row>
      <xdr:rowOff>24892</xdr:rowOff>
    </xdr:to>
    <xdr:sp macro="" textlink="">
      <xdr:nvSpPr>
        <xdr:cNvPr id="744" name="円/楕円 743"/>
        <xdr:cNvSpPr/>
      </xdr:nvSpPr>
      <xdr:spPr>
        <a:xfrm>
          <a:off x="21272500" y="66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16019</xdr:rowOff>
    </xdr:from>
    <xdr:ext cx="378565" cy="259045"/>
    <xdr:sp macro="" textlink="">
      <xdr:nvSpPr>
        <xdr:cNvPr id="745" name="テキスト ボックス 744"/>
        <xdr:cNvSpPr txBox="1"/>
      </xdr:nvSpPr>
      <xdr:spPr>
        <a:xfrm>
          <a:off x="21134017" y="6702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107696</xdr:rowOff>
    </xdr:from>
    <xdr:to>
      <xdr:col>29</xdr:col>
      <xdr:colOff>568325</xdr:colOff>
      <xdr:row>39</xdr:row>
      <xdr:rowOff>37846</xdr:rowOff>
    </xdr:to>
    <xdr:sp macro="" textlink="">
      <xdr:nvSpPr>
        <xdr:cNvPr id="746" name="円/楕円 745"/>
        <xdr:cNvSpPr/>
      </xdr:nvSpPr>
      <xdr:spPr>
        <a:xfrm>
          <a:off x="20383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28973</xdr:rowOff>
    </xdr:from>
    <xdr:ext cx="378565" cy="259045"/>
    <xdr:sp macro="" textlink="">
      <xdr:nvSpPr>
        <xdr:cNvPr id="747" name="テキスト ボックス 746"/>
        <xdr:cNvSpPr txBox="1"/>
      </xdr:nvSpPr>
      <xdr:spPr>
        <a:xfrm>
          <a:off x="20245017" y="6715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115824</xdr:rowOff>
    </xdr:from>
    <xdr:to>
      <xdr:col>28</xdr:col>
      <xdr:colOff>365125</xdr:colOff>
      <xdr:row>39</xdr:row>
      <xdr:rowOff>45974</xdr:rowOff>
    </xdr:to>
    <xdr:sp macro="" textlink="">
      <xdr:nvSpPr>
        <xdr:cNvPr id="748" name="円/楕円 747"/>
        <xdr:cNvSpPr/>
      </xdr:nvSpPr>
      <xdr:spPr>
        <a:xfrm>
          <a:off x="19494500" y="66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37101</xdr:rowOff>
    </xdr:from>
    <xdr:ext cx="378565" cy="259045"/>
    <xdr:sp macro="" textlink="">
      <xdr:nvSpPr>
        <xdr:cNvPr id="749" name="テキスト ボックス 748"/>
        <xdr:cNvSpPr txBox="1"/>
      </xdr:nvSpPr>
      <xdr:spPr>
        <a:xfrm>
          <a:off x="19356017" y="6723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62611</xdr:rowOff>
    </xdr:from>
    <xdr:to>
      <xdr:col>27</xdr:col>
      <xdr:colOff>161925</xdr:colOff>
      <xdr:row>38</xdr:row>
      <xdr:rowOff>164211</xdr:rowOff>
    </xdr:to>
    <xdr:sp macro="" textlink="">
      <xdr:nvSpPr>
        <xdr:cNvPr id="750" name="円/楕円 749"/>
        <xdr:cNvSpPr/>
      </xdr:nvSpPr>
      <xdr:spPr>
        <a:xfrm>
          <a:off x="18605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155338</xdr:rowOff>
    </xdr:from>
    <xdr:ext cx="378565" cy="259045"/>
    <xdr:sp macro="" textlink="">
      <xdr:nvSpPr>
        <xdr:cNvPr id="751" name="テキスト ボックス 750"/>
        <xdr:cNvSpPr txBox="1"/>
      </xdr:nvSpPr>
      <xdr:spPr>
        <a:xfrm>
          <a:off x="18467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34430</xdr:rowOff>
    </xdr:from>
    <xdr:to>
      <xdr:col>32</xdr:col>
      <xdr:colOff>187325</xdr:colOff>
      <xdr:row>50</xdr:row>
      <xdr:rowOff>124269</xdr:rowOff>
    </xdr:to>
    <xdr:cxnSp macro="">
      <xdr:nvCxnSpPr>
        <xdr:cNvPr id="780" name="直線コネクタ 779"/>
        <xdr:cNvCxnSpPr/>
      </xdr:nvCxnSpPr>
      <xdr:spPr>
        <a:xfrm>
          <a:off x="21323300" y="8606930"/>
          <a:ext cx="8382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1"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34430</xdr:rowOff>
    </xdr:from>
    <xdr:to>
      <xdr:col>31</xdr:col>
      <xdr:colOff>34925</xdr:colOff>
      <xdr:row>50</xdr:row>
      <xdr:rowOff>157379</xdr:rowOff>
    </xdr:to>
    <xdr:cxnSp macro="">
      <xdr:nvCxnSpPr>
        <xdr:cNvPr id="783" name="直線コネクタ 782"/>
        <xdr:cNvCxnSpPr/>
      </xdr:nvCxnSpPr>
      <xdr:spPr>
        <a:xfrm flipV="1">
          <a:off x="20434300" y="8606930"/>
          <a:ext cx="889000" cy="1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5" name="テキスト ボックス 784"/>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157379</xdr:rowOff>
    </xdr:from>
    <xdr:to>
      <xdr:col>29</xdr:col>
      <xdr:colOff>517525</xdr:colOff>
      <xdr:row>51</xdr:row>
      <xdr:rowOff>51156</xdr:rowOff>
    </xdr:to>
    <xdr:cxnSp macro="">
      <xdr:nvCxnSpPr>
        <xdr:cNvPr id="786" name="直線コネクタ 785"/>
        <xdr:cNvCxnSpPr/>
      </xdr:nvCxnSpPr>
      <xdr:spPr>
        <a:xfrm flipV="1">
          <a:off x="19545300" y="8729879"/>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88" name="テキスト ボックス 787"/>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51156</xdr:rowOff>
    </xdr:from>
    <xdr:to>
      <xdr:col>28</xdr:col>
      <xdr:colOff>314325</xdr:colOff>
      <xdr:row>51</xdr:row>
      <xdr:rowOff>113297</xdr:rowOff>
    </xdr:to>
    <xdr:cxnSp macro="">
      <xdr:nvCxnSpPr>
        <xdr:cNvPr id="789" name="直線コネクタ 788"/>
        <xdr:cNvCxnSpPr/>
      </xdr:nvCxnSpPr>
      <xdr:spPr>
        <a:xfrm flipV="1">
          <a:off x="18656300" y="8795106"/>
          <a:ext cx="8890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91" name="テキスト ボックス 790"/>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3" name="テキスト ボックス 792"/>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50</xdr:row>
      <xdr:rowOff>73469</xdr:rowOff>
    </xdr:from>
    <xdr:to>
      <xdr:col>32</xdr:col>
      <xdr:colOff>238125</xdr:colOff>
      <xdr:row>51</xdr:row>
      <xdr:rowOff>3619</xdr:rowOff>
    </xdr:to>
    <xdr:sp macro="" textlink="">
      <xdr:nvSpPr>
        <xdr:cNvPr id="799" name="円/楕円 798"/>
        <xdr:cNvSpPr/>
      </xdr:nvSpPr>
      <xdr:spPr>
        <a:xfrm>
          <a:off x="22110700" y="86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26496</xdr:rowOff>
    </xdr:from>
    <xdr:ext cx="534377" cy="259045"/>
    <xdr:sp macro="" textlink="">
      <xdr:nvSpPr>
        <xdr:cNvPr id="800" name="貸付金該当値テキスト"/>
        <xdr:cNvSpPr txBox="1"/>
      </xdr:nvSpPr>
      <xdr:spPr>
        <a:xfrm>
          <a:off x="22212300" y="859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38,405</a:t>
          </a:r>
          <a:endParaRPr kumimoji="1" lang="ja-JP" altLang="en-US" sz="1000" b="1">
            <a:solidFill>
              <a:srgbClr val="FF0000"/>
            </a:solidFill>
            <a:latin typeface="ＭＳ Ｐゴシック"/>
          </a:endParaRPr>
        </a:p>
      </xdr:txBody>
    </xdr:sp>
    <xdr:clientData/>
  </xdr:oneCellAnchor>
  <xdr:twoCellAnchor>
    <xdr:from>
      <xdr:col>30</xdr:col>
      <xdr:colOff>669925</xdr:colOff>
      <xdr:row>49</xdr:row>
      <xdr:rowOff>155080</xdr:rowOff>
    </xdr:from>
    <xdr:to>
      <xdr:col>31</xdr:col>
      <xdr:colOff>85725</xdr:colOff>
      <xdr:row>50</xdr:row>
      <xdr:rowOff>85230</xdr:rowOff>
    </xdr:to>
    <xdr:sp macro="" textlink="">
      <xdr:nvSpPr>
        <xdr:cNvPr id="801" name="円/楕円 800"/>
        <xdr:cNvSpPr/>
      </xdr:nvSpPr>
      <xdr:spPr>
        <a:xfrm>
          <a:off x="21272500" y="85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48</xdr:row>
      <xdr:rowOff>101757</xdr:rowOff>
    </xdr:from>
    <xdr:ext cx="534377" cy="259045"/>
    <xdr:sp macro="" textlink="">
      <xdr:nvSpPr>
        <xdr:cNvPr id="802" name="テキスト ボックス 801"/>
        <xdr:cNvSpPr txBox="1"/>
      </xdr:nvSpPr>
      <xdr:spPr>
        <a:xfrm>
          <a:off x="21056111" y="833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40,763</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106579</xdr:rowOff>
    </xdr:from>
    <xdr:to>
      <xdr:col>29</xdr:col>
      <xdr:colOff>568325</xdr:colOff>
      <xdr:row>51</xdr:row>
      <xdr:rowOff>36729</xdr:rowOff>
    </xdr:to>
    <xdr:sp macro="" textlink="">
      <xdr:nvSpPr>
        <xdr:cNvPr id="803" name="円/楕円 802"/>
        <xdr:cNvSpPr/>
      </xdr:nvSpPr>
      <xdr:spPr>
        <a:xfrm>
          <a:off x="20383500" y="867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53256</xdr:rowOff>
    </xdr:from>
    <xdr:ext cx="534377" cy="259045"/>
    <xdr:sp macro="" textlink="">
      <xdr:nvSpPr>
        <xdr:cNvPr id="804" name="テキスト ボックス 803"/>
        <xdr:cNvSpPr txBox="1"/>
      </xdr:nvSpPr>
      <xdr:spPr>
        <a:xfrm>
          <a:off x="20167111" y="845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37,536</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356</xdr:rowOff>
    </xdr:from>
    <xdr:to>
      <xdr:col>28</xdr:col>
      <xdr:colOff>365125</xdr:colOff>
      <xdr:row>51</xdr:row>
      <xdr:rowOff>101956</xdr:rowOff>
    </xdr:to>
    <xdr:sp macro="" textlink="">
      <xdr:nvSpPr>
        <xdr:cNvPr id="805" name="円/楕円 804"/>
        <xdr:cNvSpPr/>
      </xdr:nvSpPr>
      <xdr:spPr>
        <a:xfrm>
          <a:off x="19494500" y="874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118483</xdr:rowOff>
    </xdr:from>
    <xdr:ext cx="534377" cy="259045"/>
    <xdr:sp macro="" textlink="">
      <xdr:nvSpPr>
        <xdr:cNvPr id="806" name="テキスト ボックス 805"/>
        <xdr:cNvSpPr txBox="1"/>
      </xdr:nvSpPr>
      <xdr:spPr>
        <a:xfrm>
          <a:off x="19278111" y="851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35,824</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62497</xdr:rowOff>
    </xdr:from>
    <xdr:to>
      <xdr:col>27</xdr:col>
      <xdr:colOff>161925</xdr:colOff>
      <xdr:row>51</xdr:row>
      <xdr:rowOff>164097</xdr:rowOff>
    </xdr:to>
    <xdr:sp macro="" textlink="">
      <xdr:nvSpPr>
        <xdr:cNvPr id="807" name="円/楕円 806"/>
        <xdr:cNvSpPr/>
      </xdr:nvSpPr>
      <xdr:spPr>
        <a:xfrm>
          <a:off x="18605500" y="880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9174</xdr:rowOff>
    </xdr:from>
    <xdr:ext cx="534377" cy="259045"/>
    <xdr:sp macro="" textlink="">
      <xdr:nvSpPr>
        <xdr:cNvPr id="808" name="テキスト ボックス 807"/>
        <xdr:cNvSpPr txBox="1"/>
      </xdr:nvSpPr>
      <xdr:spPr>
        <a:xfrm>
          <a:off x="18389111" y="858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65272</xdr:rowOff>
    </xdr:from>
    <xdr:to>
      <xdr:col>32</xdr:col>
      <xdr:colOff>187325</xdr:colOff>
      <xdr:row>76</xdr:row>
      <xdr:rowOff>81026</xdr:rowOff>
    </xdr:to>
    <xdr:cxnSp macro="">
      <xdr:nvCxnSpPr>
        <xdr:cNvPr id="838" name="直線コネクタ 837"/>
        <xdr:cNvCxnSpPr/>
      </xdr:nvCxnSpPr>
      <xdr:spPr>
        <a:xfrm flipV="1">
          <a:off x="21323300" y="13095472"/>
          <a:ext cx="8382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81026</xdr:rowOff>
    </xdr:from>
    <xdr:to>
      <xdr:col>31</xdr:col>
      <xdr:colOff>34925</xdr:colOff>
      <xdr:row>76</xdr:row>
      <xdr:rowOff>114954</xdr:rowOff>
    </xdr:to>
    <xdr:cxnSp macro="">
      <xdr:nvCxnSpPr>
        <xdr:cNvPr id="841" name="直線コネクタ 840"/>
        <xdr:cNvCxnSpPr/>
      </xdr:nvCxnSpPr>
      <xdr:spPr>
        <a:xfrm flipV="1">
          <a:off x="20434300" y="13111226"/>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114954</xdr:rowOff>
    </xdr:from>
    <xdr:to>
      <xdr:col>29</xdr:col>
      <xdr:colOff>517525</xdr:colOff>
      <xdr:row>77</xdr:row>
      <xdr:rowOff>17704</xdr:rowOff>
    </xdr:to>
    <xdr:cxnSp macro="">
      <xdr:nvCxnSpPr>
        <xdr:cNvPr id="844" name="直線コネクタ 843"/>
        <xdr:cNvCxnSpPr/>
      </xdr:nvCxnSpPr>
      <xdr:spPr>
        <a:xfrm flipV="1">
          <a:off x="19545300" y="13145154"/>
          <a:ext cx="889000" cy="7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17704</xdr:rowOff>
    </xdr:from>
    <xdr:to>
      <xdr:col>28</xdr:col>
      <xdr:colOff>314325</xdr:colOff>
      <xdr:row>77</xdr:row>
      <xdr:rowOff>93827</xdr:rowOff>
    </xdr:to>
    <xdr:cxnSp macro="">
      <xdr:nvCxnSpPr>
        <xdr:cNvPr id="847" name="直線コネクタ 846"/>
        <xdr:cNvCxnSpPr/>
      </xdr:nvCxnSpPr>
      <xdr:spPr>
        <a:xfrm flipV="1">
          <a:off x="18656300" y="13219354"/>
          <a:ext cx="889000" cy="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49" name="テキスト ボックス 848"/>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1" name="テキスト ボックス 850"/>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14472</xdr:rowOff>
    </xdr:from>
    <xdr:to>
      <xdr:col>32</xdr:col>
      <xdr:colOff>238125</xdr:colOff>
      <xdr:row>76</xdr:row>
      <xdr:rowOff>116072</xdr:rowOff>
    </xdr:to>
    <xdr:sp macro="" textlink="">
      <xdr:nvSpPr>
        <xdr:cNvPr id="857" name="円/楕円 856"/>
        <xdr:cNvSpPr/>
      </xdr:nvSpPr>
      <xdr:spPr>
        <a:xfrm>
          <a:off x="22110700" y="130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164349</xdr:rowOff>
    </xdr:from>
    <xdr:ext cx="534377" cy="259045"/>
    <xdr:sp macro="" textlink="">
      <xdr:nvSpPr>
        <xdr:cNvPr id="858" name="繰出金該当値テキスト"/>
        <xdr:cNvSpPr txBox="1"/>
      </xdr:nvSpPr>
      <xdr:spPr>
        <a:xfrm>
          <a:off x="22212300" y="130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45,907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30226</xdr:rowOff>
    </xdr:from>
    <xdr:to>
      <xdr:col>31</xdr:col>
      <xdr:colOff>85725</xdr:colOff>
      <xdr:row>76</xdr:row>
      <xdr:rowOff>131826</xdr:rowOff>
    </xdr:to>
    <xdr:sp macro="" textlink="">
      <xdr:nvSpPr>
        <xdr:cNvPr id="859" name="円/楕円 858"/>
        <xdr:cNvSpPr/>
      </xdr:nvSpPr>
      <xdr:spPr>
        <a:xfrm>
          <a:off x="21272500" y="130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122953</xdr:rowOff>
    </xdr:from>
    <xdr:ext cx="534377" cy="259045"/>
    <xdr:sp macro="" textlink="">
      <xdr:nvSpPr>
        <xdr:cNvPr id="860" name="テキスト ボックス 859"/>
        <xdr:cNvSpPr txBox="1"/>
      </xdr:nvSpPr>
      <xdr:spPr>
        <a:xfrm>
          <a:off x="21056111" y="1315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64154</xdr:rowOff>
    </xdr:from>
    <xdr:to>
      <xdr:col>29</xdr:col>
      <xdr:colOff>568325</xdr:colOff>
      <xdr:row>76</xdr:row>
      <xdr:rowOff>165754</xdr:rowOff>
    </xdr:to>
    <xdr:sp macro="" textlink="">
      <xdr:nvSpPr>
        <xdr:cNvPr id="861" name="円/楕円 860"/>
        <xdr:cNvSpPr/>
      </xdr:nvSpPr>
      <xdr:spPr>
        <a:xfrm>
          <a:off x="20383500" y="130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10831</xdr:rowOff>
    </xdr:from>
    <xdr:ext cx="534377" cy="259045"/>
    <xdr:sp macro="" textlink="">
      <xdr:nvSpPr>
        <xdr:cNvPr id="862" name="テキスト ボックス 861"/>
        <xdr:cNvSpPr txBox="1"/>
      </xdr:nvSpPr>
      <xdr:spPr>
        <a:xfrm>
          <a:off x="20167111" y="1286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138354</xdr:rowOff>
    </xdr:from>
    <xdr:to>
      <xdr:col>28</xdr:col>
      <xdr:colOff>365125</xdr:colOff>
      <xdr:row>77</xdr:row>
      <xdr:rowOff>68504</xdr:rowOff>
    </xdr:to>
    <xdr:sp macro="" textlink="">
      <xdr:nvSpPr>
        <xdr:cNvPr id="863" name="円/楕円 862"/>
        <xdr:cNvSpPr/>
      </xdr:nvSpPr>
      <xdr:spPr>
        <a:xfrm>
          <a:off x="19494500" y="131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59631</xdr:rowOff>
    </xdr:from>
    <xdr:ext cx="534377" cy="259045"/>
    <xdr:sp macro="" textlink="">
      <xdr:nvSpPr>
        <xdr:cNvPr id="864" name="テキスト ボックス 863"/>
        <xdr:cNvSpPr txBox="1"/>
      </xdr:nvSpPr>
      <xdr:spPr>
        <a:xfrm>
          <a:off x="19278111" y="1326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43027</xdr:rowOff>
    </xdr:from>
    <xdr:to>
      <xdr:col>27</xdr:col>
      <xdr:colOff>161925</xdr:colOff>
      <xdr:row>77</xdr:row>
      <xdr:rowOff>144627</xdr:rowOff>
    </xdr:to>
    <xdr:sp macro="" textlink="">
      <xdr:nvSpPr>
        <xdr:cNvPr id="865" name="円/楕円 864"/>
        <xdr:cNvSpPr/>
      </xdr:nvSpPr>
      <xdr:spPr>
        <a:xfrm>
          <a:off x="18605500" y="132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135754</xdr:rowOff>
    </xdr:from>
    <xdr:ext cx="534377" cy="259045"/>
    <xdr:sp macro="" textlink="">
      <xdr:nvSpPr>
        <xdr:cNvPr id="866" name="テキスト ボックス 865"/>
        <xdr:cNvSpPr txBox="1"/>
      </xdr:nvSpPr>
      <xdr:spPr>
        <a:xfrm>
          <a:off x="18389111" y="1333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人件費　～　人口１人当たり</a:t>
          </a:r>
          <a:r>
            <a:rPr kumimoji="1" lang="en-US" altLang="ja-JP" sz="1200">
              <a:solidFill>
                <a:schemeClr val="dk1"/>
              </a:solidFill>
              <a:effectLst/>
              <a:latin typeface="+mn-lt"/>
              <a:ea typeface="+mn-ea"/>
              <a:cs typeface="+mn-cs"/>
            </a:rPr>
            <a:t>66,675</a:t>
          </a:r>
          <a:r>
            <a:rPr kumimoji="1" lang="ja-JP" altLang="ja-JP" sz="1200">
              <a:solidFill>
                <a:schemeClr val="dk1"/>
              </a:solidFill>
              <a:effectLst/>
              <a:latin typeface="+mn-lt"/>
              <a:ea typeface="+mn-ea"/>
              <a:cs typeface="+mn-cs"/>
            </a:rPr>
            <a:t>円となっており、新規採用職員の抑制などにより、類似団体平均を</a:t>
          </a:r>
          <a:r>
            <a:rPr kumimoji="1" lang="en-US" altLang="ja-JP" sz="1200">
              <a:solidFill>
                <a:schemeClr val="dk1"/>
              </a:solidFill>
              <a:effectLst/>
              <a:latin typeface="+mn-lt"/>
              <a:ea typeface="+mn-ea"/>
              <a:cs typeface="+mn-cs"/>
            </a:rPr>
            <a:t>5,758</a:t>
          </a:r>
          <a:r>
            <a:rPr kumimoji="1" lang="ja-JP" altLang="ja-JP" sz="1200">
              <a:solidFill>
                <a:schemeClr val="dk1"/>
              </a:solidFill>
              <a:effectLst/>
              <a:latin typeface="+mn-lt"/>
              <a:ea typeface="+mn-ea"/>
              <a:cs typeface="+mn-cs"/>
            </a:rPr>
            <a:t>円下回っている。平成２５年度に策定した定員管理計画を着実に実行し、職員数の適正化を目指す。</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扶助費　～　　人口１人当たり</a:t>
          </a:r>
          <a:r>
            <a:rPr kumimoji="1" lang="en-US" altLang="ja-JP" sz="1200">
              <a:solidFill>
                <a:schemeClr val="dk1"/>
              </a:solidFill>
              <a:effectLst/>
              <a:latin typeface="+mn-lt"/>
              <a:ea typeface="+mn-ea"/>
              <a:cs typeface="+mn-cs"/>
            </a:rPr>
            <a:t>115,710</a:t>
          </a:r>
          <a:r>
            <a:rPr kumimoji="1" lang="ja-JP" altLang="ja-JP" sz="1200">
              <a:solidFill>
                <a:schemeClr val="dk1"/>
              </a:solidFill>
              <a:effectLst/>
              <a:latin typeface="+mn-lt"/>
              <a:ea typeface="+mn-ea"/>
              <a:cs typeface="+mn-cs"/>
            </a:rPr>
            <a:t>円となっており、類似団体平均を</a:t>
          </a:r>
          <a:r>
            <a:rPr kumimoji="1" lang="en-US" altLang="ja-JP" sz="1200">
              <a:solidFill>
                <a:schemeClr val="dk1"/>
              </a:solidFill>
              <a:effectLst/>
              <a:latin typeface="+mn-lt"/>
              <a:ea typeface="+mn-ea"/>
              <a:cs typeface="+mn-cs"/>
            </a:rPr>
            <a:t>21,855</a:t>
          </a:r>
          <a:r>
            <a:rPr kumimoji="1" lang="ja-JP" altLang="ja-JP" sz="1200">
              <a:solidFill>
                <a:schemeClr val="dk1"/>
              </a:solidFill>
              <a:effectLst/>
              <a:latin typeface="+mn-lt"/>
              <a:ea typeface="+mn-ea"/>
              <a:cs typeface="+mn-cs"/>
            </a:rPr>
            <a:t>円上回っている。主な要因としては、</a:t>
          </a:r>
          <a:r>
            <a:rPr kumimoji="1" lang="ja-JP" altLang="en-US" sz="1200">
              <a:solidFill>
                <a:schemeClr val="dk1"/>
              </a:solidFill>
              <a:effectLst/>
              <a:latin typeface="+mn-lt"/>
              <a:ea typeface="+mn-ea"/>
              <a:cs typeface="+mn-cs"/>
            </a:rPr>
            <a:t>法人立幼稚園の新制度移行や</a:t>
          </a:r>
          <a:r>
            <a:rPr kumimoji="1" lang="ja-JP" altLang="ja-JP" sz="1200">
              <a:solidFill>
                <a:schemeClr val="dk1"/>
              </a:solidFill>
              <a:effectLst/>
              <a:latin typeface="+mn-lt"/>
              <a:ea typeface="+mn-ea"/>
              <a:cs typeface="+mn-cs"/>
            </a:rPr>
            <a:t>障害児通所支援に係る利用者負担の無料化</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保育所・幼稚園における第２子無料化</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の単独施策があげられる。</a:t>
          </a:r>
          <a:endParaRPr lang="ja-JP" altLang="ja-JP" sz="1200">
            <a:effectLst/>
          </a:endParaRPr>
        </a:p>
        <a:p>
          <a:endParaRPr lang="en-US" altLang="ja-JP" sz="1200">
            <a:effectLst/>
          </a:endParaRPr>
        </a:p>
        <a:p>
          <a:pPr eaLnBrk="1" fontAlgn="auto" latinLnBrk="0" hangingPunct="1"/>
          <a:r>
            <a:rPr kumimoji="1" lang="ja-JP" altLang="ja-JP" sz="1200">
              <a:solidFill>
                <a:schemeClr val="dk1"/>
              </a:solidFill>
              <a:effectLst/>
              <a:latin typeface="+mn-lt"/>
              <a:ea typeface="+mn-ea"/>
              <a:cs typeface="+mn-cs"/>
            </a:rPr>
            <a:t>維持補修費　～　人口１人当たり</a:t>
          </a:r>
          <a:r>
            <a:rPr kumimoji="1" lang="en-US" altLang="ja-JP" sz="1200">
              <a:solidFill>
                <a:schemeClr val="dk1"/>
              </a:solidFill>
              <a:effectLst/>
              <a:latin typeface="+mn-lt"/>
              <a:ea typeface="+mn-ea"/>
              <a:cs typeface="+mn-cs"/>
            </a:rPr>
            <a:t>18,986</a:t>
          </a:r>
          <a:r>
            <a:rPr kumimoji="1" lang="ja-JP" altLang="ja-JP" sz="1200">
              <a:solidFill>
                <a:schemeClr val="dk1"/>
              </a:solidFill>
              <a:effectLst/>
              <a:latin typeface="+mn-lt"/>
              <a:ea typeface="+mn-ea"/>
              <a:cs typeface="+mn-cs"/>
            </a:rPr>
            <a:t>円となっており、類似団体平均を</a:t>
          </a:r>
          <a:r>
            <a:rPr kumimoji="1" lang="en-US" altLang="ja-JP" sz="1200">
              <a:solidFill>
                <a:schemeClr val="dk1"/>
              </a:solidFill>
              <a:effectLst/>
              <a:latin typeface="+mn-lt"/>
              <a:ea typeface="+mn-ea"/>
              <a:cs typeface="+mn-cs"/>
            </a:rPr>
            <a:t>12,259</a:t>
          </a:r>
          <a:r>
            <a:rPr kumimoji="1" lang="ja-JP" altLang="ja-JP" sz="1200">
              <a:solidFill>
                <a:schemeClr val="dk1"/>
              </a:solidFill>
              <a:effectLst/>
              <a:latin typeface="+mn-lt"/>
              <a:ea typeface="+mn-ea"/>
              <a:cs typeface="+mn-cs"/>
            </a:rPr>
            <a:t>円上回っている。豪雪地帯であることから、除排雪経費の占める割合が大きい。</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a:t>
          </a:r>
          <a:r>
            <a:rPr kumimoji="1" lang="ja-JP" altLang="ja-JP" sz="1200">
              <a:solidFill>
                <a:schemeClr val="dk1"/>
              </a:solidFill>
              <a:effectLst/>
              <a:latin typeface="+mn-lt"/>
              <a:ea typeface="+mn-ea"/>
              <a:cs typeface="+mn-cs"/>
            </a:rPr>
            <a:t>は降雪量が少なく、</a:t>
          </a:r>
          <a:r>
            <a:rPr kumimoji="1" lang="ja-JP" altLang="en-US" sz="1200">
              <a:solidFill>
                <a:schemeClr val="dk1"/>
              </a:solidFill>
              <a:effectLst/>
              <a:latin typeface="+mn-lt"/>
              <a:ea typeface="+mn-ea"/>
              <a:cs typeface="+mn-cs"/>
            </a:rPr>
            <a:t>前年度比で</a:t>
          </a:r>
          <a:r>
            <a:rPr kumimoji="1" lang="en-US" altLang="ja-JP" sz="1200">
              <a:solidFill>
                <a:schemeClr val="dk1"/>
              </a:solidFill>
              <a:effectLst/>
              <a:latin typeface="+mn-lt"/>
              <a:ea typeface="+mn-ea"/>
              <a:cs typeface="+mn-cs"/>
            </a:rPr>
            <a:t>4,750</a:t>
          </a:r>
          <a:r>
            <a:rPr kumimoji="1" lang="ja-JP" altLang="en-US" sz="1200">
              <a:solidFill>
                <a:schemeClr val="dk1"/>
              </a:solidFill>
              <a:effectLst/>
              <a:latin typeface="+mn-lt"/>
              <a:ea typeface="+mn-ea"/>
              <a:cs typeface="+mn-cs"/>
            </a:rPr>
            <a:t>円の減となっている。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しかし</a:t>
          </a:r>
          <a:r>
            <a:rPr kumimoji="1" lang="ja-JP" altLang="ja-JP" sz="1200">
              <a:solidFill>
                <a:schemeClr val="dk1"/>
              </a:solidFill>
              <a:effectLst/>
              <a:latin typeface="+mn-lt"/>
              <a:ea typeface="+mn-ea"/>
              <a:cs typeface="+mn-cs"/>
            </a:rPr>
            <a:t>、施設の老朽化により修繕費用は年々増加傾向にある。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北海道岩見沢市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83,942
83,817
481.02
48,723,136
48,576,683
115,057
24,657,756
56,606,584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44.9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156616</xdr:rowOff>
    </xdr:from>
    <xdr:to>
      <xdr:col>6</xdr:col>
      <xdr:colOff>511175</xdr:colOff>
      <xdr:row>36</xdr:row>
      <xdr:rowOff>3912</xdr:rowOff>
    </xdr:to>
    <xdr:cxnSp macro="">
      <xdr:nvCxnSpPr>
        <xdr:cNvPr id="59" name="直線コネクタ 58"/>
        <xdr:cNvCxnSpPr/>
      </xdr:nvCxnSpPr>
      <xdr:spPr>
        <a:xfrm>
          <a:off x="3797300" y="5985916"/>
          <a:ext cx="838200" cy="19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115925</xdr:rowOff>
    </xdr:from>
    <xdr:to>
      <xdr:col>5</xdr:col>
      <xdr:colOff>358775</xdr:colOff>
      <xdr:row>34</xdr:row>
      <xdr:rowOff>156616</xdr:rowOff>
    </xdr:to>
    <xdr:cxnSp macro="">
      <xdr:nvCxnSpPr>
        <xdr:cNvPr id="62" name="直線コネクタ 61"/>
        <xdr:cNvCxnSpPr/>
      </xdr:nvCxnSpPr>
      <xdr:spPr>
        <a:xfrm>
          <a:off x="2908300" y="5945225"/>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115925</xdr:rowOff>
    </xdr:from>
    <xdr:to>
      <xdr:col>4</xdr:col>
      <xdr:colOff>155575</xdr:colOff>
      <xdr:row>34</xdr:row>
      <xdr:rowOff>164389</xdr:rowOff>
    </xdr:to>
    <xdr:cxnSp macro="">
      <xdr:nvCxnSpPr>
        <xdr:cNvPr id="65" name="直線コネクタ 64"/>
        <xdr:cNvCxnSpPr/>
      </xdr:nvCxnSpPr>
      <xdr:spPr>
        <a:xfrm flipV="1">
          <a:off x="2019300" y="5945225"/>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140157</xdr:rowOff>
    </xdr:from>
    <xdr:to>
      <xdr:col>2</xdr:col>
      <xdr:colOff>638175</xdr:colOff>
      <xdr:row>34</xdr:row>
      <xdr:rowOff>164389</xdr:rowOff>
    </xdr:to>
    <xdr:cxnSp macro="">
      <xdr:nvCxnSpPr>
        <xdr:cNvPr id="68" name="直線コネクタ 67"/>
        <xdr:cNvCxnSpPr/>
      </xdr:nvCxnSpPr>
      <xdr:spPr>
        <a:xfrm>
          <a:off x="1130300" y="5969457"/>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124562</xdr:rowOff>
    </xdr:from>
    <xdr:to>
      <xdr:col>6</xdr:col>
      <xdr:colOff>561975</xdr:colOff>
      <xdr:row>36</xdr:row>
      <xdr:rowOff>54712</xdr:rowOff>
    </xdr:to>
    <xdr:sp macro="" textlink="">
      <xdr:nvSpPr>
        <xdr:cNvPr id="78" name="円/楕円 77"/>
        <xdr:cNvSpPr/>
      </xdr:nvSpPr>
      <xdr:spPr>
        <a:xfrm>
          <a:off x="4584700" y="612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102989</xdr:rowOff>
    </xdr:from>
    <xdr:ext cx="469744" cy="259045"/>
    <xdr:sp macro="" textlink="">
      <xdr:nvSpPr>
        <xdr:cNvPr id="79" name="議会費該当値テキスト"/>
        <xdr:cNvSpPr txBox="1"/>
      </xdr:nvSpPr>
      <xdr:spPr>
        <a:xfrm>
          <a:off x="4686300" y="610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105816</xdr:rowOff>
    </xdr:from>
    <xdr:to>
      <xdr:col>5</xdr:col>
      <xdr:colOff>409575</xdr:colOff>
      <xdr:row>35</xdr:row>
      <xdr:rowOff>35966</xdr:rowOff>
    </xdr:to>
    <xdr:sp macro="" textlink="">
      <xdr:nvSpPr>
        <xdr:cNvPr id="80" name="円/楕円 79"/>
        <xdr:cNvSpPr/>
      </xdr:nvSpPr>
      <xdr:spPr>
        <a:xfrm>
          <a:off x="3746500" y="59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27093</xdr:rowOff>
    </xdr:from>
    <xdr:ext cx="469744" cy="259045"/>
    <xdr:sp macro="" textlink="">
      <xdr:nvSpPr>
        <xdr:cNvPr id="81" name="テキスト ボックス 80"/>
        <xdr:cNvSpPr txBox="1"/>
      </xdr:nvSpPr>
      <xdr:spPr>
        <a:xfrm>
          <a:off x="3562427" y="602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65125</xdr:rowOff>
    </xdr:from>
    <xdr:to>
      <xdr:col>4</xdr:col>
      <xdr:colOff>206375</xdr:colOff>
      <xdr:row>34</xdr:row>
      <xdr:rowOff>166725</xdr:rowOff>
    </xdr:to>
    <xdr:sp macro="" textlink="">
      <xdr:nvSpPr>
        <xdr:cNvPr id="82" name="円/楕円 81"/>
        <xdr:cNvSpPr/>
      </xdr:nvSpPr>
      <xdr:spPr>
        <a:xfrm>
          <a:off x="2857500" y="58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157852</xdr:rowOff>
    </xdr:from>
    <xdr:ext cx="469744" cy="259045"/>
    <xdr:sp macro="" textlink="">
      <xdr:nvSpPr>
        <xdr:cNvPr id="83" name="テキスト ボックス 82"/>
        <xdr:cNvSpPr txBox="1"/>
      </xdr:nvSpPr>
      <xdr:spPr>
        <a:xfrm>
          <a:off x="2673427" y="59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113589</xdr:rowOff>
    </xdr:from>
    <xdr:to>
      <xdr:col>3</xdr:col>
      <xdr:colOff>3175</xdr:colOff>
      <xdr:row>35</xdr:row>
      <xdr:rowOff>43739</xdr:rowOff>
    </xdr:to>
    <xdr:sp macro="" textlink="">
      <xdr:nvSpPr>
        <xdr:cNvPr id="84" name="円/楕円 83"/>
        <xdr:cNvSpPr/>
      </xdr:nvSpPr>
      <xdr:spPr>
        <a:xfrm>
          <a:off x="1968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34866</xdr:rowOff>
    </xdr:from>
    <xdr:ext cx="469744" cy="259045"/>
    <xdr:sp macro="" textlink="">
      <xdr:nvSpPr>
        <xdr:cNvPr id="85" name="テキスト ボックス 84"/>
        <xdr:cNvSpPr txBox="1"/>
      </xdr:nvSpPr>
      <xdr:spPr>
        <a:xfrm>
          <a:off x="1784427"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89357</xdr:rowOff>
    </xdr:from>
    <xdr:to>
      <xdr:col>1</xdr:col>
      <xdr:colOff>485775</xdr:colOff>
      <xdr:row>35</xdr:row>
      <xdr:rowOff>19507</xdr:rowOff>
    </xdr:to>
    <xdr:sp macro="" textlink="">
      <xdr:nvSpPr>
        <xdr:cNvPr id="86" name="円/楕円 85"/>
        <xdr:cNvSpPr/>
      </xdr:nvSpPr>
      <xdr:spPr>
        <a:xfrm>
          <a:off x="1079500" y="59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10634</xdr:rowOff>
    </xdr:from>
    <xdr:ext cx="469744" cy="259045"/>
    <xdr:sp macro="" textlink="">
      <xdr:nvSpPr>
        <xdr:cNvPr id="87" name="テキスト ボックス 86"/>
        <xdr:cNvSpPr txBox="1"/>
      </xdr:nvSpPr>
      <xdr:spPr>
        <a:xfrm>
          <a:off x="895427" y="601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139921</xdr:rowOff>
    </xdr:from>
    <xdr:to>
      <xdr:col>6</xdr:col>
      <xdr:colOff>511175</xdr:colOff>
      <xdr:row>57</xdr:row>
      <xdr:rowOff>8491</xdr:rowOff>
    </xdr:to>
    <xdr:cxnSp macro="">
      <xdr:nvCxnSpPr>
        <xdr:cNvPr id="116" name="直線コネクタ 115"/>
        <xdr:cNvCxnSpPr/>
      </xdr:nvCxnSpPr>
      <xdr:spPr>
        <a:xfrm flipV="1">
          <a:off x="3797300" y="9741121"/>
          <a:ext cx="838200" cy="4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15943</xdr:rowOff>
    </xdr:from>
    <xdr:to>
      <xdr:col>5</xdr:col>
      <xdr:colOff>358775</xdr:colOff>
      <xdr:row>57</xdr:row>
      <xdr:rowOff>8491</xdr:rowOff>
    </xdr:to>
    <xdr:cxnSp macro="">
      <xdr:nvCxnSpPr>
        <xdr:cNvPr id="119" name="直線コネクタ 118"/>
        <xdr:cNvCxnSpPr/>
      </xdr:nvCxnSpPr>
      <xdr:spPr>
        <a:xfrm>
          <a:off x="2908300" y="9617143"/>
          <a:ext cx="889000" cy="16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15943</xdr:rowOff>
    </xdr:from>
    <xdr:to>
      <xdr:col>4</xdr:col>
      <xdr:colOff>155575</xdr:colOff>
      <xdr:row>57</xdr:row>
      <xdr:rowOff>31641</xdr:rowOff>
    </xdr:to>
    <xdr:cxnSp macro="">
      <xdr:nvCxnSpPr>
        <xdr:cNvPr id="122" name="直線コネクタ 121"/>
        <xdr:cNvCxnSpPr/>
      </xdr:nvCxnSpPr>
      <xdr:spPr>
        <a:xfrm flipV="1">
          <a:off x="2019300" y="9617143"/>
          <a:ext cx="889000" cy="18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31641</xdr:rowOff>
    </xdr:from>
    <xdr:to>
      <xdr:col>2</xdr:col>
      <xdr:colOff>638175</xdr:colOff>
      <xdr:row>57</xdr:row>
      <xdr:rowOff>56207</xdr:rowOff>
    </xdr:to>
    <xdr:cxnSp macro="">
      <xdr:nvCxnSpPr>
        <xdr:cNvPr id="125" name="直線コネクタ 124"/>
        <xdr:cNvCxnSpPr/>
      </xdr:nvCxnSpPr>
      <xdr:spPr>
        <a:xfrm flipV="1">
          <a:off x="1130300" y="9804291"/>
          <a:ext cx="889000" cy="2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89121</xdr:rowOff>
    </xdr:from>
    <xdr:to>
      <xdr:col>6</xdr:col>
      <xdr:colOff>561975</xdr:colOff>
      <xdr:row>57</xdr:row>
      <xdr:rowOff>19271</xdr:rowOff>
    </xdr:to>
    <xdr:sp macro="" textlink="">
      <xdr:nvSpPr>
        <xdr:cNvPr id="135" name="円/楕円 134"/>
        <xdr:cNvSpPr/>
      </xdr:nvSpPr>
      <xdr:spPr>
        <a:xfrm>
          <a:off x="4584700" y="969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67548</xdr:rowOff>
    </xdr:from>
    <xdr:ext cx="534377" cy="259045"/>
    <xdr:sp macro="" textlink="">
      <xdr:nvSpPr>
        <xdr:cNvPr id="136" name="総務費該当値テキスト"/>
        <xdr:cNvSpPr txBox="1"/>
      </xdr:nvSpPr>
      <xdr:spPr>
        <a:xfrm>
          <a:off x="4686300" y="966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54,971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129141</xdr:rowOff>
    </xdr:from>
    <xdr:to>
      <xdr:col>5</xdr:col>
      <xdr:colOff>409575</xdr:colOff>
      <xdr:row>57</xdr:row>
      <xdr:rowOff>59291</xdr:rowOff>
    </xdr:to>
    <xdr:sp macro="" textlink="">
      <xdr:nvSpPr>
        <xdr:cNvPr id="137" name="円/楕円 136"/>
        <xdr:cNvSpPr/>
      </xdr:nvSpPr>
      <xdr:spPr>
        <a:xfrm>
          <a:off x="3746500" y="97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50418</xdr:rowOff>
    </xdr:from>
    <xdr:ext cx="534377" cy="259045"/>
    <xdr:sp macro="" textlink="">
      <xdr:nvSpPr>
        <xdr:cNvPr id="138" name="テキスト ボックス 137"/>
        <xdr:cNvSpPr txBox="1"/>
      </xdr:nvSpPr>
      <xdr:spPr>
        <a:xfrm>
          <a:off x="3530111" y="982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136593</xdr:rowOff>
    </xdr:from>
    <xdr:to>
      <xdr:col>4</xdr:col>
      <xdr:colOff>206375</xdr:colOff>
      <xdr:row>56</xdr:row>
      <xdr:rowOff>66743</xdr:rowOff>
    </xdr:to>
    <xdr:sp macro="" textlink="">
      <xdr:nvSpPr>
        <xdr:cNvPr id="139" name="円/楕円 138"/>
        <xdr:cNvSpPr/>
      </xdr:nvSpPr>
      <xdr:spPr>
        <a:xfrm>
          <a:off x="2857500" y="95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83270</xdr:rowOff>
    </xdr:from>
    <xdr:ext cx="534377" cy="259045"/>
    <xdr:sp macro="" textlink="">
      <xdr:nvSpPr>
        <xdr:cNvPr id="140" name="テキスト ボックス 139"/>
        <xdr:cNvSpPr txBox="1"/>
      </xdr:nvSpPr>
      <xdr:spPr>
        <a:xfrm>
          <a:off x="2641111" y="934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152291</xdr:rowOff>
    </xdr:from>
    <xdr:to>
      <xdr:col>3</xdr:col>
      <xdr:colOff>3175</xdr:colOff>
      <xdr:row>57</xdr:row>
      <xdr:rowOff>82441</xdr:rowOff>
    </xdr:to>
    <xdr:sp macro="" textlink="">
      <xdr:nvSpPr>
        <xdr:cNvPr id="141" name="円/楕円 140"/>
        <xdr:cNvSpPr/>
      </xdr:nvSpPr>
      <xdr:spPr>
        <a:xfrm>
          <a:off x="1968500" y="97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73568</xdr:rowOff>
    </xdr:from>
    <xdr:ext cx="534377" cy="259045"/>
    <xdr:sp macro="" textlink="">
      <xdr:nvSpPr>
        <xdr:cNvPr id="142" name="テキスト ボックス 141"/>
        <xdr:cNvSpPr txBox="1"/>
      </xdr:nvSpPr>
      <xdr:spPr>
        <a:xfrm>
          <a:off x="1752111" y="984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5407</xdr:rowOff>
    </xdr:from>
    <xdr:to>
      <xdr:col>1</xdr:col>
      <xdr:colOff>485775</xdr:colOff>
      <xdr:row>57</xdr:row>
      <xdr:rowOff>107007</xdr:rowOff>
    </xdr:to>
    <xdr:sp macro="" textlink="">
      <xdr:nvSpPr>
        <xdr:cNvPr id="143" name="円/楕円 142"/>
        <xdr:cNvSpPr/>
      </xdr:nvSpPr>
      <xdr:spPr>
        <a:xfrm>
          <a:off x="1079500" y="977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98134</xdr:rowOff>
    </xdr:from>
    <xdr:ext cx="534377" cy="259045"/>
    <xdr:sp macro="" textlink="">
      <xdr:nvSpPr>
        <xdr:cNvPr id="144" name="テキスト ボックス 143"/>
        <xdr:cNvSpPr txBox="1"/>
      </xdr:nvSpPr>
      <xdr:spPr>
        <a:xfrm>
          <a:off x="863111" y="987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8103</xdr:rowOff>
    </xdr:from>
    <xdr:to>
      <xdr:col>6</xdr:col>
      <xdr:colOff>511175</xdr:colOff>
      <xdr:row>75</xdr:row>
      <xdr:rowOff>19114</xdr:rowOff>
    </xdr:to>
    <xdr:cxnSp macro="">
      <xdr:nvCxnSpPr>
        <xdr:cNvPr id="174" name="直線コネクタ 173"/>
        <xdr:cNvCxnSpPr/>
      </xdr:nvCxnSpPr>
      <xdr:spPr>
        <a:xfrm flipV="1">
          <a:off x="3797300" y="12866853"/>
          <a:ext cx="8382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19114</xdr:rowOff>
    </xdr:from>
    <xdr:to>
      <xdr:col>5</xdr:col>
      <xdr:colOff>358775</xdr:colOff>
      <xdr:row>75</xdr:row>
      <xdr:rowOff>139319</xdr:rowOff>
    </xdr:to>
    <xdr:cxnSp macro="">
      <xdr:nvCxnSpPr>
        <xdr:cNvPr id="177" name="直線コネクタ 176"/>
        <xdr:cNvCxnSpPr/>
      </xdr:nvCxnSpPr>
      <xdr:spPr>
        <a:xfrm flipV="1">
          <a:off x="2908300" y="12877864"/>
          <a:ext cx="889000" cy="1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139319</xdr:rowOff>
    </xdr:from>
    <xdr:to>
      <xdr:col>4</xdr:col>
      <xdr:colOff>155575</xdr:colOff>
      <xdr:row>76</xdr:row>
      <xdr:rowOff>115785</xdr:rowOff>
    </xdr:to>
    <xdr:cxnSp macro="">
      <xdr:nvCxnSpPr>
        <xdr:cNvPr id="180" name="直線コネクタ 179"/>
        <xdr:cNvCxnSpPr/>
      </xdr:nvCxnSpPr>
      <xdr:spPr>
        <a:xfrm flipV="1">
          <a:off x="2019300" y="12998069"/>
          <a:ext cx="889000" cy="14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115785</xdr:rowOff>
    </xdr:from>
    <xdr:to>
      <xdr:col>2</xdr:col>
      <xdr:colOff>638175</xdr:colOff>
      <xdr:row>76</xdr:row>
      <xdr:rowOff>138607</xdr:rowOff>
    </xdr:to>
    <xdr:cxnSp macro="">
      <xdr:nvCxnSpPr>
        <xdr:cNvPr id="183" name="直線コネクタ 182"/>
        <xdr:cNvCxnSpPr/>
      </xdr:nvCxnSpPr>
      <xdr:spPr>
        <a:xfrm flipV="1">
          <a:off x="1130300" y="13145985"/>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128753</xdr:rowOff>
    </xdr:from>
    <xdr:to>
      <xdr:col>6</xdr:col>
      <xdr:colOff>561975</xdr:colOff>
      <xdr:row>75</xdr:row>
      <xdr:rowOff>58903</xdr:rowOff>
    </xdr:to>
    <xdr:sp macro="" textlink="">
      <xdr:nvSpPr>
        <xdr:cNvPr id="193" name="円/楕円 192"/>
        <xdr:cNvSpPr/>
      </xdr:nvSpPr>
      <xdr:spPr>
        <a:xfrm>
          <a:off x="4584700" y="1281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151630</xdr:rowOff>
    </xdr:from>
    <xdr:ext cx="599010" cy="259045"/>
    <xdr:sp macro="" textlink="">
      <xdr:nvSpPr>
        <xdr:cNvPr id="194" name="民生費該当値テキスト"/>
        <xdr:cNvSpPr txBox="1"/>
      </xdr:nvSpPr>
      <xdr:spPr>
        <a:xfrm>
          <a:off x="4686300" y="1266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176,862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139764</xdr:rowOff>
    </xdr:from>
    <xdr:to>
      <xdr:col>5</xdr:col>
      <xdr:colOff>409575</xdr:colOff>
      <xdr:row>75</xdr:row>
      <xdr:rowOff>69914</xdr:rowOff>
    </xdr:to>
    <xdr:sp macro="" textlink="">
      <xdr:nvSpPr>
        <xdr:cNvPr id="195" name="円/楕円 194"/>
        <xdr:cNvSpPr/>
      </xdr:nvSpPr>
      <xdr:spPr>
        <a:xfrm>
          <a:off x="3746500" y="128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86441</xdr:rowOff>
    </xdr:from>
    <xdr:ext cx="599010" cy="259045"/>
    <xdr:sp macro="" textlink="">
      <xdr:nvSpPr>
        <xdr:cNvPr id="196" name="テキスト ボックス 195"/>
        <xdr:cNvSpPr txBox="1"/>
      </xdr:nvSpPr>
      <xdr:spPr>
        <a:xfrm>
          <a:off x="3497794" y="1260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175,995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88519</xdr:rowOff>
    </xdr:from>
    <xdr:to>
      <xdr:col>4</xdr:col>
      <xdr:colOff>206375</xdr:colOff>
      <xdr:row>76</xdr:row>
      <xdr:rowOff>18669</xdr:rowOff>
    </xdr:to>
    <xdr:sp macro="" textlink="">
      <xdr:nvSpPr>
        <xdr:cNvPr id="197" name="円/楕円 196"/>
        <xdr:cNvSpPr/>
      </xdr:nvSpPr>
      <xdr:spPr>
        <a:xfrm>
          <a:off x="2857500" y="129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35196</xdr:rowOff>
    </xdr:from>
    <xdr:ext cx="599010" cy="259045"/>
    <xdr:sp macro="" textlink="">
      <xdr:nvSpPr>
        <xdr:cNvPr id="198" name="テキスト ボックス 197"/>
        <xdr:cNvSpPr txBox="1"/>
      </xdr:nvSpPr>
      <xdr:spPr>
        <a:xfrm>
          <a:off x="2608794" y="1272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64985</xdr:rowOff>
    </xdr:from>
    <xdr:to>
      <xdr:col>3</xdr:col>
      <xdr:colOff>3175</xdr:colOff>
      <xdr:row>76</xdr:row>
      <xdr:rowOff>166585</xdr:rowOff>
    </xdr:to>
    <xdr:sp macro="" textlink="">
      <xdr:nvSpPr>
        <xdr:cNvPr id="199" name="円/楕円 198"/>
        <xdr:cNvSpPr/>
      </xdr:nvSpPr>
      <xdr:spPr>
        <a:xfrm>
          <a:off x="1968500" y="1309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11663</xdr:rowOff>
    </xdr:from>
    <xdr:ext cx="599010" cy="259045"/>
    <xdr:sp macro="" textlink="">
      <xdr:nvSpPr>
        <xdr:cNvPr id="200" name="テキスト ボックス 199"/>
        <xdr:cNvSpPr txBox="1"/>
      </xdr:nvSpPr>
      <xdr:spPr>
        <a:xfrm>
          <a:off x="1719794" y="1287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154,883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87807</xdr:rowOff>
    </xdr:from>
    <xdr:to>
      <xdr:col>1</xdr:col>
      <xdr:colOff>485775</xdr:colOff>
      <xdr:row>77</xdr:row>
      <xdr:rowOff>17957</xdr:rowOff>
    </xdr:to>
    <xdr:sp macro="" textlink="">
      <xdr:nvSpPr>
        <xdr:cNvPr id="201" name="円/楕円 200"/>
        <xdr:cNvSpPr/>
      </xdr:nvSpPr>
      <xdr:spPr>
        <a:xfrm>
          <a:off x="1079500" y="131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34485</xdr:rowOff>
    </xdr:from>
    <xdr:ext cx="599010" cy="259045"/>
    <xdr:sp macro="" textlink="">
      <xdr:nvSpPr>
        <xdr:cNvPr id="202" name="テキスト ボックス 201"/>
        <xdr:cNvSpPr txBox="1"/>
      </xdr:nvSpPr>
      <xdr:spPr>
        <a:xfrm>
          <a:off x="830794" y="1289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52603</xdr:rowOff>
    </xdr:from>
    <xdr:to>
      <xdr:col>6</xdr:col>
      <xdr:colOff>511175</xdr:colOff>
      <xdr:row>96</xdr:row>
      <xdr:rowOff>162522</xdr:rowOff>
    </xdr:to>
    <xdr:cxnSp macro="">
      <xdr:nvCxnSpPr>
        <xdr:cNvPr id="232" name="直線コネクタ 231"/>
        <xdr:cNvCxnSpPr/>
      </xdr:nvCxnSpPr>
      <xdr:spPr>
        <a:xfrm flipV="1">
          <a:off x="3797300" y="16511803"/>
          <a:ext cx="838200" cy="10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34316</xdr:rowOff>
    </xdr:from>
    <xdr:to>
      <xdr:col>5</xdr:col>
      <xdr:colOff>358775</xdr:colOff>
      <xdr:row>96</xdr:row>
      <xdr:rowOff>162522</xdr:rowOff>
    </xdr:to>
    <xdr:cxnSp macro="">
      <xdr:nvCxnSpPr>
        <xdr:cNvPr id="235" name="直線コネクタ 234"/>
        <xdr:cNvCxnSpPr/>
      </xdr:nvCxnSpPr>
      <xdr:spPr>
        <a:xfrm>
          <a:off x="2908300" y="15464816"/>
          <a:ext cx="889000" cy="115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34316</xdr:rowOff>
    </xdr:from>
    <xdr:to>
      <xdr:col>4</xdr:col>
      <xdr:colOff>155575</xdr:colOff>
      <xdr:row>95</xdr:row>
      <xdr:rowOff>107011</xdr:rowOff>
    </xdr:to>
    <xdr:cxnSp macro="">
      <xdr:nvCxnSpPr>
        <xdr:cNvPr id="238" name="直線コネクタ 237"/>
        <xdr:cNvCxnSpPr/>
      </xdr:nvCxnSpPr>
      <xdr:spPr>
        <a:xfrm flipV="1">
          <a:off x="2019300" y="15464816"/>
          <a:ext cx="889000" cy="92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107011</xdr:rowOff>
    </xdr:from>
    <xdr:to>
      <xdr:col>2</xdr:col>
      <xdr:colOff>638175</xdr:colOff>
      <xdr:row>97</xdr:row>
      <xdr:rowOff>104209</xdr:rowOff>
    </xdr:to>
    <xdr:cxnSp macro="">
      <xdr:nvCxnSpPr>
        <xdr:cNvPr id="241" name="直線コネクタ 240"/>
        <xdr:cNvCxnSpPr/>
      </xdr:nvCxnSpPr>
      <xdr:spPr>
        <a:xfrm flipV="1">
          <a:off x="1130300" y="16394761"/>
          <a:ext cx="889000" cy="34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1803</xdr:rowOff>
    </xdr:from>
    <xdr:to>
      <xdr:col>6</xdr:col>
      <xdr:colOff>561975</xdr:colOff>
      <xdr:row>96</xdr:row>
      <xdr:rowOff>103403</xdr:rowOff>
    </xdr:to>
    <xdr:sp macro="" textlink="">
      <xdr:nvSpPr>
        <xdr:cNvPr id="251" name="円/楕円 250"/>
        <xdr:cNvSpPr/>
      </xdr:nvSpPr>
      <xdr:spPr>
        <a:xfrm>
          <a:off x="4584700" y="164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24680</xdr:rowOff>
    </xdr:from>
    <xdr:ext cx="534377" cy="259045"/>
    <xdr:sp macro="" textlink="">
      <xdr:nvSpPr>
        <xdr:cNvPr id="252" name="衛生費該当値テキスト"/>
        <xdr:cNvSpPr txBox="1"/>
      </xdr:nvSpPr>
      <xdr:spPr>
        <a:xfrm>
          <a:off x="4686300" y="1631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46,572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111722</xdr:rowOff>
    </xdr:from>
    <xdr:to>
      <xdr:col>5</xdr:col>
      <xdr:colOff>409575</xdr:colOff>
      <xdr:row>97</xdr:row>
      <xdr:rowOff>41872</xdr:rowOff>
    </xdr:to>
    <xdr:sp macro="" textlink="">
      <xdr:nvSpPr>
        <xdr:cNvPr id="253" name="円/楕円 252"/>
        <xdr:cNvSpPr/>
      </xdr:nvSpPr>
      <xdr:spPr>
        <a:xfrm>
          <a:off x="3746500" y="165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32999</xdr:rowOff>
    </xdr:from>
    <xdr:ext cx="534377" cy="259045"/>
    <xdr:sp macro="" textlink="">
      <xdr:nvSpPr>
        <xdr:cNvPr id="254" name="テキスト ボックス 253"/>
        <xdr:cNvSpPr txBox="1"/>
      </xdr:nvSpPr>
      <xdr:spPr>
        <a:xfrm>
          <a:off x="3530111" y="166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40,802</a:t>
          </a:r>
          <a:endParaRPr kumimoji="1" lang="ja-JP" altLang="en-US" sz="1000" b="1">
            <a:solidFill>
              <a:srgbClr val="FF0000"/>
            </a:solidFill>
            <a:latin typeface="ＭＳ Ｐゴシック"/>
          </a:endParaRPr>
        </a:p>
      </xdr:txBody>
    </xdr:sp>
    <xdr:clientData/>
  </xdr:oneCellAnchor>
  <xdr:twoCellAnchor>
    <xdr:from>
      <xdr:col>4</xdr:col>
      <xdr:colOff>104775</xdr:colOff>
      <xdr:row>89</xdr:row>
      <xdr:rowOff>154966</xdr:rowOff>
    </xdr:from>
    <xdr:to>
      <xdr:col>4</xdr:col>
      <xdr:colOff>206375</xdr:colOff>
      <xdr:row>90</xdr:row>
      <xdr:rowOff>85116</xdr:rowOff>
    </xdr:to>
    <xdr:sp macro="" textlink="">
      <xdr:nvSpPr>
        <xdr:cNvPr id="255" name="円/楕円 254"/>
        <xdr:cNvSpPr/>
      </xdr:nvSpPr>
      <xdr:spPr>
        <a:xfrm>
          <a:off x="2857500" y="1541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88</xdr:row>
      <xdr:rowOff>101643</xdr:rowOff>
    </xdr:from>
    <xdr:ext cx="599010" cy="259045"/>
    <xdr:sp macro="" textlink="">
      <xdr:nvSpPr>
        <xdr:cNvPr id="256" name="テキスト ボックス 255"/>
        <xdr:cNvSpPr txBox="1"/>
      </xdr:nvSpPr>
      <xdr:spPr>
        <a:xfrm>
          <a:off x="2608794" y="1518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101,532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56211</xdr:rowOff>
    </xdr:from>
    <xdr:to>
      <xdr:col>3</xdr:col>
      <xdr:colOff>3175</xdr:colOff>
      <xdr:row>95</xdr:row>
      <xdr:rowOff>157811</xdr:rowOff>
    </xdr:to>
    <xdr:sp macro="" textlink="">
      <xdr:nvSpPr>
        <xdr:cNvPr id="257" name="円/楕円 256"/>
        <xdr:cNvSpPr/>
      </xdr:nvSpPr>
      <xdr:spPr>
        <a:xfrm>
          <a:off x="1968500" y="163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2888</xdr:rowOff>
    </xdr:from>
    <xdr:ext cx="534377" cy="259045"/>
    <xdr:sp macro="" textlink="">
      <xdr:nvSpPr>
        <xdr:cNvPr id="258" name="テキスト ボックス 257"/>
        <xdr:cNvSpPr txBox="1"/>
      </xdr:nvSpPr>
      <xdr:spPr>
        <a:xfrm>
          <a:off x="1752111" y="1611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53409</xdr:rowOff>
    </xdr:from>
    <xdr:to>
      <xdr:col>1</xdr:col>
      <xdr:colOff>485775</xdr:colOff>
      <xdr:row>97</xdr:row>
      <xdr:rowOff>155009</xdr:rowOff>
    </xdr:to>
    <xdr:sp macro="" textlink="">
      <xdr:nvSpPr>
        <xdr:cNvPr id="259" name="円/楕円 258"/>
        <xdr:cNvSpPr/>
      </xdr:nvSpPr>
      <xdr:spPr>
        <a:xfrm>
          <a:off x="1079500" y="166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146136</xdr:rowOff>
    </xdr:from>
    <xdr:ext cx="534377" cy="259045"/>
    <xdr:sp macro="" textlink="">
      <xdr:nvSpPr>
        <xdr:cNvPr id="260" name="テキスト ボックス 259"/>
        <xdr:cNvSpPr txBox="1"/>
      </xdr:nvSpPr>
      <xdr:spPr>
        <a:xfrm>
          <a:off x="863111" y="167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58775</xdr:rowOff>
    </xdr:from>
    <xdr:to>
      <xdr:col>15</xdr:col>
      <xdr:colOff>180975</xdr:colOff>
      <xdr:row>38</xdr:row>
      <xdr:rowOff>65862</xdr:rowOff>
    </xdr:to>
    <xdr:cxnSp macro="">
      <xdr:nvCxnSpPr>
        <xdr:cNvPr id="287" name="直線コネクタ 286"/>
        <xdr:cNvCxnSpPr/>
      </xdr:nvCxnSpPr>
      <xdr:spPr>
        <a:xfrm>
          <a:off x="9639300" y="6573875"/>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155931</xdr:rowOff>
    </xdr:from>
    <xdr:to>
      <xdr:col>14</xdr:col>
      <xdr:colOff>28575</xdr:colOff>
      <xdr:row>38</xdr:row>
      <xdr:rowOff>58775</xdr:rowOff>
    </xdr:to>
    <xdr:cxnSp macro="">
      <xdr:nvCxnSpPr>
        <xdr:cNvPr id="290" name="直線コネクタ 289"/>
        <xdr:cNvCxnSpPr/>
      </xdr:nvCxnSpPr>
      <xdr:spPr>
        <a:xfrm>
          <a:off x="8750300" y="649958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88036</xdr:rowOff>
    </xdr:from>
    <xdr:to>
      <xdr:col>12</xdr:col>
      <xdr:colOff>511175</xdr:colOff>
      <xdr:row>37</xdr:row>
      <xdr:rowOff>155931</xdr:rowOff>
    </xdr:to>
    <xdr:cxnSp macro="">
      <xdr:nvCxnSpPr>
        <xdr:cNvPr id="293" name="直線コネクタ 292"/>
        <xdr:cNvCxnSpPr/>
      </xdr:nvCxnSpPr>
      <xdr:spPr>
        <a:xfrm>
          <a:off x="7861300" y="6431686"/>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32944</xdr:rowOff>
    </xdr:from>
    <xdr:to>
      <xdr:col>11</xdr:col>
      <xdr:colOff>307975</xdr:colOff>
      <xdr:row>37</xdr:row>
      <xdr:rowOff>88036</xdr:rowOff>
    </xdr:to>
    <xdr:cxnSp macro="">
      <xdr:nvCxnSpPr>
        <xdr:cNvPr id="296" name="直線コネクタ 295"/>
        <xdr:cNvCxnSpPr/>
      </xdr:nvCxnSpPr>
      <xdr:spPr>
        <a:xfrm>
          <a:off x="6972300" y="6376594"/>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15062</xdr:rowOff>
    </xdr:from>
    <xdr:to>
      <xdr:col>15</xdr:col>
      <xdr:colOff>231775</xdr:colOff>
      <xdr:row>38</xdr:row>
      <xdr:rowOff>116662</xdr:rowOff>
    </xdr:to>
    <xdr:sp macro="" textlink="">
      <xdr:nvSpPr>
        <xdr:cNvPr id="306" name="円/楕円 305"/>
        <xdr:cNvSpPr/>
      </xdr:nvSpPr>
      <xdr:spPr>
        <a:xfrm>
          <a:off x="10426700" y="65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101439</xdr:rowOff>
    </xdr:from>
    <xdr:ext cx="378565" cy="259045"/>
    <xdr:sp macro="" textlink="">
      <xdr:nvSpPr>
        <xdr:cNvPr id="307" name="労働費該当値テキスト"/>
        <xdr:cNvSpPr txBox="1"/>
      </xdr:nvSpPr>
      <xdr:spPr>
        <a:xfrm>
          <a:off x="10528300" y="6445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7975</xdr:rowOff>
    </xdr:from>
    <xdr:to>
      <xdr:col>14</xdr:col>
      <xdr:colOff>79375</xdr:colOff>
      <xdr:row>38</xdr:row>
      <xdr:rowOff>109575</xdr:rowOff>
    </xdr:to>
    <xdr:sp macro="" textlink="">
      <xdr:nvSpPr>
        <xdr:cNvPr id="308" name="円/楕円 307"/>
        <xdr:cNvSpPr/>
      </xdr:nvSpPr>
      <xdr:spPr>
        <a:xfrm>
          <a:off x="9588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100702</xdr:rowOff>
    </xdr:from>
    <xdr:ext cx="378565" cy="259045"/>
    <xdr:sp macro="" textlink="">
      <xdr:nvSpPr>
        <xdr:cNvPr id="309" name="テキスト ボックス 308"/>
        <xdr:cNvSpPr txBox="1"/>
      </xdr:nvSpPr>
      <xdr:spPr>
        <a:xfrm>
          <a:off x="9450017" y="661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105131</xdr:rowOff>
    </xdr:from>
    <xdr:to>
      <xdr:col>12</xdr:col>
      <xdr:colOff>561975</xdr:colOff>
      <xdr:row>38</xdr:row>
      <xdr:rowOff>35281</xdr:rowOff>
    </xdr:to>
    <xdr:sp macro="" textlink="">
      <xdr:nvSpPr>
        <xdr:cNvPr id="310" name="円/楕円 309"/>
        <xdr:cNvSpPr/>
      </xdr:nvSpPr>
      <xdr:spPr>
        <a:xfrm>
          <a:off x="8699500" y="64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26408</xdr:rowOff>
    </xdr:from>
    <xdr:ext cx="378565" cy="259045"/>
    <xdr:sp macro="" textlink="">
      <xdr:nvSpPr>
        <xdr:cNvPr id="311" name="テキスト ボックス 310"/>
        <xdr:cNvSpPr txBox="1"/>
      </xdr:nvSpPr>
      <xdr:spPr>
        <a:xfrm>
          <a:off x="8561017" y="65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37236</xdr:rowOff>
    </xdr:from>
    <xdr:to>
      <xdr:col>11</xdr:col>
      <xdr:colOff>358775</xdr:colOff>
      <xdr:row>37</xdr:row>
      <xdr:rowOff>138836</xdr:rowOff>
    </xdr:to>
    <xdr:sp macro="" textlink="">
      <xdr:nvSpPr>
        <xdr:cNvPr id="312" name="円/楕円 311"/>
        <xdr:cNvSpPr/>
      </xdr:nvSpPr>
      <xdr:spPr>
        <a:xfrm>
          <a:off x="7810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129963</xdr:rowOff>
    </xdr:from>
    <xdr:ext cx="378565" cy="259045"/>
    <xdr:sp macro="" textlink="">
      <xdr:nvSpPr>
        <xdr:cNvPr id="313" name="テキスト ボックス 312"/>
        <xdr:cNvSpPr txBox="1"/>
      </xdr:nvSpPr>
      <xdr:spPr>
        <a:xfrm>
          <a:off x="7672017" y="6473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153594</xdr:rowOff>
    </xdr:from>
    <xdr:to>
      <xdr:col>10</xdr:col>
      <xdr:colOff>155575</xdr:colOff>
      <xdr:row>37</xdr:row>
      <xdr:rowOff>83744</xdr:rowOff>
    </xdr:to>
    <xdr:sp macro="" textlink="">
      <xdr:nvSpPr>
        <xdr:cNvPr id="314" name="円/楕円 313"/>
        <xdr:cNvSpPr/>
      </xdr:nvSpPr>
      <xdr:spPr>
        <a:xfrm>
          <a:off x="6921500" y="63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74871</xdr:rowOff>
    </xdr:from>
    <xdr:ext cx="469744" cy="259045"/>
    <xdr:sp macro="" textlink="">
      <xdr:nvSpPr>
        <xdr:cNvPr id="315" name="テキスト ボックス 314"/>
        <xdr:cNvSpPr txBox="1"/>
      </xdr:nvSpPr>
      <xdr:spPr>
        <a:xfrm>
          <a:off x="6737427" y="641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31229</xdr:rowOff>
    </xdr:from>
    <xdr:to>
      <xdr:col>15</xdr:col>
      <xdr:colOff>180975</xdr:colOff>
      <xdr:row>57</xdr:row>
      <xdr:rowOff>69862</xdr:rowOff>
    </xdr:to>
    <xdr:cxnSp macro="">
      <xdr:nvCxnSpPr>
        <xdr:cNvPr id="346" name="直線コネクタ 345"/>
        <xdr:cNvCxnSpPr/>
      </xdr:nvCxnSpPr>
      <xdr:spPr>
        <a:xfrm flipV="1">
          <a:off x="9639300" y="9803879"/>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69862</xdr:rowOff>
    </xdr:from>
    <xdr:to>
      <xdr:col>14</xdr:col>
      <xdr:colOff>28575</xdr:colOff>
      <xdr:row>58</xdr:row>
      <xdr:rowOff>13953</xdr:rowOff>
    </xdr:to>
    <xdr:cxnSp macro="">
      <xdr:nvCxnSpPr>
        <xdr:cNvPr id="349" name="直線コネクタ 348"/>
        <xdr:cNvCxnSpPr/>
      </xdr:nvCxnSpPr>
      <xdr:spPr>
        <a:xfrm flipV="1">
          <a:off x="8750300" y="9842512"/>
          <a:ext cx="889000" cy="11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89767</xdr:rowOff>
    </xdr:from>
    <xdr:to>
      <xdr:col>12</xdr:col>
      <xdr:colOff>511175</xdr:colOff>
      <xdr:row>58</xdr:row>
      <xdr:rowOff>13953</xdr:rowOff>
    </xdr:to>
    <xdr:cxnSp macro="">
      <xdr:nvCxnSpPr>
        <xdr:cNvPr id="352" name="直線コネクタ 351"/>
        <xdr:cNvCxnSpPr/>
      </xdr:nvCxnSpPr>
      <xdr:spPr>
        <a:xfrm>
          <a:off x="7861300" y="9690967"/>
          <a:ext cx="889000" cy="26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89767</xdr:rowOff>
    </xdr:from>
    <xdr:to>
      <xdr:col>11</xdr:col>
      <xdr:colOff>307975</xdr:colOff>
      <xdr:row>57</xdr:row>
      <xdr:rowOff>168504</xdr:rowOff>
    </xdr:to>
    <xdr:cxnSp macro="">
      <xdr:nvCxnSpPr>
        <xdr:cNvPr id="355" name="直線コネクタ 354"/>
        <xdr:cNvCxnSpPr/>
      </xdr:nvCxnSpPr>
      <xdr:spPr>
        <a:xfrm flipV="1">
          <a:off x="6972300" y="9690967"/>
          <a:ext cx="889000" cy="25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151879</xdr:rowOff>
    </xdr:from>
    <xdr:to>
      <xdr:col>15</xdr:col>
      <xdr:colOff>231775</xdr:colOff>
      <xdr:row>57</xdr:row>
      <xdr:rowOff>82029</xdr:rowOff>
    </xdr:to>
    <xdr:sp macro="" textlink="">
      <xdr:nvSpPr>
        <xdr:cNvPr id="365" name="円/楕円 364"/>
        <xdr:cNvSpPr/>
      </xdr:nvSpPr>
      <xdr:spPr>
        <a:xfrm>
          <a:off x="10426700" y="97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3306</xdr:rowOff>
    </xdr:from>
    <xdr:ext cx="534377" cy="259045"/>
    <xdr:sp macro="" textlink="">
      <xdr:nvSpPr>
        <xdr:cNvPr id="366" name="農林水産業費該当値テキスト"/>
        <xdr:cNvSpPr txBox="1"/>
      </xdr:nvSpPr>
      <xdr:spPr>
        <a:xfrm>
          <a:off x="10528300" y="960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25,143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19062</xdr:rowOff>
    </xdr:from>
    <xdr:to>
      <xdr:col>14</xdr:col>
      <xdr:colOff>79375</xdr:colOff>
      <xdr:row>57</xdr:row>
      <xdr:rowOff>120662</xdr:rowOff>
    </xdr:to>
    <xdr:sp macro="" textlink="">
      <xdr:nvSpPr>
        <xdr:cNvPr id="367" name="円/楕円 366"/>
        <xdr:cNvSpPr/>
      </xdr:nvSpPr>
      <xdr:spPr>
        <a:xfrm>
          <a:off x="9588500" y="97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111789</xdr:rowOff>
    </xdr:from>
    <xdr:ext cx="534377" cy="259045"/>
    <xdr:sp macro="" textlink="">
      <xdr:nvSpPr>
        <xdr:cNvPr id="368" name="テキスト ボックス 367"/>
        <xdr:cNvSpPr txBox="1"/>
      </xdr:nvSpPr>
      <xdr:spPr>
        <a:xfrm>
          <a:off x="9372111" y="98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134603</xdr:rowOff>
    </xdr:from>
    <xdr:to>
      <xdr:col>12</xdr:col>
      <xdr:colOff>561975</xdr:colOff>
      <xdr:row>58</xdr:row>
      <xdr:rowOff>64753</xdr:rowOff>
    </xdr:to>
    <xdr:sp macro="" textlink="">
      <xdr:nvSpPr>
        <xdr:cNvPr id="369" name="円/楕円 368"/>
        <xdr:cNvSpPr/>
      </xdr:nvSpPr>
      <xdr:spPr>
        <a:xfrm>
          <a:off x="8699500" y="99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81280</xdr:rowOff>
    </xdr:from>
    <xdr:ext cx="534377" cy="259045"/>
    <xdr:sp macro="" textlink="">
      <xdr:nvSpPr>
        <xdr:cNvPr id="370" name="テキスト ボックス 369"/>
        <xdr:cNvSpPr txBox="1"/>
      </xdr:nvSpPr>
      <xdr:spPr>
        <a:xfrm>
          <a:off x="8483111" y="968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38967</xdr:rowOff>
    </xdr:from>
    <xdr:to>
      <xdr:col>11</xdr:col>
      <xdr:colOff>358775</xdr:colOff>
      <xdr:row>56</xdr:row>
      <xdr:rowOff>140567</xdr:rowOff>
    </xdr:to>
    <xdr:sp macro="" textlink="">
      <xdr:nvSpPr>
        <xdr:cNvPr id="371" name="円/楕円 370"/>
        <xdr:cNvSpPr/>
      </xdr:nvSpPr>
      <xdr:spPr>
        <a:xfrm>
          <a:off x="7810500" y="964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157094</xdr:rowOff>
    </xdr:from>
    <xdr:ext cx="534377" cy="259045"/>
    <xdr:sp macro="" textlink="">
      <xdr:nvSpPr>
        <xdr:cNvPr id="372" name="テキスト ボックス 371"/>
        <xdr:cNvSpPr txBox="1"/>
      </xdr:nvSpPr>
      <xdr:spPr>
        <a:xfrm>
          <a:off x="7594111" y="941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117704</xdr:rowOff>
    </xdr:from>
    <xdr:to>
      <xdr:col>10</xdr:col>
      <xdr:colOff>155575</xdr:colOff>
      <xdr:row>58</xdr:row>
      <xdr:rowOff>47854</xdr:rowOff>
    </xdr:to>
    <xdr:sp macro="" textlink="">
      <xdr:nvSpPr>
        <xdr:cNvPr id="373" name="円/楕円 372"/>
        <xdr:cNvSpPr/>
      </xdr:nvSpPr>
      <xdr:spPr>
        <a:xfrm>
          <a:off x="6921500" y="98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64381</xdr:rowOff>
    </xdr:from>
    <xdr:ext cx="534377" cy="259045"/>
    <xdr:sp macro="" textlink="">
      <xdr:nvSpPr>
        <xdr:cNvPr id="374" name="テキスト ボックス 373"/>
        <xdr:cNvSpPr txBox="1"/>
      </xdr:nvSpPr>
      <xdr:spPr>
        <a:xfrm>
          <a:off x="6705111" y="966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110505</xdr:rowOff>
    </xdr:from>
    <xdr:to>
      <xdr:col>15</xdr:col>
      <xdr:colOff>180975</xdr:colOff>
      <xdr:row>74</xdr:row>
      <xdr:rowOff>115664</xdr:rowOff>
    </xdr:to>
    <xdr:cxnSp macro="">
      <xdr:nvCxnSpPr>
        <xdr:cNvPr id="405" name="直線コネクタ 404"/>
        <xdr:cNvCxnSpPr/>
      </xdr:nvCxnSpPr>
      <xdr:spPr>
        <a:xfrm>
          <a:off x="9639300" y="12626355"/>
          <a:ext cx="838200" cy="17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110505</xdr:rowOff>
    </xdr:from>
    <xdr:to>
      <xdr:col>14</xdr:col>
      <xdr:colOff>28575</xdr:colOff>
      <xdr:row>74</xdr:row>
      <xdr:rowOff>112399</xdr:rowOff>
    </xdr:to>
    <xdr:cxnSp macro="">
      <xdr:nvCxnSpPr>
        <xdr:cNvPr id="408" name="直線コネクタ 407"/>
        <xdr:cNvCxnSpPr/>
      </xdr:nvCxnSpPr>
      <xdr:spPr>
        <a:xfrm flipV="1">
          <a:off x="8750300" y="12626355"/>
          <a:ext cx="889000" cy="17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0" name="テキスト ボックス 409"/>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112399</xdr:rowOff>
    </xdr:from>
    <xdr:to>
      <xdr:col>12</xdr:col>
      <xdr:colOff>511175</xdr:colOff>
      <xdr:row>76</xdr:row>
      <xdr:rowOff>119289</xdr:rowOff>
    </xdr:to>
    <xdr:cxnSp macro="">
      <xdr:nvCxnSpPr>
        <xdr:cNvPr id="411" name="直線コネクタ 410"/>
        <xdr:cNvCxnSpPr/>
      </xdr:nvCxnSpPr>
      <xdr:spPr>
        <a:xfrm flipV="1">
          <a:off x="7861300" y="12799699"/>
          <a:ext cx="889000" cy="34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119289</xdr:rowOff>
    </xdr:from>
    <xdr:to>
      <xdr:col>11</xdr:col>
      <xdr:colOff>307975</xdr:colOff>
      <xdr:row>76</xdr:row>
      <xdr:rowOff>128467</xdr:rowOff>
    </xdr:to>
    <xdr:cxnSp macro="">
      <xdr:nvCxnSpPr>
        <xdr:cNvPr id="414" name="直線コネクタ 413"/>
        <xdr:cNvCxnSpPr/>
      </xdr:nvCxnSpPr>
      <xdr:spPr>
        <a:xfrm flipV="1">
          <a:off x="6972300" y="13149489"/>
          <a:ext cx="8890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64864</xdr:rowOff>
    </xdr:from>
    <xdr:to>
      <xdr:col>15</xdr:col>
      <xdr:colOff>231775</xdr:colOff>
      <xdr:row>74</xdr:row>
      <xdr:rowOff>166464</xdr:rowOff>
    </xdr:to>
    <xdr:sp macro="" textlink="">
      <xdr:nvSpPr>
        <xdr:cNvPr id="424" name="円/楕円 423"/>
        <xdr:cNvSpPr/>
      </xdr:nvSpPr>
      <xdr:spPr>
        <a:xfrm>
          <a:off x="10426700" y="127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87741</xdr:rowOff>
    </xdr:from>
    <xdr:ext cx="534377" cy="259045"/>
    <xdr:sp macro="" textlink="">
      <xdr:nvSpPr>
        <xdr:cNvPr id="425" name="商工費該当値テキスト"/>
        <xdr:cNvSpPr txBox="1"/>
      </xdr:nvSpPr>
      <xdr:spPr>
        <a:xfrm>
          <a:off x="10528300" y="126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25,736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59705</xdr:rowOff>
    </xdr:from>
    <xdr:to>
      <xdr:col>14</xdr:col>
      <xdr:colOff>79375</xdr:colOff>
      <xdr:row>73</xdr:row>
      <xdr:rowOff>161305</xdr:rowOff>
    </xdr:to>
    <xdr:sp macro="" textlink="">
      <xdr:nvSpPr>
        <xdr:cNvPr id="426" name="円/楕円 425"/>
        <xdr:cNvSpPr/>
      </xdr:nvSpPr>
      <xdr:spPr>
        <a:xfrm>
          <a:off x="9588500" y="1257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6382</xdr:rowOff>
    </xdr:from>
    <xdr:ext cx="534377" cy="259045"/>
    <xdr:sp macro="" textlink="">
      <xdr:nvSpPr>
        <xdr:cNvPr id="427" name="テキスト ボックス 426"/>
        <xdr:cNvSpPr txBox="1"/>
      </xdr:nvSpPr>
      <xdr:spPr>
        <a:xfrm>
          <a:off x="9372111" y="123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61599</xdr:rowOff>
    </xdr:from>
    <xdr:to>
      <xdr:col>12</xdr:col>
      <xdr:colOff>561975</xdr:colOff>
      <xdr:row>74</xdr:row>
      <xdr:rowOff>163199</xdr:rowOff>
    </xdr:to>
    <xdr:sp macro="" textlink="">
      <xdr:nvSpPr>
        <xdr:cNvPr id="428" name="円/楕円 427"/>
        <xdr:cNvSpPr/>
      </xdr:nvSpPr>
      <xdr:spPr>
        <a:xfrm>
          <a:off x="8699500" y="1274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8276</xdr:rowOff>
    </xdr:from>
    <xdr:ext cx="534377" cy="259045"/>
    <xdr:sp macro="" textlink="">
      <xdr:nvSpPr>
        <xdr:cNvPr id="429" name="テキスト ボックス 428"/>
        <xdr:cNvSpPr txBox="1"/>
      </xdr:nvSpPr>
      <xdr:spPr>
        <a:xfrm>
          <a:off x="8483111" y="1252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68489</xdr:rowOff>
    </xdr:from>
    <xdr:to>
      <xdr:col>11</xdr:col>
      <xdr:colOff>358775</xdr:colOff>
      <xdr:row>76</xdr:row>
      <xdr:rowOff>170089</xdr:rowOff>
    </xdr:to>
    <xdr:sp macro="" textlink="">
      <xdr:nvSpPr>
        <xdr:cNvPr id="430" name="円/楕円 429"/>
        <xdr:cNvSpPr/>
      </xdr:nvSpPr>
      <xdr:spPr>
        <a:xfrm>
          <a:off x="7810500" y="130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15167</xdr:rowOff>
    </xdr:from>
    <xdr:ext cx="534377" cy="259045"/>
    <xdr:sp macro="" textlink="">
      <xdr:nvSpPr>
        <xdr:cNvPr id="431" name="テキスト ボックス 430"/>
        <xdr:cNvSpPr txBox="1"/>
      </xdr:nvSpPr>
      <xdr:spPr>
        <a:xfrm>
          <a:off x="7594111" y="1287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77667</xdr:rowOff>
    </xdr:from>
    <xdr:to>
      <xdr:col>10</xdr:col>
      <xdr:colOff>155575</xdr:colOff>
      <xdr:row>77</xdr:row>
      <xdr:rowOff>7817</xdr:rowOff>
    </xdr:to>
    <xdr:sp macro="" textlink="">
      <xdr:nvSpPr>
        <xdr:cNvPr id="432" name="円/楕円 431"/>
        <xdr:cNvSpPr/>
      </xdr:nvSpPr>
      <xdr:spPr>
        <a:xfrm>
          <a:off x="6921500" y="13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24343</xdr:rowOff>
    </xdr:from>
    <xdr:ext cx="534377" cy="259045"/>
    <xdr:sp macro="" textlink="">
      <xdr:nvSpPr>
        <xdr:cNvPr id="433" name="テキスト ボックス 432"/>
        <xdr:cNvSpPr txBox="1"/>
      </xdr:nvSpPr>
      <xdr:spPr>
        <a:xfrm>
          <a:off x="6705111" y="1288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69062</xdr:rowOff>
    </xdr:from>
    <xdr:to>
      <xdr:col>15</xdr:col>
      <xdr:colOff>180975</xdr:colOff>
      <xdr:row>91</xdr:row>
      <xdr:rowOff>117170</xdr:rowOff>
    </xdr:to>
    <xdr:cxnSp macro="">
      <xdr:nvCxnSpPr>
        <xdr:cNvPr id="462" name="直線コネクタ 461"/>
        <xdr:cNvCxnSpPr/>
      </xdr:nvCxnSpPr>
      <xdr:spPr>
        <a:xfrm>
          <a:off x="9639300" y="15671012"/>
          <a:ext cx="838200" cy="4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3"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69062</xdr:rowOff>
    </xdr:from>
    <xdr:to>
      <xdr:col>14</xdr:col>
      <xdr:colOff>28575</xdr:colOff>
      <xdr:row>91</xdr:row>
      <xdr:rowOff>119114</xdr:rowOff>
    </xdr:to>
    <xdr:cxnSp macro="">
      <xdr:nvCxnSpPr>
        <xdr:cNvPr id="465" name="直線コネクタ 464"/>
        <xdr:cNvCxnSpPr/>
      </xdr:nvCxnSpPr>
      <xdr:spPr>
        <a:xfrm flipV="1">
          <a:off x="8750300" y="15671012"/>
          <a:ext cx="889000" cy="5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159897</xdr:rowOff>
    </xdr:from>
    <xdr:ext cx="534377" cy="259045"/>
    <xdr:sp macro="" textlink="">
      <xdr:nvSpPr>
        <xdr:cNvPr id="467" name="テキスト ボックス 466"/>
        <xdr:cNvSpPr txBox="1"/>
      </xdr:nvSpPr>
      <xdr:spPr>
        <a:xfrm>
          <a:off x="9372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37719</xdr:rowOff>
    </xdr:from>
    <xdr:to>
      <xdr:col>12</xdr:col>
      <xdr:colOff>511175</xdr:colOff>
      <xdr:row>91</xdr:row>
      <xdr:rowOff>119114</xdr:rowOff>
    </xdr:to>
    <xdr:cxnSp macro="">
      <xdr:nvCxnSpPr>
        <xdr:cNvPr id="468" name="直線コネクタ 467"/>
        <xdr:cNvCxnSpPr/>
      </xdr:nvCxnSpPr>
      <xdr:spPr>
        <a:xfrm>
          <a:off x="7861300" y="15639669"/>
          <a:ext cx="889000" cy="8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24905</xdr:rowOff>
    </xdr:from>
    <xdr:to>
      <xdr:col>11</xdr:col>
      <xdr:colOff>307975</xdr:colOff>
      <xdr:row>91</xdr:row>
      <xdr:rowOff>37719</xdr:rowOff>
    </xdr:to>
    <xdr:cxnSp macro="">
      <xdr:nvCxnSpPr>
        <xdr:cNvPr id="471" name="直線コネクタ 470"/>
        <xdr:cNvCxnSpPr/>
      </xdr:nvCxnSpPr>
      <xdr:spPr>
        <a:xfrm>
          <a:off x="6972300" y="15626855"/>
          <a:ext cx="88900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66370</xdr:rowOff>
    </xdr:from>
    <xdr:to>
      <xdr:col>15</xdr:col>
      <xdr:colOff>231775</xdr:colOff>
      <xdr:row>91</xdr:row>
      <xdr:rowOff>167970</xdr:rowOff>
    </xdr:to>
    <xdr:sp macro="" textlink="">
      <xdr:nvSpPr>
        <xdr:cNvPr id="481" name="円/楕円 480"/>
        <xdr:cNvSpPr/>
      </xdr:nvSpPr>
      <xdr:spPr>
        <a:xfrm>
          <a:off x="10426700" y="1566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89247</xdr:rowOff>
    </xdr:from>
    <xdr:ext cx="599010" cy="259045"/>
    <xdr:sp macro="" textlink="">
      <xdr:nvSpPr>
        <xdr:cNvPr id="482" name="土木費該当値テキスト"/>
        <xdr:cNvSpPr txBox="1"/>
      </xdr:nvSpPr>
      <xdr:spPr>
        <a:xfrm>
          <a:off x="10528300" y="1551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102,274</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18262</xdr:rowOff>
    </xdr:from>
    <xdr:to>
      <xdr:col>14</xdr:col>
      <xdr:colOff>79375</xdr:colOff>
      <xdr:row>91</xdr:row>
      <xdr:rowOff>119862</xdr:rowOff>
    </xdr:to>
    <xdr:sp macro="" textlink="">
      <xdr:nvSpPr>
        <xdr:cNvPr id="483" name="円/楕円 482"/>
        <xdr:cNvSpPr/>
      </xdr:nvSpPr>
      <xdr:spPr>
        <a:xfrm>
          <a:off x="9588500" y="156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136389</xdr:rowOff>
    </xdr:from>
    <xdr:ext cx="599010" cy="259045"/>
    <xdr:sp macro="" textlink="">
      <xdr:nvSpPr>
        <xdr:cNvPr id="484" name="テキスト ボックス 483"/>
        <xdr:cNvSpPr txBox="1"/>
      </xdr:nvSpPr>
      <xdr:spPr>
        <a:xfrm>
          <a:off x="9339794" y="1539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106,062</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68314</xdr:rowOff>
    </xdr:from>
    <xdr:to>
      <xdr:col>12</xdr:col>
      <xdr:colOff>561975</xdr:colOff>
      <xdr:row>91</xdr:row>
      <xdr:rowOff>169914</xdr:rowOff>
    </xdr:to>
    <xdr:sp macro="" textlink="">
      <xdr:nvSpPr>
        <xdr:cNvPr id="485" name="円/楕円 484"/>
        <xdr:cNvSpPr/>
      </xdr:nvSpPr>
      <xdr:spPr>
        <a:xfrm>
          <a:off x="8699500" y="1567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14991</xdr:rowOff>
    </xdr:from>
    <xdr:ext cx="599010" cy="259045"/>
    <xdr:sp macro="" textlink="">
      <xdr:nvSpPr>
        <xdr:cNvPr id="486" name="テキスト ボックス 485"/>
        <xdr:cNvSpPr txBox="1"/>
      </xdr:nvSpPr>
      <xdr:spPr>
        <a:xfrm>
          <a:off x="8450794" y="1544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102,121</a:t>
          </a:r>
          <a:endParaRPr kumimoji="1" lang="ja-JP" altLang="en-US" sz="1000" b="1">
            <a:solidFill>
              <a:srgbClr val="FF0000"/>
            </a:solidFill>
            <a:latin typeface="ＭＳ Ｐゴシック"/>
          </a:endParaRPr>
        </a:p>
      </xdr:txBody>
    </xdr:sp>
    <xdr:clientData/>
  </xdr:oneCellAnchor>
  <xdr:twoCellAnchor>
    <xdr:from>
      <xdr:col>11</xdr:col>
      <xdr:colOff>257175</xdr:colOff>
      <xdr:row>90</xdr:row>
      <xdr:rowOff>158369</xdr:rowOff>
    </xdr:from>
    <xdr:to>
      <xdr:col>11</xdr:col>
      <xdr:colOff>358775</xdr:colOff>
      <xdr:row>91</xdr:row>
      <xdr:rowOff>88519</xdr:rowOff>
    </xdr:to>
    <xdr:sp macro="" textlink="">
      <xdr:nvSpPr>
        <xdr:cNvPr id="487" name="円/楕円 486"/>
        <xdr:cNvSpPr/>
      </xdr:nvSpPr>
      <xdr:spPr>
        <a:xfrm>
          <a:off x="7810500" y="155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89</xdr:row>
      <xdr:rowOff>105046</xdr:rowOff>
    </xdr:from>
    <xdr:ext cx="599010" cy="259045"/>
    <xdr:sp macro="" textlink="">
      <xdr:nvSpPr>
        <xdr:cNvPr id="488" name="テキスト ボックス 487"/>
        <xdr:cNvSpPr txBox="1"/>
      </xdr:nvSpPr>
      <xdr:spPr>
        <a:xfrm>
          <a:off x="7561794"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108,530</a:t>
          </a:r>
          <a:endParaRPr kumimoji="1" lang="ja-JP" altLang="en-US" sz="1000" b="1">
            <a:solidFill>
              <a:srgbClr val="FF0000"/>
            </a:solidFill>
            <a:latin typeface="ＭＳ Ｐゴシック"/>
          </a:endParaRPr>
        </a:p>
      </xdr:txBody>
    </xdr:sp>
    <xdr:clientData/>
  </xdr:oneCellAnchor>
  <xdr:twoCellAnchor>
    <xdr:from>
      <xdr:col>10</xdr:col>
      <xdr:colOff>53975</xdr:colOff>
      <xdr:row>90</xdr:row>
      <xdr:rowOff>145555</xdr:rowOff>
    </xdr:from>
    <xdr:to>
      <xdr:col>10</xdr:col>
      <xdr:colOff>155575</xdr:colOff>
      <xdr:row>91</xdr:row>
      <xdr:rowOff>75705</xdr:rowOff>
    </xdr:to>
    <xdr:sp macro="" textlink="">
      <xdr:nvSpPr>
        <xdr:cNvPr id="489" name="円/楕円 488"/>
        <xdr:cNvSpPr/>
      </xdr:nvSpPr>
      <xdr:spPr>
        <a:xfrm>
          <a:off x="6921500" y="155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89</xdr:row>
      <xdr:rowOff>92232</xdr:rowOff>
    </xdr:from>
    <xdr:ext cx="599010" cy="259045"/>
    <xdr:sp macro="" textlink="">
      <xdr:nvSpPr>
        <xdr:cNvPr id="490" name="テキスト ボックス 489"/>
        <xdr:cNvSpPr txBox="1"/>
      </xdr:nvSpPr>
      <xdr:spPr>
        <a:xfrm>
          <a:off x="6672794" y="1535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31618</xdr:rowOff>
    </xdr:from>
    <xdr:to>
      <xdr:col>23</xdr:col>
      <xdr:colOff>517525</xdr:colOff>
      <xdr:row>37</xdr:row>
      <xdr:rowOff>45105</xdr:rowOff>
    </xdr:to>
    <xdr:cxnSp macro="">
      <xdr:nvCxnSpPr>
        <xdr:cNvPr id="518" name="直線コネクタ 517"/>
        <xdr:cNvCxnSpPr/>
      </xdr:nvCxnSpPr>
      <xdr:spPr>
        <a:xfrm flipV="1">
          <a:off x="15481300" y="6032368"/>
          <a:ext cx="838200" cy="3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45105</xdr:rowOff>
    </xdr:from>
    <xdr:to>
      <xdr:col>22</xdr:col>
      <xdr:colOff>365125</xdr:colOff>
      <xdr:row>37</xdr:row>
      <xdr:rowOff>156799</xdr:rowOff>
    </xdr:to>
    <xdr:cxnSp macro="">
      <xdr:nvCxnSpPr>
        <xdr:cNvPr id="521" name="直線コネクタ 520"/>
        <xdr:cNvCxnSpPr/>
      </xdr:nvCxnSpPr>
      <xdr:spPr>
        <a:xfrm flipV="1">
          <a:off x="14592300" y="6388755"/>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116703</xdr:rowOff>
    </xdr:from>
    <xdr:to>
      <xdr:col>21</xdr:col>
      <xdr:colOff>161925</xdr:colOff>
      <xdr:row>37</xdr:row>
      <xdr:rowOff>156799</xdr:rowOff>
    </xdr:to>
    <xdr:cxnSp macro="">
      <xdr:nvCxnSpPr>
        <xdr:cNvPr id="524" name="直線コネクタ 523"/>
        <xdr:cNvCxnSpPr/>
      </xdr:nvCxnSpPr>
      <xdr:spPr>
        <a:xfrm>
          <a:off x="13703300" y="6460353"/>
          <a:ext cx="889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116703</xdr:rowOff>
    </xdr:from>
    <xdr:to>
      <xdr:col>19</xdr:col>
      <xdr:colOff>644525</xdr:colOff>
      <xdr:row>37</xdr:row>
      <xdr:rowOff>165669</xdr:rowOff>
    </xdr:to>
    <xdr:cxnSp macro="">
      <xdr:nvCxnSpPr>
        <xdr:cNvPr id="527" name="直線コネクタ 526"/>
        <xdr:cNvCxnSpPr/>
      </xdr:nvCxnSpPr>
      <xdr:spPr>
        <a:xfrm flipV="1">
          <a:off x="12814300" y="6460353"/>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152268</xdr:rowOff>
    </xdr:from>
    <xdr:to>
      <xdr:col>23</xdr:col>
      <xdr:colOff>568325</xdr:colOff>
      <xdr:row>35</xdr:row>
      <xdr:rowOff>82418</xdr:rowOff>
    </xdr:to>
    <xdr:sp macro="" textlink="">
      <xdr:nvSpPr>
        <xdr:cNvPr id="537" name="円/楕円 536"/>
        <xdr:cNvSpPr/>
      </xdr:nvSpPr>
      <xdr:spPr>
        <a:xfrm>
          <a:off x="16268700" y="598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3695</xdr:rowOff>
    </xdr:from>
    <xdr:ext cx="534377" cy="259045"/>
    <xdr:sp macro="" textlink="">
      <xdr:nvSpPr>
        <xdr:cNvPr id="538" name="消防費該当値テキスト"/>
        <xdr:cNvSpPr txBox="1"/>
      </xdr:nvSpPr>
      <xdr:spPr>
        <a:xfrm>
          <a:off x="16370300" y="583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23,614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165755</xdr:rowOff>
    </xdr:from>
    <xdr:to>
      <xdr:col>22</xdr:col>
      <xdr:colOff>415925</xdr:colOff>
      <xdr:row>37</xdr:row>
      <xdr:rowOff>95905</xdr:rowOff>
    </xdr:to>
    <xdr:sp macro="" textlink="">
      <xdr:nvSpPr>
        <xdr:cNvPr id="539" name="円/楕円 538"/>
        <xdr:cNvSpPr/>
      </xdr:nvSpPr>
      <xdr:spPr>
        <a:xfrm>
          <a:off x="15430500" y="633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87032</xdr:rowOff>
    </xdr:from>
    <xdr:ext cx="534377" cy="259045"/>
    <xdr:sp macro="" textlink="">
      <xdr:nvSpPr>
        <xdr:cNvPr id="540" name="テキスト ボックス 539"/>
        <xdr:cNvSpPr txBox="1"/>
      </xdr:nvSpPr>
      <xdr:spPr>
        <a:xfrm>
          <a:off x="15214111" y="643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105999</xdr:rowOff>
    </xdr:from>
    <xdr:to>
      <xdr:col>21</xdr:col>
      <xdr:colOff>212725</xdr:colOff>
      <xdr:row>38</xdr:row>
      <xdr:rowOff>36150</xdr:rowOff>
    </xdr:to>
    <xdr:sp macro="" textlink="">
      <xdr:nvSpPr>
        <xdr:cNvPr id="541" name="円/楕円 540"/>
        <xdr:cNvSpPr/>
      </xdr:nvSpPr>
      <xdr:spPr>
        <a:xfrm>
          <a:off x="14541500" y="64496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27276</xdr:rowOff>
    </xdr:from>
    <xdr:ext cx="534377" cy="259045"/>
    <xdr:sp macro="" textlink="">
      <xdr:nvSpPr>
        <xdr:cNvPr id="542" name="テキスト ボックス 541"/>
        <xdr:cNvSpPr txBox="1"/>
      </xdr:nvSpPr>
      <xdr:spPr>
        <a:xfrm>
          <a:off x="14325111" y="65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65903</xdr:rowOff>
    </xdr:from>
    <xdr:to>
      <xdr:col>20</xdr:col>
      <xdr:colOff>9525</xdr:colOff>
      <xdr:row>37</xdr:row>
      <xdr:rowOff>167503</xdr:rowOff>
    </xdr:to>
    <xdr:sp macro="" textlink="">
      <xdr:nvSpPr>
        <xdr:cNvPr id="543" name="円/楕円 542"/>
        <xdr:cNvSpPr/>
      </xdr:nvSpPr>
      <xdr:spPr>
        <a:xfrm>
          <a:off x="13652500" y="640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158630</xdr:rowOff>
    </xdr:from>
    <xdr:ext cx="534377" cy="259045"/>
    <xdr:sp macro="" textlink="">
      <xdr:nvSpPr>
        <xdr:cNvPr id="544" name="テキスト ボックス 543"/>
        <xdr:cNvSpPr txBox="1"/>
      </xdr:nvSpPr>
      <xdr:spPr>
        <a:xfrm>
          <a:off x="13436111" y="65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114869</xdr:rowOff>
    </xdr:from>
    <xdr:to>
      <xdr:col>18</xdr:col>
      <xdr:colOff>492125</xdr:colOff>
      <xdr:row>38</xdr:row>
      <xdr:rowOff>45019</xdr:rowOff>
    </xdr:to>
    <xdr:sp macro="" textlink="">
      <xdr:nvSpPr>
        <xdr:cNvPr id="545" name="円/楕円 544"/>
        <xdr:cNvSpPr/>
      </xdr:nvSpPr>
      <xdr:spPr>
        <a:xfrm>
          <a:off x="12763500" y="645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36146</xdr:rowOff>
    </xdr:from>
    <xdr:ext cx="534377" cy="259045"/>
    <xdr:sp macro="" textlink="">
      <xdr:nvSpPr>
        <xdr:cNvPr id="546" name="テキスト ボックス 545"/>
        <xdr:cNvSpPr txBox="1"/>
      </xdr:nvSpPr>
      <xdr:spPr>
        <a:xfrm>
          <a:off x="12547111" y="655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78931</xdr:rowOff>
    </xdr:from>
    <xdr:to>
      <xdr:col>23</xdr:col>
      <xdr:colOff>517525</xdr:colOff>
      <xdr:row>55</xdr:row>
      <xdr:rowOff>141319</xdr:rowOff>
    </xdr:to>
    <xdr:cxnSp macro="">
      <xdr:nvCxnSpPr>
        <xdr:cNvPr id="576" name="直線コネクタ 575"/>
        <xdr:cNvCxnSpPr/>
      </xdr:nvCxnSpPr>
      <xdr:spPr>
        <a:xfrm flipV="1">
          <a:off x="15481300" y="9337231"/>
          <a:ext cx="838200" cy="23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72987</xdr:rowOff>
    </xdr:from>
    <xdr:to>
      <xdr:col>22</xdr:col>
      <xdr:colOff>365125</xdr:colOff>
      <xdr:row>55</xdr:row>
      <xdr:rowOff>141319</xdr:rowOff>
    </xdr:to>
    <xdr:cxnSp macro="">
      <xdr:nvCxnSpPr>
        <xdr:cNvPr id="579" name="直線コネクタ 578"/>
        <xdr:cNvCxnSpPr/>
      </xdr:nvCxnSpPr>
      <xdr:spPr>
        <a:xfrm>
          <a:off x="14592300" y="9502737"/>
          <a:ext cx="889000" cy="6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19800</xdr:rowOff>
    </xdr:from>
    <xdr:to>
      <xdr:col>21</xdr:col>
      <xdr:colOff>161925</xdr:colOff>
      <xdr:row>55</xdr:row>
      <xdr:rowOff>72987</xdr:rowOff>
    </xdr:to>
    <xdr:cxnSp macro="">
      <xdr:nvCxnSpPr>
        <xdr:cNvPr id="582" name="直線コネクタ 581"/>
        <xdr:cNvCxnSpPr/>
      </xdr:nvCxnSpPr>
      <xdr:spPr>
        <a:xfrm>
          <a:off x="13703300" y="9449550"/>
          <a:ext cx="8890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123698</xdr:rowOff>
    </xdr:from>
    <xdr:to>
      <xdr:col>19</xdr:col>
      <xdr:colOff>644525</xdr:colOff>
      <xdr:row>55</xdr:row>
      <xdr:rowOff>19800</xdr:rowOff>
    </xdr:to>
    <xdr:cxnSp macro="">
      <xdr:nvCxnSpPr>
        <xdr:cNvPr id="585" name="直線コネクタ 584"/>
        <xdr:cNvCxnSpPr/>
      </xdr:nvCxnSpPr>
      <xdr:spPr>
        <a:xfrm>
          <a:off x="12814300" y="8867648"/>
          <a:ext cx="889000" cy="58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28131</xdr:rowOff>
    </xdr:from>
    <xdr:to>
      <xdr:col>23</xdr:col>
      <xdr:colOff>568325</xdr:colOff>
      <xdr:row>54</xdr:row>
      <xdr:rowOff>129731</xdr:rowOff>
    </xdr:to>
    <xdr:sp macro="" textlink="">
      <xdr:nvSpPr>
        <xdr:cNvPr id="595" name="円/楕円 594"/>
        <xdr:cNvSpPr/>
      </xdr:nvSpPr>
      <xdr:spPr>
        <a:xfrm>
          <a:off x="16268700" y="92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51008</xdr:rowOff>
    </xdr:from>
    <xdr:ext cx="534377" cy="259045"/>
    <xdr:sp macro="" textlink="">
      <xdr:nvSpPr>
        <xdr:cNvPr id="596" name="教育費該当値テキスト"/>
        <xdr:cNvSpPr txBox="1"/>
      </xdr:nvSpPr>
      <xdr:spPr>
        <a:xfrm>
          <a:off x="16370300" y="9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63,190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90519</xdr:rowOff>
    </xdr:from>
    <xdr:to>
      <xdr:col>22</xdr:col>
      <xdr:colOff>415925</xdr:colOff>
      <xdr:row>56</xdr:row>
      <xdr:rowOff>20669</xdr:rowOff>
    </xdr:to>
    <xdr:sp macro="" textlink="">
      <xdr:nvSpPr>
        <xdr:cNvPr id="597" name="円/楕円 596"/>
        <xdr:cNvSpPr/>
      </xdr:nvSpPr>
      <xdr:spPr>
        <a:xfrm>
          <a:off x="15430500" y="95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11796</xdr:rowOff>
    </xdr:from>
    <xdr:ext cx="534377" cy="259045"/>
    <xdr:sp macro="" textlink="">
      <xdr:nvSpPr>
        <xdr:cNvPr id="598" name="テキスト ボックス 597"/>
        <xdr:cNvSpPr txBox="1"/>
      </xdr:nvSpPr>
      <xdr:spPr>
        <a:xfrm>
          <a:off x="15214111" y="96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22187</xdr:rowOff>
    </xdr:from>
    <xdr:to>
      <xdr:col>21</xdr:col>
      <xdr:colOff>212725</xdr:colOff>
      <xdr:row>55</xdr:row>
      <xdr:rowOff>123787</xdr:rowOff>
    </xdr:to>
    <xdr:sp macro="" textlink="">
      <xdr:nvSpPr>
        <xdr:cNvPr id="599" name="円/楕円 598"/>
        <xdr:cNvSpPr/>
      </xdr:nvSpPr>
      <xdr:spPr>
        <a:xfrm>
          <a:off x="14541500" y="94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140314</xdr:rowOff>
    </xdr:from>
    <xdr:ext cx="534377" cy="259045"/>
    <xdr:sp macro="" textlink="">
      <xdr:nvSpPr>
        <xdr:cNvPr id="600" name="テキスト ボックス 599"/>
        <xdr:cNvSpPr txBox="1"/>
      </xdr:nvSpPr>
      <xdr:spPr>
        <a:xfrm>
          <a:off x="14325111" y="92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140450</xdr:rowOff>
    </xdr:from>
    <xdr:to>
      <xdr:col>20</xdr:col>
      <xdr:colOff>9525</xdr:colOff>
      <xdr:row>55</xdr:row>
      <xdr:rowOff>70600</xdr:rowOff>
    </xdr:to>
    <xdr:sp macro="" textlink="">
      <xdr:nvSpPr>
        <xdr:cNvPr id="601" name="円/楕円 600"/>
        <xdr:cNvSpPr/>
      </xdr:nvSpPr>
      <xdr:spPr>
        <a:xfrm>
          <a:off x="13652500" y="9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87127</xdr:rowOff>
    </xdr:from>
    <xdr:ext cx="534377" cy="259045"/>
    <xdr:sp macro="" textlink="">
      <xdr:nvSpPr>
        <xdr:cNvPr id="602" name="テキスト ボックス 601"/>
        <xdr:cNvSpPr txBox="1"/>
      </xdr:nvSpPr>
      <xdr:spPr>
        <a:xfrm>
          <a:off x="13436111" y="91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57,294</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72898</xdr:rowOff>
    </xdr:from>
    <xdr:to>
      <xdr:col>18</xdr:col>
      <xdr:colOff>492125</xdr:colOff>
      <xdr:row>52</xdr:row>
      <xdr:rowOff>3048</xdr:rowOff>
    </xdr:to>
    <xdr:sp macro="" textlink="">
      <xdr:nvSpPr>
        <xdr:cNvPr id="603" name="円/楕円 602"/>
        <xdr:cNvSpPr/>
      </xdr:nvSpPr>
      <xdr:spPr>
        <a:xfrm>
          <a:off x="12763500" y="881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50</xdr:row>
      <xdr:rowOff>19575</xdr:rowOff>
    </xdr:from>
    <xdr:ext cx="534377" cy="259045"/>
    <xdr:sp macro="" textlink="">
      <xdr:nvSpPr>
        <xdr:cNvPr id="604" name="テキスト ボックス 603"/>
        <xdr:cNvSpPr txBox="1"/>
      </xdr:nvSpPr>
      <xdr:spPr>
        <a:xfrm>
          <a:off x="12547111" y="85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138579</xdr:rowOff>
    </xdr:from>
    <xdr:to>
      <xdr:col>21</xdr:col>
      <xdr:colOff>161925</xdr:colOff>
      <xdr:row>78</xdr:row>
      <xdr:rowOff>139700</xdr:rowOff>
    </xdr:to>
    <xdr:cxnSp macro="">
      <xdr:nvCxnSpPr>
        <xdr:cNvPr id="637" name="直線コネクタ 636"/>
        <xdr:cNvCxnSpPr/>
      </xdr:nvCxnSpPr>
      <xdr:spPr>
        <a:xfrm>
          <a:off x="13703300" y="1351167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138123</xdr:rowOff>
    </xdr:from>
    <xdr:to>
      <xdr:col>19</xdr:col>
      <xdr:colOff>644525</xdr:colOff>
      <xdr:row>78</xdr:row>
      <xdr:rowOff>138579</xdr:rowOff>
    </xdr:to>
    <xdr:cxnSp macro="">
      <xdr:nvCxnSpPr>
        <xdr:cNvPr id="640" name="直線コネクタ 639"/>
        <xdr:cNvCxnSpPr/>
      </xdr:nvCxnSpPr>
      <xdr:spPr>
        <a:xfrm>
          <a:off x="12814300" y="13511223"/>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1"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87779</xdr:rowOff>
    </xdr:from>
    <xdr:to>
      <xdr:col>20</xdr:col>
      <xdr:colOff>9525</xdr:colOff>
      <xdr:row>79</xdr:row>
      <xdr:rowOff>17929</xdr:rowOff>
    </xdr:to>
    <xdr:sp macro="" textlink="">
      <xdr:nvSpPr>
        <xdr:cNvPr id="656" name="円/楕円 655"/>
        <xdr:cNvSpPr/>
      </xdr:nvSpPr>
      <xdr:spPr>
        <a:xfrm>
          <a:off x="13652500" y="134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9056</xdr:rowOff>
    </xdr:from>
    <xdr:ext cx="313932" cy="259045"/>
    <xdr:sp macro="" textlink="">
      <xdr:nvSpPr>
        <xdr:cNvPr id="657" name="テキスト ボックス 656"/>
        <xdr:cNvSpPr txBox="1"/>
      </xdr:nvSpPr>
      <xdr:spPr>
        <a:xfrm>
          <a:off x="13546333" y="135536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87323</xdr:rowOff>
    </xdr:from>
    <xdr:to>
      <xdr:col>18</xdr:col>
      <xdr:colOff>492125</xdr:colOff>
      <xdr:row>79</xdr:row>
      <xdr:rowOff>17473</xdr:rowOff>
    </xdr:to>
    <xdr:sp macro="" textlink="">
      <xdr:nvSpPr>
        <xdr:cNvPr id="658" name="円/楕円 657"/>
        <xdr:cNvSpPr/>
      </xdr:nvSpPr>
      <xdr:spPr>
        <a:xfrm>
          <a:off x="12763500" y="13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8600</xdr:rowOff>
    </xdr:from>
    <xdr:ext cx="313932" cy="259045"/>
    <xdr:sp macro="" textlink="">
      <xdr:nvSpPr>
        <xdr:cNvPr id="659" name="テキスト ボックス 658"/>
        <xdr:cNvSpPr txBox="1"/>
      </xdr:nvSpPr>
      <xdr:spPr>
        <a:xfrm>
          <a:off x="12657333" y="13553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6845</xdr:rowOff>
    </xdr:from>
    <xdr:to>
      <xdr:col>23</xdr:col>
      <xdr:colOff>517525</xdr:colOff>
      <xdr:row>95</xdr:row>
      <xdr:rowOff>45935</xdr:rowOff>
    </xdr:to>
    <xdr:cxnSp macro="">
      <xdr:nvCxnSpPr>
        <xdr:cNvPr id="688" name="直線コネクタ 687"/>
        <xdr:cNvCxnSpPr/>
      </xdr:nvCxnSpPr>
      <xdr:spPr>
        <a:xfrm flipV="1">
          <a:off x="15481300" y="16294595"/>
          <a:ext cx="8382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2299</xdr:rowOff>
    </xdr:from>
    <xdr:to>
      <xdr:col>22</xdr:col>
      <xdr:colOff>365125</xdr:colOff>
      <xdr:row>95</xdr:row>
      <xdr:rowOff>45935</xdr:rowOff>
    </xdr:to>
    <xdr:cxnSp macro="">
      <xdr:nvCxnSpPr>
        <xdr:cNvPr id="691" name="直線コネクタ 690"/>
        <xdr:cNvCxnSpPr/>
      </xdr:nvCxnSpPr>
      <xdr:spPr>
        <a:xfrm>
          <a:off x="14592300" y="16290049"/>
          <a:ext cx="889000" cy="4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118884</xdr:rowOff>
    </xdr:from>
    <xdr:to>
      <xdr:col>21</xdr:col>
      <xdr:colOff>161925</xdr:colOff>
      <xdr:row>95</xdr:row>
      <xdr:rowOff>2299</xdr:rowOff>
    </xdr:to>
    <xdr:cxnSp macro="">
      <xdr:nvCxnSpPr>
        <xdr:cNvPr id="694" name="直線コネクタ 693"/>
        <xdr:cNvCxnSpPr/>
      </xdr:nvCxnSpPr>
      <xdr:spPr>
        <a:xfrm>
          <a:off x="13703300" y="16235184"/>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51042</xdr:rowOff>
    </xdr:from>
    <xdr:to>
      <xdr:col>19</xdr:col>
      <xdr:colOff>644525</xdr:colOff>
      <xdr:row>94</xdr:row>
      <xdr:rowOff>118884</xdr:rowOff>
    </xdr:to>
    <xdr:cxnSp macro="">
      <xdr:nvCxnSpPr>
        <xdr:cNvPr id="697" name="直線コネクタ 696"/>
        <xdr:cNvCxnSpPr/>
      </xdr:nvCxnSpPr>
      <xdr:spPr>
        <a:xfrm>
          <a:off x="12814300" y="16167342"/>
          <a:ext cx="889000" cy="6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127495</xdr:rowOff>
    </xdr:from>
    <xdr:to>
      <xdr:col>23</xdr:col>
      <xdr:colOff>568325</xdr:colOff>
      <xdr:row>95</xdr:row>
      <xdr:rowOff>57645</xdr:rowOff>
    </xdr:to>
    <xdr:sp macro="" textlink="">
      <xdr:nvSpPr>
        <xdr:cNvPr id="707" name="円/楕円 706"/>
        <xdr:cNvSpPr/>
      </xdr:nvSpPr>
      <xdr:spPr>
        <a:xfrm>
          <a:off x="16268700" y="162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150372</xdr:rowOff>
    </xdr:from>
    <xdr:ext cx="534377" cy="259045"/>
    <xdr:sp macro="" textlink="">
      <xdr:nvSpPr>
        <xdr:cNvPr id="708" name="公債費該当値テキスト"/>
        <xdr:cNvSpPr txBox="1"/>
      </xdr:nvSpPr>
      <xdr:spPr>
        <a:xfrm>
          <a:off x="16370300" y="160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56,961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166585</xdr:rowOff>
    </xdr:from>
    <xdr:to>
      <xdr:col>22</xdr:col>
      <xdr:colOff>415925</xdr:colOff>
      <xdr:row>95</xdr:row>
      <xdr:rowOff>96735</xdr:rowOff>
    </xdr:to>
    <xdr:sp macro="" textlink="">
      <xdr:nvSpPr>
        <xdr:cNvPr id="709" name="円/楕円 708"/>
        <xdr:cNvSpPr/>
      </xdr:nvSpPr>
      <xdr:spPr>
        <a:xfrm>
          <a:off x="15430500" y="162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113262</xdr:rowOff>
    </xdr:from>
    <xdr:ext cx="534377" cy="259045"/>
    <xdr:sp macro="" textlink="">
      <xdr:nvSpPr>
        <xdr:cNvPr id="710" name="テキスト ボックス 709"/>
        <xdr:cNvSpPr txBox="1"/>
      </xdr:nvSpPr>
      <xdr:spPr>
        <a:xfrm>
          <a:off x="15214111" y="160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122949</xdr:rowOff>
    </xdr:from>
    <xdr:to>
      <xdr:col>21</xdr:col>
      <xdr:colOff>212725</xdr:colOff>
      <xdr:row>95</xdr:row>
      <xdr:rowOff>53099</xdr:rowOff>
    </xdr:to>
    <xdr:sp macro="" textlink="">
      <xdr:nvSpPr>
        <xdr:cNvPr id="711" name="円/楕円 710"/>
        <xdr:cNvSpPr/>
      </xdr:nvSpPr>
      <xdr:spPr>
        <a:xfrm>
          <a:off x="14541500" y="162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69626</xdr:rowOff>
    </xdr:from>
    <xdr:ext cx="534377" cy="259045"/>
    <xdr:sp macro="" textlink="">
      <xdr:nvSpPr>
        <xdr:cNvPr id="712" name="テキスト ボックス 711"/>
        <xdr:cNvSpPr txBox="1"/>
      </xdr:nvSpPr>
      <xdr:spPr>
        <a:xfrm>
          <a:off x="14325111" y="1601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68084</xdr:rowOff>
    </xdr:from>
    <xdr:to>
      <xdr:col>20</xdr:col>
      <xdr:colOff>9525</xdr:colOff>
      <xdr:row>94</xdr:row>
      <xdr:rowOff>169684</xdr:rowOff>
    </xdr:to>
    <xdr:sp macro="" textlink="">
      <xdr:nvSpPr>
        <xdr:cNvPr id="713" name="円/楕円 712"/>
        <xdr:cNvSpPr/>
      </xdr:nvSpPr>
      <xdr:spPr>
        <a:xfrm>
          <a:off x="13652500" y="16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14761</xdr:rowOff>
    </xdr:from>
    <xdr:ext cx="534377" cy="259045"/>
    <xdr:sp macro="" textlink="">
      <xdr:nvSpPr>
        <xdr:cNvPr id="714" name="テキスト ボックス 713"/>
        <xdr:cNvSpPr txBox="1"/>
      </xdr:nvSpPr>
      <xdr:spPr>
        <a:xfrm>
          <a:off x="13436111" y="159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242</xdr:rowOff>
    </xdr:from>
    <xdr:to>
      <xdr:col>18</xdr:col>
      <xdr:colOff>492125</xdr:colOff>
      <xdr:row>94</xdr:row>
      <xdr:rowOff>101842</xdr:rowOff>
    </xdr:to>
    <xdr:sp macro="" textlink="">
      <xdr:nvSpPr>
        <xdr:cNvPr id="715" name="円/楕円 714"/>
        <xdr:cNvSpPr/>
      </xdr:nvSpPr>
      <xdr:spPr>
        <a:xfrm>
          <a:off x="12763500" y="161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118369</xdr:rowOff>
    </xdr:from>
    <xdr:ext cx="534377" cy="259045"/>
    <xdr:sp macro="" textlink="">
      <xdr:nvSpPr>
        <xdr:cNvPr id="716" name="テキスト ボックス 715"/>
        <xdr:cNvSpPr txBox="1"/>
      </xdr:nvSpPr>
      <xdr:spPr>
        <a:xfrm>
          <a:off x="12547111" y="158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61404</xdr:rowOff>
    </xdr:from>
    <xdr:to>
      <xdr:col>32</xdr:col>
      <xdr:colOff>187325</xdr:colOff>
      <xdr:row>39</xdr:row>
      <xdr:rowOff>44450</xdr:rowOff>
    </xdr:to>
    <xdr:cxnSp macro="">
      <xdr:nvCxnSpPr>
        <xdr:cNvPr id="745" name="直線コネクタ 744"/>
        <xdr:cNvCxnSpPr/>
      </xdr:nvCxnSpPr>
      <xdr:spPr>
        <a:xfrm>
          <a:off x="21323300" y="6405054"/>
          <a:ext cx="838200" cy="3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61404</xdr:rowOff>
    </xdr:from>
    <xdr:to>
      <xdr:col>31</xdr:col>
      <xdr:colOff>34925</xdr:colOff>
      <xdr:row>38</xdr:row>
      <xdr:rowOff>91694</xdr:rowOff>
    </xdr:to>
    <xdr:cxnSp macro="">
      <xdr:nvCxnSpPr>
        <xdr:cNvPr id="748" name="直線コネクタ 747"/>
        <xdr:cNvCxnSpPr/>
      </xdr:nvCxnSpPr>
      <xdr:spPr>
        <a:xfrm flipV="1">
          <a:off x="20434300" y="6405054"/>
          <a:ext cx="889000" cy="20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66184</xdr:rowOff>
    </xdr:from>
    <xdr:ext cx="378565" cy="259045"/>
    <xdr:sp macro="" textlink="">
      <xdr:nvSpPr>
        <xdr:cNvPr id="750" name="テキスト ボックス 749"/>
        <xdr:cNvSpPr txBox="1"/>
      </xdr:nvSpPr>
      <xdr:spPr>
        <a:xfrm>
          <a:off x="21134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86931</xdr:rowOff>
    </xdr:from>
    <xdr:to>
      <xdr:col>29</xdr:col>
      <xdr:colOff>517525</xdr:colOff>
      <xdr:row>38</xdr:row>
      <xdr:rowOff>91694</xdr:rowOff>
    </xdr:to>
    <xdr:cxnSp macro="">
      <xdr:nvCxnSpPr>
        <xdr:cNvPr id="751" name="直線コネクタ 750"/>
        <xdr:cNvCxnSpPr/>
      </xdr:nvCxnSpPr>
      <xdr:spPr>
        <a:xfrm>
          <a:off x="19545300" y="6602031"/>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58945</xdr:rowOff>
    </xdr:from>
    <xdr:ext cx="378565" cy="259045"/>
    <xdr:sp macro="" textlink="">
      <xdr:nvSpPr>
        <xdr:cNvPr id="753" name="テキスト ボックス 752"/>
        <xdr:cNvSpPr txBox="1"/>
      </xdr:nvSpPr>
      <xdr:spPr>
        <a:xfrm>
          <a:off x="20245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86931</xdr:rowOff>
    </xdr:from>
    <xdr:to>
      <xdr:col>28</xdr:col>
      <xdr:colOff>314325</xdr:colOff>
      <xdr:row>39</xdr:row>
      <xdr:rowOff>44450</xdr:rowOff>
    </xdr:to>
    <xdr:cxnSp macro="">
      <xdr:nvCxnSpPr>
        <xdr:cNvPr id="754" name="直線コネクタ 753"/>
        <xdr:cNvCxnSpPr/>
      </xdr:nvCxnSpPr>
      <xdr:spPr>
        <a:xfrm flipV="1">
          <a:off x="18656300" y="6602031"/>
          <a:ext cx="88900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61421</xdr:rowOff>
    </xdr:from>
    <xdr:ext cx="378565" cy="259045"/>
    <xdr:sp macro="" textlink="">
      <xdr:nvSpPr>
        <xdr:cNvPr id="756" name="テキスト ボックス 755"/>
        <xdr:cNvSpPr txBox="1"/>
      </xdr:nvSpPr>
      <xdr:spPr>
        <a:xfrm>
          <a:off x="19356017" y="674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10604</xdr:rowOff>
    </xdr:from>
    <xdr:to>
      <xdr:col>31</xdr:col>
      <xdr:colOff>85725</xdr:colOff>
      <xdr:row>37</xdr:row>
      <xdr:rowOff>112204</xdr:rowOff>
    </xdr:to>
    <xdr:sp macro="" textlink="">
      <xdr:nvSpPr>
        <xdr:cNvPr id="766" name="円/楕円 765"/>
        <xdr:cNvSpPr/>
      </xdr:nvSpPr>
      <xdr:spPr>
        <a:xfrm>
          <a:off x="21272500" y="63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128731</xdr:rowOff>
    </xdr:from>
    <xdr:ext cx="469744" cy="259045"/>
    <xdr:sp macro="" textlink="">
      <xdr:nvSpPr>
        <xdr:cNvPr id="767" name="テキスト ボックス 766"/>
        <xdr:cNvSpPr txBox="1"/>
      </xdr:nvSpPr>
      <xdr:spPr>
        <a:xfrm>
          <a:off x="21088427" y="612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40894</xdr:rowOff>
    </xdr:from>
    <xdr:to>
      <xdr:col>29</xdr:col>
      <xdr:colOff>568325</xdr:colOff>
      <xdr:row>38</xdr:row>
      <xdr:rowOff>142494</xdr:rowOff>
    </xdr:to>
    <xdr:sp macro="" textlink="">
      <xdr:nvSpPr>
        <xdr:cNvPr id="768" name="円/楕円 767"/>
        <xdr:cNvSpPr/>
      </xdr:nvSpPr>
      <xdr:spPr>
        <a:xfrm>
          <a:off x="20383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159021</xdr:rowOff>
    </xdr:from>
    <xdr:ext cx="378565" cy="259045"/>
    <xdr:sp macro="" textlink="">
      <xdr:nvSpPr>
        <xdr:cNvPr id="769" name="テキスト ボックス 768"/>
        <xdr:cNvSpPr txBox="1"/>
      </xdr:nvSpPr>
      <xdr:spPr>
        <a:xfrm>
          <a:off x="20245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36131</xdr:rowOff>
    </xdr:from>
    <xdr:to>
      <xdr:col>28</xdr:col>
      <xdr:colOff>365125</xdr:colOff>
      <xdr:row>38</xdr:row>
      <xdr:rowOff>137731</xdr:rowOff>
    </xdr:to>
    <xdr:sp macro="" textlink="">
      <xdr:nvSpPr>
        <xdr:cNvPr id="770" name="円/楕円 769"/>
        <xdr:cNvSpPr/>
      </xdr:nvSpPr>
      <xdr:spPr>
        <a:xfrm>
          <a:off x="19494500" y="65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154259</xdr:rowOff>
    </xdr:from>
    <xdr:ext cx="378565" cy="259045"/>
    <xdr:sp macro="" textlink="">
      <xdr:nvSpPr>
        <xdr:cNvPr id="771" name="テキスト ボックス 770"/>
        <xdr:cNvSpPr txBox="1"/>
      </xdr:nvSpPr>
      <xdr:spPr>
        <a:xfrm>
          <a:off x="19356017" y="6326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民生費　～　</a:t>
          </a:r>
          <a:r>
            <a:rPr kumimoji="1" lang="ja-JP" altLang="ja-JP" sz="1200">
              <a:solidFill>
                <a:schemeClr val="dk1"/>
              </a:solidFill>
              <a:effectLst/>
              <a:latin typeface="+mn-lt"/>
              <a:ea typeface="+mn-ea"/>
              <a:cs typeface="+mn-cs"/>
            </a:rPr>
            <a:t>人口１人当たり</a:t>
          </a:r>
          <a:r>
            <a:rPr kumimoji="1" lang="en-US" altLang="ja-JP" sz="1200">
              <a:solidFill>
                <a:schemeClr val="dk1"/>
              </a:solidFill>
              <a:effectLst/>
              <a:latin typeface="+mn-lt"/>
              <a:ea typeface="+mn-ea"/>
              <a:cs typeface="+mn-cs"/>
            </a:rPr>
            <a:t>176,862</a:t>
          </a:r>
          <a:r>
            <a:rPr kumimoji="1" lang="ja-JP" altLang="ja-JP" sz="1200">
              <a:solidFill>
                <a:schemeClr val="dk1"/>
              </a:solidFill>
              <a:effectLst/>
              <a:latin typeface="+mn-lt"/>
              <a:ea typeface="+mn-ea"/>
              <a:cs typeface="+mn-cs"/>
            </a:rPr>
            <a:t>円となっており、類似団体平均を</a:t>
          </a:r>
          <a:r>
            <a:rPr kumimoji="1" lang="en-US" altLang="ja-JP" sz="1200">
              <a:solidFill>
                <a:schemeClr val="dk1"/>
              </a:solidFill>
              <a:effectLst/>
              <a:latin typeface="+mn-lt"/>
              <a:ea typeface="+mn-ea"/>
              <a:cs typeface="+mn-cs"/>
            </a:rPr>
            <a:t>15,555</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上</a:t>
          </a:r>
          <a:r>
            <a:rPr kumimoji="1" lang="ja-JP" altLang="ja-JP" sz="1200">
              <a:solidFill>
                <a:schemeClr val="dk1"/>
              </a:solidFill>
              <a:effectLst/>
              <a:latin typeface="+mn-lt"/>
              <a:ea typeface="+mn-ea"/>
              <a:cs typeface="+mn-cs"/>
            </a:rPr>
            <a:t>回っている。</a:t>
          </a:r>
          <a:r>
            <a:rPr kumimoji="1" lang="ja-JP" altLang="en-US" sz="1200">
              <a:solidFill>
                <a:schemeClr val="dk1"/>
              </a:solidFill>
              <a:effectLst/>
              <a:latin typeface="+mn-lt"/>
              <a:ea typeface="+mn-ea"/>
              <a:cs typeface="+mn-cs"/>
            </a:rPr>
            <a:t>対前年度比においても</a:t>
          </a:r>
          <a:r>
            <a:rPr kumimoji="1" lang="en-US" altLang="ja-JP" sz="1200">
              <a:solidFill>
                <a:schemeClr val="dk1"/>
              </a:solidFill>
              <a:effectLst/>
              <a:latin typeface="+mn-lt"/>
              <a:ea typeface="+mn-ea"/>
              <a:cs typeface="+mn-cs"/>
            </a:rPr>
            <a:t>867</a:t>
          </a:r>
          <a:r>
            <a:rPr kumimoji="1" lang="ja-JP" altLang="en-US" sz="1200">
              <a:solidFill>
                <a:schemeClr val="dk1"/>
              </a:solidFill>
              <a:effectLst/>
              <a:latin typeface="+mn-lt"/>
              <a:ea typeface="+mn-ea"/>
              <a:cs typeface="+mn-cs"/>
            </a:rPr>
            <a:t>円の増であり、平成</a:t>
          </a:r>
          <a:r>
            <a:rPr kumimoji="1" lang="en-US" altLang="ja-JP" sz="1200">
              <a:solidFill>
                <a:schemeClr val="dk1"/>
              </a:solidFill>
              <a:effectLst/>
              <a:latin typeface="+mn-lt"/>
              <a:ea typeface="+mn-ea"/>
              <a:cs typeface="+mn-cs"/>
            </a:rPr>
            <a:t>24</a:t>
          </a:r>
          <a:r>
            <a:rPr kumimoji="1" lang="ja-JP" altLang="en-US" sz="1200">
              <a:solidFill>
                <a:schemeClr val="dk1"/>
              </a:solidFill>
              <a:effectLst/>
              <a:latin typeface="+mn-lt"/>
              <a:ea typeface="+mn-ea"/>
              <a:cs typeface="+mn-cs"/>
            </a:rPr>
            <a:t>年度から継続して増加傾向となっている。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これは、</a:t>
          </a:r>
          <a:r>
            <a:rPr kumimoji="1" lang="ja-JP" altLang="ja-JP" sz="1200">
              <a:solidFill>
                <a:schemeClr val="dk1"/>
              </a:solidFill>
              <a:effectLst/>
              <a:latin typeface="+mn-lt"/>
              <a:ea typeface="+mn-ea"/>
              <a:cs typeface="+mn-cs"/>
            </a:rPr>
            <a:t>法人立幼稚園の新制度移行や障害児通所支援に係る利用者負担の無料化、保育所・幼稚園における第２子無料化等の単独施策</a:t>
          </a:r>
          <a:r>
            <a:rPr kumimoji="1" lang="ja-JP" altLang="en-US" sz="1200">
              <a:solidFill>
                <a:schemeClr val="dk1"/>
              </a:solidFill>
              <a:effectLst/>
              <a:latin typeface="+mn-lt"/>
              <a:ea typeface="+mn-ea"/>
              <a:cs typeface="+mn-cs"/>
            </a:rPr>
            <a:t>等に起因する</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土木費　～　</a:t>
          </a:r>
          <a:r>
            <a:rPr kumimoji="1" lang="ja-JP" altLang="ja-JP" sz="1200">
              <a:solidFill>
                <a:schemeClr val="dk1"/>
              </a:solidFill>
              <a:effectLst/>
              <a:latin typeface="+mn-lt"/>
              <a:ea typeface="+mn-ea"/>
              <a:cs typeface="+mn-cs"/>
            </a:rPr>
            <a:t>人口１人当たり</a:t>
          </a:r>
          <a:r>
            <a:rPr kumimoji="1" lang="en-US" altLang="ja-JP" sz="1200">
              <a:solidFill>
                <a:schemeClr val="dk1"/>
              </a:solidFill>
              <a:effectLst/>
              <a:latin typeface="+mn-lt"/>
              <a:ea typeface="+mn-ea"/>
              <a:cs typeface="+mn-cs"/>
            </a:rPr>
            <a:t>102,274</a:t>
          </a:r>
          <a:r>
            <a:rPr kumimoji="1" lang="ja-JP" altLang="ja-JP" sz="1200">
              <a:solidFill>
                <a:schemeClr val="dk1"/>
              </a:solidFill>
              <a:effectLst/>
              <a:latin typeface="+mn-lt"/>
              <a:ea typeface="+mn-ea"/>
              <a:cs typeface="+mn-cs"/>
            </a:rPr>
            <a:t>円となっており、類似団体平均を</a:t>
          </a:r>
          <a:r>
            <a:rPr kumimoji="1" lang="en-US" altLang="ja-JP" sz="1200">
              <a:solidFill>
                <a:schemeClr val="dk1"/>
              </a:solidFill>
              <a:effectLst/>
              <a:latin typeface="+mn-lt"/>
              <a:ea typeface="+mn-ea"/>
              <a:cs typeface="+mn-cs"/>
            </a:rPr>
            <a:t>53,690</a:t>
          </a:r>
          <a:r>
            <a:rPr kumimoji="1" lang="ja-JP" altLang="ja-JP" sz="1200">
              <a:solidFill>
                <a:schemeClr val="dk1"/>
              </a:solidFill>
              <a:effectLst/>
              <a:latin typeface="+mn-lt"/>
              <a:ea typeface="+mn-ea"/>
              <a:cs typeface="+mn-cs"/>
            </a:rPr>
            <a:t>円上回っている。</a:t>
          </a:r>
          <a:r>
            <a:rPr kumimoji="1" lang="ja-JP" altLang="en-US" sz="1200">
              <a:solidFill>
                <a:schemeClr val="dk1"/>
              </a:solidFill>
              <a:effectLst/>
              <a:latin typeface="+mn-lt"/>
              <a:ea typeface="+mn-ea"/>
              <a:cs typeface="+mn-cs"/>
            </a:rPr>
            <a:t>これは、</a:t>
          </a:r>
          <a:r>
            <a:rPr kumimoji="1" lang="ja-JP" altLang="ja-JP" sz="1200">
              <a:solidFill>
                <a:schemeClr val="dk1"/>
              </a:solidFill>
              <a:effectLst/>
              <a:latin typeface="+mn-lt"/>
              <a:ea typeface="+mn-ea"/>
              <a:cs typeface="+mn-cs"/>
            </a:rPr>
            <a:t>豪雪地帯であることから</a:t>
          </a:r>
          <a:r>
            <a:rPr kumimoji="1" lang="ja-JP" altLang="en-US" sz="1200">
              <a:solidFill>
                <a:schemeClr val="dk1"/>
              </a:solidFill>
              <a:effectLst/>
              <a:latin typeface="+mn-lt"/>
              <a:ea typeface="+mn-ea"/>
              <a:cs typeface="+mn-cs"/>
            </a:rPr>
            <a:t>必要となる</a:t>
          </a:r>
          <a:r>
            <a:rPr kumimoji="1" lang="ja-JP" altLang="ja-JP" sz="1200">
              <a:solidFill>
                <a:schemeClr val="dk1"/>
              </a:solidFill>
              <a:effectLst/>
              <a:latin typeface="+mn-lt"/>
              <a:ea typeface="+mn-ea"/>
              <a:cs typeface="+mn-cs"/>
            </a:rPr>
            <a:t>除排雪経費</a:t>
          </a:r>
          <a:r>
            <a:rPr kumimoji="1" lang="ja-JP" altLang="en-US" sz="1200">
              <a:solidFill>
                <a:schemeClr val="dk1"/>
              </a:solidFill>
              <a:effectLst/>
              <a:latin typeface="+mn-lt"/>
              <a:ea typeface="+mn-ea"/>
              <a:cs typeface="+mn-cs"/>
            </a:rPr>
            <a:t>に起因する。平成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年度は例年と</a:t>
          </a:r>
          <a:r>
            <a:rPr kumimoji="1" lang="ja-JP" altLang="ja-JP" sz="1200">
              <a:solidFill>
                <a:schemeClr val="dk1"/>
              </a:solidFill>
              <a:effectLst/>
              <a:latin typeface="+mn-lt"/>
              <a:ea typeface="+mn-ea"/>
              <a:cs typeface="+mn-cs"/>
            </a:rPr>
            <a:t>比較し、降雪量が少なく、除排雪経費は例年よりも減少したため、維持補修費は前年よりも減少した。</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しかし、施設の老朽化により修繕費用は年々増加して</a:t>
          </a:r>
          <a:r>
            <a:rPr kumimoji="1" lang="ja-JP" altLang="en-US" sz="1200">
              <a:solidFill>
                <a:schemeClr val="dk1"/>
              </a:solidFill>
              <a:effectLst/>
              <a:latin typeface="+mn-lt"/>
              <a:ea typeface="+mn-ea"/>
              <a:cs typeface="+mn-cs"/>
            </a:rPr>
            <a:t>いる</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effectLst/>
            </a:rPr>
            <a:t>消防費　～　</a:t>
          </a:r>
          <a:r>
            <a:rPr kumimoji="1" lang="ja-JP" altLang="ja-JP" sz="1200">
              <a:solidFill>
                <a:schemeClr val="dk1"/>
              </a:solidFill>
              <a:effectLst/>
              <a:latin typeface="+mn-lt"/>
              <a:ea typeface="+mn-ea"/>
              <a:cs typeface="+mn-cs"/>
            </a:rPr>
            <a:t>人口１人当たり</a:t>
          </a:r>
          <a:r>
            <a:rPr kumimoji="1" lang="en-US" altLang="ja-JP" sz="1200">
              <a:solidFill>
                <a:schemeClr val="dk1"/>
              </a:solidFill>
              <a:effectLst/>
              <a:latin typeface="+mn-lt"/>
              <a:ea typeface="+mn-ea"/>
              <a:cs typeface="+mn-cs"/>
            </a:rPr>
            <a:t>23,614</a:t>
          </a:r>
          <a:r>
            <a:rPr kumimoji="1" lang="ja-JP" altLang="ja-JP" sz="1200">
              <a:solidFill>
                <a:schemeClr val="dk1"/>
              </a:solidFill>
              <a:effectLst/>
              <a:latin typeface="+mn-lt"/>
              <a:ea typeface="+mn-ea"/>
              <a:cs typeface="+mn-cs"/>
            </a:rPr>
            <a:t>円となっており、類似団体平均を</a:t>
          </a:r>
          <a:r>
            <a:rPr kumimoji="1" lang="en-US" altLang="ja-JP" sz="1200">
              <a:solidFill>
                <a:schemeClr val="dk1"/>
              </a:solidFill>
              <a:effectLst/>
              <a:latin typeface="+mn-lt"/>
              <a:ea typeface="+mn-ea"/>
              <a:cs typeface="+mn-cs"/>
            </a:rPr>
            <a:t>5,213</a:t>
          </a:r>
          <a:r>
            <a:rPr kumimoji="1" lang="ja-JP" altLang="ja-JP" sz="1200">
              <a:solidFill>
                <a:schemeClr val="dk1"/>
              </a:solidFill>
              <a:effectLst/>
              <a:latin typeface="+mn-lt"/>
              <a:ea typeface="+mn-ea"/>
              <a:cs typeface="+mn-cs"/>
            </a:rPr>
            <a:t>円上回って</a:t>
          </a:r>
          <a:r>
            <a:rPr kumimoji="1" lang="ja-JP" altLang="en-US" sz="1200">
              <a:solidFill>
                <a:schemeClr val="dk1"/>
              </a:solidFill>
              <a:effectLst/>
              <a:latin typeface="+mn-lt"/>
              <a:ea typeface="+mn-ea"/>
              <a:cs typeface="+mn-cs"/>
            </a:rPr>
            <a:t>おり、対前年比で</a:t>
          </a:r>
          <a:r>
            <a:rPr kumimoji="1" lang="en-US" altLang="ja-JP" sz="1200">
              <a:solidFill>
                <a:schemeClr val="dk1"/>
              </a:solidFill>
              <a:effectLst/>
              <a:latin typeface="+mn-lt"/>
              <a:ea typeface="+mn-ea"/>
              <a:cs typeface="+mn-cs"/>
            </a:rPr>
            <a:t>7,795</a:t>
          </a:r>
          <a:r>
            <a:rPr kumimoji="1" lang="ja-JP" altLang="en-US" sz="1200">
              <a:solidFill>
                <a:schemeClr val="dk1"/>
              </a:solidFill>
              <a:effectLst/>
              <a:latin typeface="+mn-lt"/>
              <a:ea typeface="+mn-ea"/>
              <a:cs typeface="+mn-cs"/>
            </a:rPr>
            <a:t>円上回っている。これは消防庁舎の建設事業に起因する。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年度について、実質収支が対前年比で減少している。これは、地方消費税交付金等の歳入が減少したことに加え、退職者の増加に伴う人件費の増等、歳出が増加したことに起因する。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a:t>
          </a:r>
          <a:r>
            <a:rPr lang="ja-JP" altLang="ja-JP" sz="1400">
              <a:solidFill>
                <a:schemeClr val="dk1"/>
              </a:solidFill>
              <a:effectLst/>
              <a:latin typeface="+mn-lt"/>
              <a:ea typeface="+mn-ea"/>
              <a:cs typeface="+mn-cs"/>
            </a:rPr>
            <a:t>地方財政法第</a:t>
          </a:r>
          <a:r>
            <a:rPr lang="sq-AL" altLang="ja-JP" sz="1400">
              <a:solidFill>
                <a:schemeClr val="dk1"/>
              </a:solidFill>
              <a:effectLst/>
              <a:latin typeface="+mn-lt"/>
              <a:ea typeface="+mn-ea"/>
              <a:cs typeface="+mn-cs"/>
            </a:rPr>
            <a:t>7</a:t>
          </a:r>
          <a:r>
            <a:rPr lang="ja-JP" altLang="ja-JP" sz="1400">
              <a:solidFill>
                <a:schemeClr val="dk1"/>
              </a:solidFill>
              <a:effectLst/>
              <a:latin typeface="+mn-lt"/>
              <a:ea typeface="+mn-ea"/>
              <a:cs typeface="+mn-cs"/>
            </a:rPr>
            <a:t>条の規定に基づいて</a:t>
          </a:r>
          <a:r>
            <a:rPr kumimoji="1" lang="ja-JP" altLang="en-US" sz="1400">
              <a:latin typeface="ＭＳ ゴシック" pitchFamily="49" charset="-128"/>
              <a:ea typeface="ＭＳ ゴシック" pitchFamily="49" charset="-128"/>
            </a:rPr>
            <a:t>前年度決算における剰余金の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分の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を下らない額（約</a:t>
          </a:r>
          <a:r>
            <a:rPr lang="sq-AL" altLang="ja-JP" sz="1400">
              <a:solidFill>
                <a:schemeClr val="dk1"/>
              </a:solidFill>
              <a:effectLst/>
              <a:latin typeface="+mn-lt"/>
              <a:ea typeface="+mn-ea"/>
              <a:cs typeface="+mn-cs"/>
            </a:rPr>
            <a:t>3</a:t>
          </a:r>
          <a:r>
            <a:rPr lang="ja-JP" altLang="ja-JP" sz="1400">
              <a:solidFill>
                <a:schemeClr val="dk1"/>
              </a:solidFill>
              <a:effectLst/>
              <a:latin typeface="+mn-lt"/>
              <a:ea typeface="+mn-ea"/>
              <a:cs typeface="+mn-cs"/>
            </a:rPr>
            <a:t>億</a:t>
          </a:r>
          <a:r>
            <a:rPr lang="ja-JP" altLang="en-US" sz="1400">
              <a:solidFill>
                <a:schemeClr val="dk1"/>
              </a:solidFill>
              <a:effectLst/>
              <a:latin typeface="+mn-lt"/>
              <a:ea typeface="+mn-ea"/>
              <a:cs typeface="+mn-cs"/>
            </a:rPr>
            <a:t>円）を積立てたため、増加している。</a:t>
          </a:r>
          <a:endParaRPr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不測の歳出増も想定し、基金の財高についても注視し、経常経費の削減に努める。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連結実質赤字比率は発生していない。</a:t>
          </a:r>
          <a:endParaRPr lang="ja-JP" altLang="ja-JP" sz="1400">
            <a:effectLst/>
          </a:endParaRPr>
        </a:p>
        <a:p>
          <a:r>
            <a:rPr kumimoji="1" lang="ja-JP" altLang="ja-JP" sz="1400">
              <a:solidFill>
                <a:schemeClr val="dk1"/>
              </a:solidFill>
              <a:effectLst/>
              <a:latin typeface="+mn-lt"/>
              <a:ea typeface="+mn-ea"/>
              <a:cs typeface="+mn-cs"/>
            </a:rPr>
            <a:t>赤字・黒字の比率についても、国保会計を除き黒字会計であることから、黒字会計については引き続きこの状況を維持していくことが出来るよう、一般会計だけではなく特別会計・企業会計の経営状況にも注視しながら財政運営を行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48723136</v>
      </c>
      <c r="BO4" s="381"/>
      <c r="BP4" s="381"/>
      <c r="BQ4" s="381"/>
      <c r="BR4" s="381"/>
      <c r="BS4" s="381"/>
      <c r="BT4" s="381"/>
      <c r="BU4" s="382"/>
      <c r="BV4" s="380">
        <v>47478308</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0.5</v>
      </c>
      <c r="CU4" s="558"/>
      <c r="CV4" s="558"/>
      <c r="CW4" s="558"/>
      <c r="CX4" s="558"/>
      <c r="CY4" s="558"/>
      <c r="CZ4" s="558"/>
      <c r="DA4" s="559"/>
      <c r="DB4" s="557">
        <v>2.4</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48576683</v>
      </c>
      <c r="BO5" s="386"/>
      <c r="BP5" s="386"/>
      <c r="BQ5" s="386"/>
      <c r="BR5" s="386"/>
      <c r="BS5" s="386"/>
      <c r="BT5" s="386"/>
      <c r="BU5" s="387"/>
      <c r="BV5" s="385">
        <v>46869341</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94.2</v>
      </c>
      <c r="CU5" s="356"/>
      <c r="CV5" s="356"/>
      <c r="CW5" s="356"/>
      <c r="CX5" s="356"/>
      <c r="CY5" s="356"/>
      <c r="CZ5" s="356"/>
      <c r="DA5" s="357"/>
      <c r="DB5" s="355">
        <v>92.4</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146453</v>
      </c>
      <c r="BO6" s="386"/>
      <c r="BP6" s="386"/>
      <c r="BQ6" s="386"/>
      <c r="BR6" s="386"/>
      <c r="BS6" s="386"/>
      <c r="BT6" s="386"/>
      <c r="BU6" s="387"/>
      <c r="BV6" s="385">
        <v>608967</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98.9</v>
      </c>
      <c r="CU6" s="532"/>
      <c r="CV6" s="532"/>
      <c r="CW6" s="532"/>
      <c r="CX6" s="532"/>
      <c r="CY6" s="532"/>
      <c r="CZ6" s="532"/>
      <c r="DA6" s="533"/>
      <c r="DB6" s="531">
        <v>98</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31396</v>
      </c>
      <c r="BO7" s="386"/>
      <c r="BP7" s="386"/>
      <c r="BQ7" s="386"/>
      <c r="BR7" s="386"/>
      <c r="BS7" s="386"/>
      <c r="BT7" s="386"/>
      <c r="BU7" s="387"/>
      <c r="BV7" s="385">
        <v>1401</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24657756</v>
      </c>
      <c r="CU7" s="386"/>
      <c r="CV7" s="386"/>
      <c r="CW7" s="386"/>
      <c r="CX7" s="386"/>
      <c r="CY7" s="386"/>
      <c r="CZ7" s="386"/>
      <c r="DA7" s="387"/>
      <c r="DB7" s="385">
        <v>24954085</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115057</v>
      </c>
      <c r="BO8" s="386"/>
      <c r="BP8" s="386"/>
      <c r="BQ8" s="386"/>
      <c r="BR8" s="386"/>
      <c r="BS8" s="386"/>
      <c r="BT8" s="386"/>
      <c r="BU8" s="387"/>
      <c r="BV8" s="385">
        <v>607566</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0.38</v>
      </c>
      <c r="CU8" s="495"/>
      <c r="CV8" s="495"/>
      <c r="CW8" s="495"/>
      <c r="CX8" s="495"/>
      <c r="CY8" s="495"/>
      <c r="CZ8" s="495"/>
      <c r="DA8" s="496"/>
      <c r="DB8" s="494">
        <v>0.38</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84499</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-492509</v>
      </c>
      <c r="BO9" s="386"/>
      <c r="BP9" s="386"/>
      <c r="BQ9" s="386"/>
      <c r="BR9" s="386"/>
      <c r="BS9" s="386"/>
      <c r="BT9" s="386"/>
      <c r="BU9" s="387"/>
      <c r="BV9" s="385">
        <v>132038</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16.3</v>
      </c>
      <c r="CU9" s="356"/>
      <c r="CV9" s="356"/>
      <c r="CW9" s="356"/>
      <c r="CX9" s="356"/>
      <c r="CY9" s="356"/>
      <c r="CZ9" s="356"/>
      <c r="DA9" s="357"/>
      <c r="DB9" s="355">
        <v>15.5</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90145</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305482</v>
      </c>
      <c r="BO10" s="386"/>
      <c r="BP10" s="386"/>
      <c r="BQ10" s="386"/>
      <c r="BR10" s="386"/>
      <c r="BS10" s="386"/>
      <c r="BT10" s="386"/>
      <c r="BU10" s="387"/>
      <c r="BV10" s="385">
        <v>239942</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83942</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300000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83817</v>
      </c>
      <c r="S13" s="487"/>
      <c r="T13" s="487"/>
      <c r="U13" s="487"/>
      <c r="V13" s="488"/>
      <c r="W13" s="474" t="s">
        <v>123</v>
      </c>
      <c r="X13" s="398"/>
      <c r="Y13" s="398"/>
      <c r="Z13" s="398"/>
      <c r="AA13" s="398"/>
      <c r="AB13" s="399"/>
      <c r="AC13" s="361">
        <v>3308</v>
      </c>
      <c r="AD13" s="362"/>
      <c r="AE13" s="362"/>
      <c r="AF13" s="362"/>
      <c r="AG13" s="363"/>
      <c r="AH13" s="361">
        <v>3636</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-487027</v>
      </c>
      <c r="BO13" s="386"/>
      <c r="BP13" s="386"/>
      <c r="BQ13" s="386"/>
      <c r="BR13" s="386"/>
      <c r="BS13" s="386"/>
      <c r="BT13" s="386"/>
      <c r="BU13" s="387"/>
      <c r="BV13" s="385">
        <v>371980</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5.9</v>
      </c>
      <c r="CU13" s="356"/>
      <c r="CV13" s="356"/>
      <c r="CW13" s="356"/>
      <c r="CX13" s="356"/>
      <c r="CY13" s="356"/>
      <c r="CZ13" s="356"/>
      <c r="DA13" s="357"/>
      <c r="DB13" s="355">
        <v>6.8</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84809</v>
      </c>
      <c r="S14" s="487"/>
      <c r="T14" s="487"/>
      <c r="U14" s="487"/>
      <c r="V14" s="488"/>
      <c r="W14" s="489"/>
      <c r="X14" s="401"/>
      <c r="Y14" s="401"/>
      <c r="Z14" s="401"/>
      <c r="AA14" s="401"/>
      <c r="AB14" s="402"/>
      <c r="AC14" s="479">
        <v>9.1</v>
      </c>
      <c r="AD14" s="480"/>
      <c r="AE14" s="480"/>
      <c r="AF14" s="480"/>
      <c r="AG14" s="481"/>
      <c r="AH14" s="479">
        <v>9.4</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44.9</v>
      </c>
      <c r="CU14" s="458"/>
      <c r="CV14" s="458"/>
      <c r="CW14" s="458"/>
      <c r="CX14" s="458"/>
      <c r="CY14" s="458"/>
      <c r="CZ14" s="458"/>
      <c r="DA14" s="459"/>
      <c r="DB14" s="490">
        <v>43</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84691</v>
      </c>
      <c r="S15" s="487"/>
      <c r="T15" s="487"/>
      <c r="U15" s="487"/>
      <c r="V15" s="488"/>
      <c r="W15" s="474" t="s">
        <v>130</v>
      </c>
      <c r="X15" s="398"/>
      <c r="Y15" s="398"/>
      <c r="Z15" s="398"/>
      <c r="AA15" s="398"/>
      <c r="AB15" s="399"/>
      <c r="AC15" s="361">
        <v>6710</v>
      </c>
      <c r="AD15" s="362"/>
      <c r="AE15" s="362"/>
      <c r="AF15" s="362"/>
      <c r="AG15" s="363"/>
      <c r="AH15" s="361">
        <v>6894</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7960310</v>
      </c>
      <c r="BO15" s="381"/>
      <c r="BP15" s="381"/>
      <c r="BQ15" s="381"/>
      <c r="BR15" s="381"/>
      <c r="BS15" s="381"/>
      <c r="BT15" s="381"/>
      <c r="BU15" s="382"/>
      <c r="BV15" s="380">
        <v>7962300</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18.399999999999999</v>
      </c>
      <c r="AD16" s="480"/>
      <c r="AE16" s="480"/>
      <c r="AF16" s="480"/>
      <c r="AG16" s="481"/>
      <c r="AH16" s="479">
        <v>17.899999999999999</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20739418</v>
      </c>
      <c r="BO16" s="386"/>
      <c r="BP16" s="386"/>
      <c r="BQ16" s="386"/>
      <c r="BR16" s="386"/>
      <c r="BS16" s="386"/>
      <c r="BT16" s="386"/>
      <c r="BU16" s="387"/>
      <c r="BV16" s="385">
        <v>20509026</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134</v>
      </c>
      <c r="S17" s="472"/>
      <c r="T17" s="472"/>
      <c r="U17" s="472"/>
      <c r="V17" s="473"/>
      <c r="W17" s="474" t="s">
        <v>137</v>
      </c>
      <c r="X17" s="398"/>
      <c r="Y17" s="398"/>
      <c r="Z17" s="398"/>
      <c r="AA17" s="398"/>
      <c r="AB17" s="399"/>
      <c r="AC17" s="361">
        <v>26484</v>
      </c>
      <c r="AD17" s="362"/>
      <c r="AE17" s="362"/>
      <c r="AF17" s="362"/>
      <c r="AG17" s="363"/>
      <c r="AH17" s="361">
        <v>28001</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9941006</v>
      </c>
      <c r="BO17" s="386"/>
      <c r="BP17" s="386"/>
      <c r="BQ17" s="386"/>
      <c r="BR17" s="386"/>
      <c r="BS17" s="386"/>
      <c r="BT17" s="386"/>
      <c r="BU17" s="387"/>
      <c r="BV17" s="385">
        <v>9932912</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139</v>
      </c>
      <c r="C18" s="448"/>
      <c r="D18" s="448"/>
      <c r="E18" s="449"/>
      <c r="F18" s="449"/>
      <c r="G18" s="449"/>
      <c r="H18" s="449"/>
      <c r="I18" s="449"/>
      <c r="J18" s="449"/>
      <c r="K18" s="449"/>
      <c r="L18" s="450">
        <v>481.02</v>
      </c>
      <c r="M18" s="450"/>
      <c r="N18" s="450"/>
      <c r="O18" s="450"/>
      <c r="P18" s="450"/>
      <c r="Q18" s="450"/>
      <c r="R18" s="451"/>
      <c r="S18" s="451"/>
      <c r="T18" s="451"/>
      <c r="U18" s="451"/>
      <c r="V18" s="452"/>
      <c r="W18" s="466"/>
      <c r="X18" s="467"/>
      <c r="Y18" s="467"/>
      <c r="Z18" s="467"/>
      <c r="AA18" s="467"/>
      <c r="AB18" s="475"/>
      <c r="AC18" s="349">
        <v>72.599999999999994</v>
      </c>
      <c r="AD18" s="350"/>
      <c r="AE18" s="350"/>
      <c r="AF18" s="350"/>
      <c r="AG18" s="453"/>
      <c r="AH18" s="349">
        <v>72.7</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23434123</v>
      </c>
      <c r="BO18" s="386"/>
      <c r="BP18" s="386"/>
      <c r="BQ18" s="386"/>
      <c r="BR18" s="386"/>
      <c r="BS18" s="386"/>
      <c r="BT18" s="386"/>
      <c r="BU18" s="387"/>
      <c r="BV18" s="385">
        <v>23413900</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141</v>
      </c>
      <c r="C19" s="448"/>
      <c r="D19" s="448"/>
      <c r="E19" s="449"/>
      <c r="F19" s="449"/>
      <c r="G19" s="449"/>
      <c r="H19" s="449"/>
      <c r="I19" s="449"/>
      <c r="J19" s="449"/>
      <c r="K19" s="449"/>
      <c r="L19" s="455">
        <v>176</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28274962</v>
      </c>
      <c r="BO19" s="386"/>
      <c r="BP19" s="386"/>
      <c r="BQ19" s="386"/>
      <c r="BR19" s="386"/>
      <c r="BS19" s="386"/>
      <c r="BT19" s="386"/>
      <c r="BU19" s="387"/>
      <c r="BV19" s="385">
        <v>28512286</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143</v>
      </c>
      <c r="C20" s="448"/>
      <c r="D20" s="448"/>
      <c r="E20" s="449"/>
      <c r="F20" s="449"/>
      <c r="G20" s="449"/>
      <c r="H20" s="449"/>
      <c r="I20" s="449"/>
      <c r="J20" s="449"/>
      <c r="K20" s="449"/>
      <c r="L20" s="455">
        <v>36155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56606584</v>
      </c>
      <c r="BO23" s="386"/>
      <c r="BP23" s="386"/>
      <c r="BQ23" s="386"/>
      <c r="BR23" s="386"/>
      <c r="BS23" s="386"/>
      <c r="BT23" s="386"/>
      <c r="BU23" s="387"/>
      <c r="BV23" s="385">
        <v>54928712</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152</v>
      </c>
      <c r="F24" s="359"/>
      <c r="G24" s="359"/>
      <c r="H24" s="359"/>
      <c r="I24" s="359"/>
      <c r="J24" s="359"/>
      <c r="K24" s="360"/>
      <c r="L24" s="361">
        <v>1</v>
      </c>
      <c r="M24" s="362"/>
      <c r="N24" s="362"/>
      <c r="O24" s="362"/>
      <c r="P24" s="363"/>
      <c r="Q24" s="361">
        <v>8380</v>
      </c>
      <c r="R24" s="362"/>
      <c r="S24" s="362"/>
      <c r="T24" s="362"/>
      <c r="U24" s="362"/>
      <c r="V24" s="363"/>
      <c r="W24" s="427"/>
      <c r="X24" s="418"/>
      <c r="Y24" s="419"/>
      <c r="Z24" s="358" t="s">
        <v>153</v>
      </c>
      <c r="AA24" s="359"/>
      <c r="AB24" s="359"/>
      <c r="AC24" s="359"/>
      <c r="AD24" s="359"/>
      <c r="AE24" s="359"/>
      <c r="AF24" s="359"/>
      <c r="AG24" s="360"/>
      <c r="AH24" s="361">
        <v>479</v>
      </c>
      <c r="AI24" s="362"/>
      <c r="AJ24" s="362"/>
      <c r="AK24" s="362"/>
      <c r="AL24" s="363"/>
      <c r="AM24" s="361">
        <v>1482984</v>
      </c>
      <c r="AN24" s="362"/>
      <c r="AO24" s="362"/>
      <c r="AP24" s="362"/>
      <c r="AQ24" s="362"/>
      <c r="AR24" s="363"/>
      <c r="AS24" s="361">
        <v>3096</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32145248</v>
      </c>
      <c r="BO24" s="386"/>
      <c r="BP24" s="386"/>
      <c r="BQ24" s="386"/>
      <c r="BR24" s="386"/>
      <c r="BS24" s="386"/>
      <c r="BT24" s="386"/>
      <c r="BU24" s="387"/>
      <c r="BV24" s="385">
        <v>31801823</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155</v>
      </c>
      <c r="F25" s="359"/>
      <c r="G25" s="359"/>
      <c r="H25" s="359"/>
      <c r="I25" s="359"/>
      <c r="J25" s="359"/>
      <c r="K25" s="360"/>
      <c r="L25" s="361">
        <v>2</v>
      </c>
      <c r="M25" s="362"/>
      <c r="N25" s="362"/>
      <c r="O25" s="362"/>
      <c r="P25" s="363"/>
      <c r="Q25" s="361">
        <v>6950</v>
      </c>
      <c r="R25" s="362"/>
      <c r="S25" s="362"/>
      <c r="T25" s="362"/>
      <c r="U25" s="362"/>
      <c r="V25" s="363"/>
      <c r="W25" s="427"/>
      <c r="X25" s="418"/>
      <c r="Y25" s="419"/>
      <c r="Z25" s="358" t="s">
        <v>156</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17592036</v>
      </c>
      <c r="BO25" s="381"/>
      <c r="BP25" s="381"/>
      <c r="BQ25" s="381"/>
      <c r="BR25" s="381"/>
      <c r="BS25" s="381"/>
      <c r="BT25" s="381"/>
      <c r="BU25" s="382"/>
      <c r="BV25" s="380">
        <v>20147643</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158</v>
      </c>
      <c r="F26" s="359"/>
      <c r="G26" s="359"/>
      <c r="H26" s="359"/>
      <c r="I26" s="359"/>
      <c r="J26" s="359"/>
      <c r="K26" s="360"/>
      <c r="L26" s="361">
        <v>1</v>
      </c>
      <c r="M26" s="362"/>
      <c r="N26" s="362"/>
      <c r="O26" s="362"/>
      <c r="P26" s="363"/>
      <c r="Q26" s="361">
        <v>6000</v>
      </c>
      <c r="R26" s="362"/>
      <c r="S26" s="362"/>
      <c r="T26" s="362"/>
      <c r="U26" s="362"/>
      <c r="V26" s="363"/>
      <c r="W26" s="427"/>
      <c r="X26" s="418"/>
      <c r="Y26" s="419"/>
      <c r="Z26" s="358" t="s">
        <v>159</v>
      </c>
      <c r="AA26" s="440"/>
      <c r="AB26" s="440"/>
      <c r="AC26" s="440"/>
      <c r="AD26" s="440"/>
      <c r="AE26" s="440"/>
      <c r="AF26" s="440"/>
      <c r="AG26" s="441"/>
      <c r="AH26" s="361">
        <v>20</v>
      </c>
      <c r="AI26" s="362"/>
      <c r="AJ26" s="362"/>
      <c r="AK26" s="362"/>
      <c r="AL26" s="363"/>
      <c r="AM26" s="361">
        <v>63400</v>
      </c>
      <c r="AN26" s="362"/>
      <c r="AO26" s="362"/>
      <c r="AP26" s="362"/>
      <c r="AQ26" s="362"/>
      <c r="AR26" s="363"/>
      <c r="AS26" s="361">
        <v>3170</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161</v>
      </c>
      <c r="F27" s="359"/>
      <c r="G27" s="359"/>
      <c r="H27" s="359"/>
      <c r="I27" s="359"/>
      <c r="J27" s="359"/>
      <c r="K27" s="360"/>
      <c r="L27" s="361">
        <v>1</v>
      </c>
      <c r="M27" s="362"/>
      <c r="N27" s="362"/>
      <c r="O27" s="362"/>
      <c r="P27" s="363"/>
      <c r="Q27" s="361">
        <v>4700</v>
      </c>
      <c r="R27" s="362"/>
      <c r="S27" s="362"/>
      <c r="T27" s="362"/>
      <c r="U27" s="362"/>
      <c r="V27" s="363"/>
      <c r="W27" s="427"/>
      <c r="X27" s="418"/>
      <c r="Y27" s="419"/>
      <c r="Z27" s="358" t="s">
        <v>162</v>
      </c>
      <c r="AA27" s="359"/>
      <c r="AB27" s="359"/>
      <c r="AC27" s="359"/>
      <c r="AD27" s="359"/>
      <c r="AE27" s="359"/>
      <c r="AF27" s="359"/>
      <c r="AG27" s="360"/>
      <c r="AH27" s="361">
        <v>50</v>
      </c>
      <c r="AI27" s="362"/>
      <c r="AJ27" s="362"/>
      <c r="AK27" s="362"/>
      <c r="AL27" s="363"/>
      <c r="AM27" s="361">
        <v>192556</v>
      </c>
      <c r="AN27" s="362"/>
      <c r="AO27" s="362"/>
      <c r="AP27" s="362"/>
      <c r="AQ27" s="362"/>
      <c r="AR27" s="363"/>
      <c r="AS27" s="361">
        <v>3851</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v>1828285</v>
      </c>
      <c r="BO27" s="389"/>
      <c r="BP27" s="389"/>
      <c r="BQ27" s="389"/>
      <c r="BR27" s="389"/>
      <c r="BS27" s="389"/>
      <c r="BT27" s="389"/>
      <c r="BU27" s="390"/>
      <c r="BV27" s="388">
        <v>1824597</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164</v>
      </c>
      <c r="F28" s="359"/>
      <c r="G28" s="359"/>
      <c r="H28" s="359"/>
      <c r="I28" s="359"/>
      <c r="J28" s="359"/>
      <c r="K28" s="360"/>
      <c r="L28" s="361">
        <v>1</v>
      </c>
      <c r="M28" s="362"/>
      <c r="N28" s="362"/>
      <c r="O28" s="362"/>
      <c r="P28" s="363"/>
      <c r="Q28" s="361">
        <v>4150</v>
      </c>
      <c r="R28" s="362"/>
      <c r="S28" s="362"/>
      <c r="T28" s="362"/>
      <c r="U28" s="362"/>
      <c r="V28" s="363"/>
      <c r="W28" s="427"/>
      <c r="X28" s="418"/>
      <c r="Y28" s="419"/>
      <c r="Z28" s="358" t="s">
        <v>165</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6208294</v>
      </c>
      <c r="BO28" s="381"/>
      <c r="BP28" s="381"/>
      <c r="BQ28" s="381"/>
      <c r="BR28" s="381"/>
      <c r="BS28" s="381"/>
      <c r="BT28" s="381"/>
      <c r="BU28" s="382"/>
      <c r="BV28" s="380">
        <v>6202812</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168</v>
      </c>
      <c r="F29" s="359"/>
      <c r="G29" s="359"/>
      <c r="H29" s="359"/>
      <c r="I29" s="359"/>
      <c r="J29" s="359"/>
      <c r="K29" s="360"/>
      <c r="L29" s="361">
        <v>20</v>
      </c>
      <c r="M29" s="362"/>
      <c r="N29" s="362"/>
      <c r="O29" s="362"/>
      <c r="P29" s="363"/>
      <c r="Q29" s="361">
        <v>3840</v>
      </c>
      <c r="R29" s="362"/>
      <c r="S29" s="362"/>
      <c r="T29" s="362"/>
      <c r="U29" s="362"/>
      <c r="V29" s="363"/>
      <c r="W29" s="428"/>
      <c r="X29" s="429"/>
      <c r="Y29" s="430"/>
      <c r="Z29" s="358" t="s">
        <v>169</v>
      </c>
      <c r="AA29" s="359"/>
      <c r="AB29" s="359"/>
      <c r="AC29" s="359"/>
      <c r="AD29" s="359"/>
      <c r="AE29" s="359"/>
      <c r="AF29" s="359"/>
      <c r="AG29" s="360"/>
      <c r="AH29" s="361">
        <v>529</v>
      </c>
      <c r="AI29" s="362"/>
      <c r="AJ29" s="362"/>
      <c r="AK29" s="362"/>
      <c r="AL29" s="363"/>
      <c r="AM29" s="361">
        <v>1675540</v>
      </c>
      <c r="AN29" s="362"/>
      <c r="AO29" s="362"/>
      <c r="AP29" s="362"/>
      <c r="AQ29" s="362"/>
      <c r="AR29" s="363"/>
      <c r="AS29" s="361">
        <v>3167</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1167500</v>
      </c>
      <c r="BO29" s="386"/>
      <c r="BP29" s="386"/>
      <c r="BQ29" s="386"/>
      <c r="BR29" s="386"/>
      <c r="BS29" s="386"/>
      <c r="BT29" s="386"/>
      <c r="BU29" s="387"/>
      <c r="BV29" s="385">
        <v>1048089</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99.4</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8545840</v>
      </c>
      <c r="BO30" s="389"/>
      <c r="BP30" s="389"/>
      <c r="BQ30" s="389"/>
      <c r="BR30" s="389"/>
      <c r="BS30" s="389"/>
      <c r="BT30" s="389"/>
      <c r="BU30" s="390"/>
      <c r="BV30" s="388">
        <v>8434619</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国民健康保険費会計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9</v>
      </c>
      <c r="BF34" s="345"/>
      <c r="BG34" s="344" t="str">
        <f>IF('各会計、関係団体の財政状況及び健全化判断比率'!B34="","",'各会計、関係団体の財政状況及び健全化判断比率'!B34)</f>
        <v>と畜場費会計</v>
      </c>
      <c r="BH34" s="344"/>
      <c r="BI34" s="344"/>
      <c r="BJ34" s="344"/>
      <c r="BK34" s="344"/>
      <c r="BL34" s="344"/>
      <c r="BM34" s="344"/>
      <c r="BN34" s="344"/>
      <c r="BO34" s="344"/>
      <c r="BP34" s="344"/>
      <c r="BQ34" s="344"/>
      <c r="BR34" s="344"/>
      <c r="BS34" s="344"/>
      <c r="BT34" s="344"/>
      <c r="BU34" s="344"/>
      <c r="BV34" s="167"/>
      <c r="BW34" s="345">
        <f>IF(BY34="","",MAX(C34:D43,U34:V43,AM34:AN43,BE34:BF43)+1)</f>
        <v>14</v>
      </c>
      <c r="BX34" s="345"/>
      <c r="BY34" s="344" t="str">
        <f>IF('各会計、関係団体の財政状況及び健全化判断比率'!B68="","",'各会計、関係団体の財政状況及び健全化判断比率'!B68)</f>
        <v>空知教育センター組合</v>
      </c>
      <c r="BZ34" s="344"/>
      <c r="CA34" s="344"/>
      <c r="CB34" s="344"/>
      <c r="CC34" s="344"/>
      <c r="CD34" s="344"/>
      <c r="CE34" s="344"/>
      <c r="CF34" s="344"/>
      <c r="CG34" s="344"/>
      <c r="CH34" s="344"/>
      <c r="CI34" s="344"/>
      <c r="CJ34" s="344"/>
      <c r="CK34" s="344"/>
      <c r="CL34" s="344"/>
      <c r="CM34" s="344"/>
      <c r="CN34" s="167"/>
      <c r="CO34" s="345">
        <f>IF(CQ34="","",MAX(C34:D43,U34:V43,AM34:AN43,BE34:BF43,BW34:BX43)+1)</f>
        <v>18</v>
      </c>
      <c r="CP34" s="345"/>
      <c r="CQ34" s="344" t="str">
        <f>IF('各会計、関係団体の財政状況及び健全化判断比率'!BS7="","",'各会計、関係団体の財政状況及び健全化判断比率'!BS7)</f>
        <v>岩見沢市土地開発公社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高等学校費会計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介護保険費会計</v>
      </c>
      <c r="X35" s="344"/>
      <c r="Y35" s="344"/>
      <c r="Z35" s="344"/>
      <c r="AA35" s="344"/>
      <c r="AB35" s="344"/>
      <c r="AC35" s="344"/>
      <c r="AD35" s="344"/>
      <c r="AE35" s="344"/>
      <c r="AF35" s="344"/>
      <c r="AG35" s="344"/>
      <c r="AH35" s="344"/>
      <c r="AI35" s="344"/>
      <c r="AJ35" s="344"/>
      <c r="AK35" s="344"/>
      <c r="AL35" s="167"/>
      <c r="AM35" s="345">
        <f t="shared" ref="AM35:AM43" si="0">IF(AO35="","",AM34+1)</f>
        <v>7</v>
      </c>
      <c r="AN35" s="345"/>
      <c r="AO35" s="344" t="str">
        <f>IF('各会計、関係団体の財政状況及び健全化判断比率'!B32="","",'各会計、関係団体の財政状況及び健全化判断比率'!B32)</f>
        <v>病院事業会計</v>
      </c>
      <c r="AP35" s="344"/>
      <c r="AQ35" s="344"/>
      <c r="AR35" s="344"/>
      <c r="AS35" s="344"/>
      <c r="AT35" s="344"/>
      <c r="AU35" s="344"/>
      <c r="AV35" s="344"/>
      <c r="AW35" s="344"/>
      <c r="AX35" s="344"/>
      <c r="AY35" s="344"/>
      <c r="AZ35" s="344"/>
      <c r="BA35" s="344"/>
      <c r="BB35" s="344"/>
      <c r="BC35" s="344"/>
      <c r="BD35" s="167"/>
      <c r="BE35" s="345">
        <f t="shared" ref="BE35:BE43" si="1">IF(BG35="","",BE34+1)</f>
        <v>10</v>
      </c>
      <c r="BF35" s="345"/>
      <c r="BG35" s="344" t="str">
        <f>IF('各会計、関係団体の財政状況及び健全化判断比率'!B35="","",'各会計、関係団体の財政状況及び健全化判断比率'!B35)</f>
        <v>公設卸売市場費会計</v>
      </c>
      <c r="BH35" s="344"/>
      <c r="BI35" s="344"/>
      <c r="BJ35" s="344"/>
      <c r="BK35" s="344"/>
      <c r="BL35" s="344"/>
      <c r="BM35" s="344"/>
      <c r="BN35" s="344"/>
      <c r="BO35" s="344"/>
      <c r="BP35" s="344"/>
      <c r="BQ35" s="344"/>
      <c r="BR35" s="344"/>
      <c r="BS35" s="344"/>
      <c r="BT35" s="344"/>
      <c r="BU35" s="344"/>
      <c r="BV35" s="167"/>
      <c r="BW35" s="345">
        <f t="shared" ref="BW35:BW43" si="2">IF(BY35="","",BW34+1)</f>
        <v>15</v>
      </c>
      <c r="BX35" s="345"/>
      <c r="BY35" s="344" t="str">
        <f>IF('各会計、関係団体の財政状況及び健全化判断比率'!B69="","",'各会計、関係団体の財政状況及び健全化判断比率'!B69)</f>
        <v>岩見沢地区消防事務組合</v>
      </c>
      <c r="BZ35" s="344"/>
      <c r="CA35" s="344"/>
      <c r="CB35" s="344"/>
      <c r="CC35" s="344"/>
      <c r="CD35" s="344"/>
      <c r="CE35" s="344"/>
      <c r="CF35" s="344"/>
      <c r="CG35" s="344"/>
      <c r="CH35" s="344"/>
      <c r="CI35" s="344"/>
      <c r="CJ35" s="344"/>
      <c r="CK35" s="344"/>
      <c r="CL35" s="344"/>
      <c r="CM35" s="344"/>
      <c r="CN35" s="167"/>
      <c r="CO35" s="345">
        <f t="shared" ref="CO35:CO43" si="3">IF(CQ35="","",CO34+1)</f>
        <v>19</v>
      </c>
      <c r="CP35" s="345"/>
      <c r="CQ35" s="344" t="str">
        <f>IF('各会計、関係団体の財政状況及び健全化判断比率'!BS8="","",'各会計、関係団体の財政状況及び健全化判断比率'!BS8)</f>
        <v>（一財）岩見沢振興公社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後期高齢者医療費会計</v>
      </c>
      <c r="X36" s="344"/>
      <c r="Y36" s="344"/>
      <c r="Z36" s="344"/>
      <c r="AA36" s="344"/>
      <c r="AB36" s="344"/>
      <c r="AC36" s="344"/>
      <c r="AD36" s="344"/>
      <c r="AE36" s="344"/>
      <c r="AF36" s="344"/>
      <c r="AG36" s="344"/>
      <c r="AH36" s="344"/>
      <c r="AI36" s="344"/>
      <c r="AJ36" s="344"/>
      <c r="AK36" s="344"/>
      <c r="AL36" s="167"/>
      <c r="AM36" s="345">
        <f t="shared" si="0"/>
        <v>8</v>
      </c>
      <c r="AN36" s="345"/>
      <c r="AO36" s="344" t="str">
        <f>IF('各会計、関係団体の財政状況及び健全化判断比率'!B33="","",'各会計、関係団体の財政状況及び健全化判断比率'!B33)</f>
        <v>下水道事業会計</v>
      </c>
      <c r="AP36" s="344"/>
      <c r="AQ36" s="344"/>
      <c r="AR36" s="344"/>
      <c r="AS36" s="344"/>
      <c r="AT36" s="344"/>
      <c r="AU36" s="344"/>
      <c r="AV36" s="344"/>
      <c r="AW36" s="344"/>
      <c r="AX36" s="344"/>
      <c r="AY36" s="344"/>
      <c r="AZ36" s="344"/>
      <c r="BA36" s="344"/>
      <c r="BB36" s="344"/>
      <c r="BC36" s="344"/>
      <c r="BD36" s="167"/>
      <c r="BE36" s="345">
        <f t="shared" si="1"/>
        <v>11</v>
      </c>
      <c r="BF36" s="345"/>
      <c r="BG36" s="344" t="str">
        <f>IF('各会計、関係団体の財政状況及び健全化判断比率'!B36="","",'各会計、関係団体の財政状況及び健全化判断比率'!B36)</f>
        <v>農業集落排水事業費会計</v>
      </c>
      <c r="BH36" s="344"/>
      <c r="BI36" s="344"/>
      <c r="BJ36" s="344"/>
      <c r="BK36" s="344"/>
      <c r="BL36" s="344"/>
      <c r="BM36" s="344"/>
      <c r="BN36" s="344"/>
      <c r="BO36" s="344"/>
      <c r="BP36" s="344"/>
      <c r="BQ36" s="344"/>
      <c r="BR36" s="344"/>
      <c r="BS36" s="344"/>
      <c r="BT36" s="344"/>
      <c r="BU36" s="344"/>
      <c r="BV36" s="167"/>
      <c r="BW36" s="345">
        <f t="shared" si="2"/>
        <v>16</v>
      </c>
      <c r="BX36" s="345"/>
      <c r="BY36" s="344" t="str">
        <f>IF('各会計、関係団体の財政状況及び健全化判断比率'!B70="","",'各会計、関係団体の財政状況及び健全化判断比率'!B70)</f>
        <v>南空知ふるさと市町村圏組合</v>
      </c>
      <c r="BZ36" s="344"/>
      <c r="CA36" s="344"/>
      <c r="CB36" s="344"/>
      <c r="CC36" s="344"/>
      <c r="CD36" s="344"/>
      <c r="CE36" s="344"/>
      <c r="CF36" s="344"/>
      <c r="CG36" s="344"/>
      <c r="CH36" s="344"/>
      <c r="CI36" s="344"/>
      <c r="CJ36" s="344"/>
      <c r="CK36" s="344"/>
      <c r="CL36" s="344"/>
      <c r="CM36" s="344"/>
      <c r="CN36" s="167"/>
      <c r="CO36" s="345">
        <f t="shared" si="3"/>
        <v>20</v>
      </c>
      <c r="CP36" s="345"/>
      <c r="CQ36" s="344" t="str">
        <f>IF('各会計、関係団体の財政状況及び健全化判断比率'!BS9="","",'各会計、関係団体の財政状況及び健全化判断比率'!BS9)</f>
        <v>（一財）いわみざわ地域交流センター</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12</v>
      </c>
      <c r="BF37" s="345"/>
      <c r="BG37" s="344" t="str">
        <f>IF('各会計、関係団体の財政状況及び健全化判断比率'!B37="","",'各会計、関係団体の財政状況及び健全化判断比率'!B37)</f>
        <v>公共用地等造成費会計</v>
      </c>
      <c r="BH37" s="344"/>
      <c r="BI37" s="344"/>
      <c r="BJ37" s="344"/>
      <c r="BK37" s="344"/>
      <c r="BL37" s="344"/>
      <c r="BM37" s="344"/>
      <c r="BN37" s="344"/>
      <c r="BO37" s="344"/>
      <c r="BP37" s="344"/>
      <c r="BQ37" s="344"/>
      <c r="BR37" s="344"/>
      <c r="BS37" s="344"/>
      <c r="BT37" s="344"/>
      <c r="BU37" s="344"/>
      <c r="BV37" s="167"/>
      <c r="BW37" s="345">
        <f t="shared" si="2"/>
        <v>17</v>
      </c>
      <c r="BX37" s="345"/>
      <c r="BY37" s="344" t="str">
        <f>IF('各会計、関係団体の財政状況及び健全化判断比率'!B71="","",'各会計、関係団体の財政状況及び健全化判断比率'!B71)</f>
        <v>桂沢水道企業団</v>
      </c>
      <c r="BZ37" s="344"/>
      <c r="CA37" s="344"/>
      <c r="CB37" s="344"/>
      <c r="CC37" s="344"/>
      <c r="CD37" s="344"/>
      <c r="CE37" s="344"/>
      <c r="CF37" s="344"/>
      <c r="CG37" s="344"/>
      <c r="CH37" s="344"/>
      <c r="CI37" s="344"/>
      <c r="CJ37" s="344"/>
      <c r="CK37" s="344"/>
      <c r="CL37" s="344"/>
      <c r="CM37" s="344"/>
      <c r="CN37" s="167"/>
      <c r="CO37" s="345">
        <f t="shared" si="3"/>
        <v>21</v>
      </c>
      <c r="CP37" s="345"/>
      <c r="CQ37" s="344" t="str">
        <f>IF('各会計、関係団体の財政状況及び健全化判断比率'!BS10="","",'各会計、関係団体の財政状況及び健全化判断比率'!BS10)</f>
        <v>㈱振興いわみざわ</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f t="shared" si="1"/>
        <v>13</v>
      </c>
      <c r="BF38" s="345"/>
      <c r="BG38" s="344" t="str">
        <f>IF('各会計、関係団体の財政状況及び健全化判断比率'!B38="","",'各会計、関係団体の財政状況及び健全化判断比率'!B38)</f>
        <v>企業用地造成費会計</v>
      </c>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f t="shared" si="3"/>
        <v>22</v>
      </c>
      <c r="CP38" s="345"/>
      <c r="CQ38" s="344" t="str">
        <f>IF('各会計、関係団体の財政状況及び健全化判断比率'!BS11="","",'各会計、関係団体の財政状況及び健全化判断比率'!BS11)</f>
        <v>㈱コミュニティエフエムはまなす</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7" t="s">
        <v>528</v>
      </c>
      <c r="D34" s="1157"/>
      <c r="E34" s="1158"/>
      <c r="F34" s="32" t="s">
        <v>529</v>
      </c>
      <c r="G34" s="33" t="s">
        <v>530</v>
      </c>
      <c r="H34" s="33" t="s">
        <v>531</v>
      </c>
      <c r="I34" s="33" t="s">
        <v>532</v>
      </c>
      <c r="J34" s="34" t="s">
        <v>533</v>
      </c>
      <c r="K34" s="22"/>
      <c r="L34" s="22"/>
      <c r="M34" s="22"/>
      <c r="N34" s="22"/>
      <c r="O34" s="22"/>
      <c r="P34" s="22"/>
    </row>
    <row r="35" spans="1:16" ht="39" customHeight="1" x14ac:dyDescent="0.15">
      <c r="A35" s="22"/>
      <c r="B35" s="35"/>
      <c r="C35" s="1151" t="s">
        <v>534</v>
      </c>
      <c r="D35" s="1152"/>
      <c r="E35" s="1153"/>
      <c r="F35" s="36">
        <v>10.23</v>
      </c>
      <c r="G35" s="37">
        <v>12.21</v>
      </c>
      <c r="H35" s="37">
        <v>13.39</v>
      </c>
      <c r="I35" s="37">
        <v>14.05</v>
      </c>
      <c r="J35" s="38">
        <v>14.76</v>
      </c>
      <c r="K35" s="22"/>
      <c r="L35" s="22"/>
      <c r="M35" s="22"/>
      <c r="N35" s="22"/>
      <c r="O35" s="22"/>
      <c r="P35" s="22"/>
    </row>
    <row r="36" spans="1:16" ht="39" customHeight="1" x14ac:dyDescent="0.15">
      <c r="A36" s="22"/>
      <c r="B36" s="35"/>
      <c r="C36" s="1151" t="s">
        <v>535</v>
      </c>
      <c r="D36" s="1152"/>
      <c r="E36" s="1153"/>
      <c r="F36" s="36">
        <v>5.74</v>
      </c>
      <c r="G36" s="37">
        <v>6.02</v>
      </c>
      <c r="H36" s="37">
        <v>5.5</v>
      </c>
      <c r="I36" s="37">
        <v>5.25</v>
      </c>
      <c r="J36" s="38">
        <v>5.5</v>
      </c>
      <c r="K36" s="22"/>
      <c r="L36" s="22"/>
      <c r="M36" s="22"/>
      <c r="N36" s="22"/>
      <c r="O36" s="22"/>
      <c r="P36" s="22"/>
    </row>
    <row r="37" spans="1:16" ht="39" customHeight="1" x14ac:dyDescent="0.15">
      <c r="A37" s="22"/>
      <c r="B37" s="35"/>
      <c r="C37" s="1151" t="s">
        <v>536</v>
      </c>
      <c r="D37" s="1152"/>
      <c r="E37" s="1153"/>
      <c r="F37" s="36">
        <v>5.55</v>
      </c>
      <c r="G37" s="37">
        <v>5.08</v>
      </c>
      <c r="H37" s="37">
        <v>5.08</v>
      </c>
      <c r="I37" s="37">
        <v>5.19</v>
      </c>
      <c r="J37" s="38">
        <v>5.14</v>
      </c>
      <c r="K37" s="22"/>
      <c r="L37" s="22"/>
      <c r="M37" s="22"/>
      <c r="N37" s="22"/>
      <c r="O37" s="22"/>
      <c r="P37" s="22"/>
    </row>
    <row r="38" spans="1:16" ht="39" customHeight="1" x14ac:dyDescent="0.15">
      <c r="A38" s="22"/>
      <c r="B38" s="35"/>
      <c r="C38" s="1151" t="s">
        <v>537</v>
      </c>
      <c r="D38" s="1152"/>
      <c r="E38" s="1153"/>
      <c r="F38" s="36">
        <v>0.59</v>
      </c>
      <c r="G38" s="37">
        <v>0.82</v>
      </c>
      <c r="H38" s="37">
        <v>1.25</v>
      </c>
      <c r="I38" s="37">
        <v>1.07</v>
      </c>
      <c r="J38" s="38">
        <v>1.49</v>
      </c>
      <c r="K38" s="22"/>
      <c r="L38" s="22"/>
      <c r="M38" s="22"/>
      <c r="N38" s="22"/>
      <c r="O38" s="22"/>
      <c r="P38" s="22"/>
    </row>
    <row r="39" spans="1:16" ht="39" customHeight="1" x14ac:dyDescent="0.15">
      <c r="A39" s="22"/>
      <c r="B39" s="35"/>
      <c r="C39" s="1151" t="s">
        <v>538</v>
      </c>
      <c r="D39" s="1152"/>
      <c r="E39" s="1153"/>
      <c r="F39" s="36">
        <v>0.05</v>
      </c>
      <c r="G39" s="37">
        <v>2.1800000000000002</v>
      </c>
      <c r="H39" s="37">
        <v>1.91</v>
      </c>
      <c r="I39" s="37">
        <v>2.4300000000000002</v>
      </c>
      <c r="J39" s="38">
        <v>0.46</v>
      </c>
      <c r="K39" s="22"/>
      <c r="L39" s="22"/>
      <c r="M39" s="22"/>
      <c r="N39" s="22"/>
      <c r="O39" s="22"/>
      <c r="P39" s="22"/>
    </row>
    <row r="40" spans="1:16" ht="39" customHeight="1" x14ac:dyDescent="0.15">
      <c r="A40" s="22"/>
      <c r="B40" s="35"/>
      <c r="C40" s="1151" t="s">
        <v>539</v>
      </c>
      <c r="D40" s="1152"/>
      <c r="E40" s="1153"/>
      <c r="F40" s="36">
        <v>0.06</v>
      </c>
      <c r="G40" s="37">
        <v>0.05</v>
      </c>
      <c r="H40" s="37">
        <v>0.05</v>
      </c>
      <c r="I40" s="37">
        <v>0.02</v>
      </c>
      <c r="J40" s="38">
        <v>0.01</v>
      </c>
      <c r="K40" s="22"/>
      <c r="L40" s="22"/>
      <c r="M40" s="22"/>
      <c r="N40" s="22"/>
      <c r="O40" s="22"/>
      <c r="P40" s="22"/>
    </row>
    <row r="41" spans="1:16" ht="39" customHeight="1" x14ac:dyDescent="0.15">
      <c r="A41" s="22"/>
      <c r="B41" s="35"/>
      <c r="C41" s="1151" t="s">
        <v>540</v>
      </c>
      <c r="D41" s="1152"/>
      <c r="E41" s="1153"/>
      <c r="F41" s="36">
        <v>0</v>
      </c>
      <c r="G41" s="37">
        <v>0</v>
      </c>
      <c r="H41" s="37">
        <v>0</v>
      </c>
      <c r="I41" s="37">
        <v>0</v>
      </c>
      <c r="J41" s="38">
        <v>0</v>
      </c>
      <c r="K41" s="22"/>
      <c r="L41" s="22"/>
      <c r="M41" s="22"/>
      <c r="N41" s="22"/>
      <c r="O41" s="22"/>
      <c r="P41" s="22"/>
    </row>
    <row r="42" spans="1:16" ht="39" customHeight="1" x14ac:dyDescent="0.15">
      <c r="A42" s="22"/>
      <c r="B42" s="39"/>
      <c r="C42" s="1151" t="s">
        <v>541</v>
      </c>
      <c r="D42" s="1152"/>
      <c r="E42" s="1153"/>
      <c r="F42" s="36" t="s">
        <v>482</v>
      </c>
      <c r="G42" s="37" t="s">
        <v>482</v>
      </c>
      <c r="H42" s="37" t="s">
        <v>482</v>
      </c>
      <c r="I42" s="37" t="s">
        <v>482</v>
      </c>
      <c r="J42" s="38" t="s">
        <v>482</v>
      </c>
      <c r="K42" s="22"/>
      <c r="L42" s="22"/>
      <c r="M42" s="22"/>
      <c r="N42" s="22"/>
      <c r="O42" s="22"/>
      <c r="P42" s="22"/>
    </row>
    <row r="43" spans="1:16" ht="39" customHeight="1" thickBot="1" x14ac:dyDescent="0.2">
      <c r="A43" s="22"/>
      <c r="B43" s="40"/>
      <c r="C43" s="1154" t="s">
        <v>542</v>
      </c>
      <c r="D43" s="1155"/>
      <c r="E43" s="1156"/>
      <c r="F43" s="41">
        <v>0.02</v>
      </c>
      <c r="G43" s="42">
        <v>0.03</v>
      </c>
      <c r="H43" s="42">
        <v>0.03</v>
      </c>
      <c r="I43" s="42">
        <v>0.03</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7" t="s">
        <v>10</v>
      </c>
      <c r="C45" s="1168"/>
      <c r="D45" s="58"/>
      <c r="E45" s="1173" t="s">
        <v>11</v>
      </c>
      <c r="F45" s="1173"/>
      <c r="G45" s="1173"/>
      <c r="H45" s="1173"/>
      <c r="I45" s="1173"/>
      <c r="J45" s="1174"/>
      <c r="K45" s="59">
        <v>5898</v>
      </c>
      <c r="L45" s="60">
        <v>5383</v>
      </c>
      <c r="M45" s="60">
        <v>4928</v>
      </c>
      <c r="N45" s="60">
        <v>4566</v>
      </c>
      <c r="O45" s="61">
        <v>4780</v>
      </c>
      <c r="P45" s="48"/>
      <c r="Q45" s="48"/>
      <c r="R45" s="48"/>
      <c r="S45" s="48"/>
      <c r="T45" s="48"/>
      <c r="U45" s="48"/>
    </row>
    <row r="46" spans="1:21" ht="30.75" customHeight="1" x14ac:dyDescent="0.15">
      <c r="A46" s="48"/>
      <c r="B46" s="1169"/>
      <c r="C46" s="1170"/>
      <c r="D46" s="62"/>
      <c r="E46" s="1161" t="s">
        <v>12</v>
      </c>
      <c r="F46" s="1161"/>
      <c r="G46" s="1161"/>
      <c r="H46" s="1161"/>
      <c r="I46" s="1161"/>
      <c r="J46" s="1162"/>
      <c r="K46" s="63" t="s">
        <v>482</v>
      </c>
      <c r="L46" s="64" t="s">
        <v>482</v>
      </c>
      <c r="M46" s="64" t="s">
        <v>482</v>
      </c>
      <c r="N46" s="64" t="s">
        <v>482</v>
      </c>
      <c r="O46" s="65" t="s">
        <v>482</v>
      </c>
      <c r="P46" s="48"/>
      <c r="Q46" s="48"/>
      <c r="R46" s="48"/>
      <c r="S46" s="48"/>
      <c r="T46" s="48"/>
      <c r="U46" s="48"/>
    </row>
    <row r="47" spans="1:21" ht="30.75" customHeight="1" x14ac:dyDescent="0.15">
      <c r="A47" s="48"/>
      <c r="B47" s="1169"/>
      <c r="C47" s="1170"/>
      <c r="D47" s="62"/>
      <c r="E47" s="1161" t="s">
        <v>13</v>
      </c>
      <c r="F47" s="1161"/>
      <c r="G47" s="1161"/>
      <c r="H47" s="1161"/>
      <c r="I47" s="1161"/>
      <c r="J47" s="1162"/>
      <c r="K47" s="63" t="s">
        <v>482</v>
      </c>
      <c r="L47" s="64" t="s">
        <v>482</v>
      </c>
      <c r="M47" s="64" t="s">
        <v>482</v>
      </c>
      <c r="N47" s="64" t="s">
        <v>482</v>
      </c>
      <c r="O47" s="65" t="s">
        <v>482</v>
      </c>
      <c r="P47" s="48"/>
      <c r="Q47" s="48"/>
      <c r="R47" s="48"/>
      <c r="S47" s="48"/>
      <c r="T47" s="48"/>
      <c r="U47" s="48"/>
    </row>
    <row r="48" spans="1:21" ht="30.75" customHeight="1" x14ac:dyDescent="0.15">
      <c r="A48" s="48"/>
      <c r="B48" s="1169"/>
      <c r="C48" s="1170"/>
      <c r="D48" s="62"/>
      <c r="E48" s="1161" t="s">
        <v>14</v>
      </c>
      <c r="F48" s="1161"/>
      <c r="G48" s="1161"/>
      <c r="H48" s="1161"/>
      <c r="I48" s="1161"/>
      <c r="J48" s="1162"/>
      <c r="K48" s="63">
        <v>1300</v>
      </c>
      <c r="L48" s="64">
        <v>1206</v>
      </c>
      <c r="M48" s="64">
        <v>1234</v>
      </c>
      <c r="N48" s="64">
        <v>1248</v>
      </c>
      <c r="O48" s="65">
        <v>1110</v>
      </c>
      <c r="P48" s="48"/>
      <c r="Q48" s="48"/>
      <c r="R48" s="48"/>
      <c r="S48" s="48"/>
      <c r="T48" s="48"/>
      <c r="U48" s="48"/>
    </row>
    <row r="49" spans="1:21" ht="30.75" customHeight="1" x14ac:dyDescent="0.15">
      <c r="A49" s="48"/>
      <c r="B49" s="1169"/>
      <c r="C49" s="1170"/>
      <c r="D49" s="62"/>
      <c r="E49" s="1161" t="s">
        <v>15</v>
      </c>
      <c r="F49" s="1161"/>
      <c r="G49" s="1161"/>
      <c r="H49" s="1161"/>
      <c r="I49" s="1161"/>
      <c r="J49" s="1162"/>
      <c r="K49" s="63">
        <v>31</v>
      </c>
      <c r="L49" s="64">
        <v>33</v>
      </c>
      <c r="M49" s="64">
        <v>32</v>
      </c>
      <c r="N49" s="64">
        <v>28</v>
      </c>
      <c r="O49" s="65">
        <v>25</v>
      </c>
      <c r="P49" s="48"/>
      <c r="Q49" s="48"/>
      <c r="R49" s="48"/>
      <c r="S49" s="48"/>
      <c r="T49" s="48"/>
      <c r="U49" s="48"/>
    </row>
    <row r="50" spans="1:21" ht="30.75" customHeight="1" x14ac:dyDescent="0.15">
      <c r="A50" s="48"/>
      <c r="B50" s="1169"/>
      <c r="C50" s="1170"/>
      <c r="D50" s="62"/>
      <c r="E50" s="1161" t="s">
        <v>16</v>
      </c>
      <c r="F50" s="1161"/>
      <c r="G50" s="1161"/>
      <c r="H50" s="1161"/>
      <c r="I50" s="1161"/>
      <c r="J50" s="1162"/>
      <c r="K50" s="63">
        <v>136</v>
      </c>
      <c r="L50" s="64">
        <v>135</v>
      </c>
      <c r="M50" s="64">
        <v>104</v>
      </c>
      <c r="N50" s="64">
        <v>104</v>
      </c>
      <c r="O50" s="65">
        <v>95</v>
      </c>
      <c r="P50" s="48"/>
      <c r="Q50" s="48"/>
      <c r="R50" s="48"/>
      <c r="S50" s="48"/>
      <c r="T50" s="48"/>
      <c r="U50" s="48"/>
    </row>
    <row r="51" spans="1:21" ht="30.75" customHeight="1" x14ac:dyDescent="0.15">
      <c r="A51" s="48"/>
      <c r="B51" s="1171"/>
      <c r="C51" s="1172"/>
      <c r="D51" s="66"/>
      <c r="E51" s="1161" t="s">
        <v>17</v>
      </c>
      <c r="F51" s="1161"/>
      <c r="G51" s="1161"/>
      <c r="H51" s="1161"/>
      <c r="I51" s="1161"/>
      <c r="J51" s="1162"/>
      <c r="K51" s="63">
        <v>6</v>
      </c>
      <c r="L51" s="64">
        <v>1</v>
      </c>
      <c r="M51" s="64">
        <v>2</v>
      </c>
      <c r="N51" s="64">
        <v>2</v>
      </c>
      <c r="O51" s="65">
        <v>1</v>
      </c>
      <c r="P51" s="48"/>
      <c r="Q51" s="48"/>
      <c r="R51" s="48"/>
      <c r="S51" s="48"/>
      <c r="T51" s="48"/>
      <c r="U51" s="48"/>
    </row>
    <row r="52" spans="1:21" ht="30.75" customHeight="1" x14ac:dyDescent="0.15">
      <c r="A52" s="48"/>
      <c r="B52" s="1159" t="s">
        <v>18</v>
      </c>
      <c r="C52" s="1160"/>
      <c r="D52" s="66"/>
      <c r="E52" s="1161" t="s">
        <v>19</v>
      </c>
      <c r="F52" s="1161"/>
      <c r="G52" s="1161"/>
      <c r="H52" s="1161"/>
      <c r="I52" s="1161"/>
      <c r="J52" s="1162"/>
      <c r="K52" s="63">
        <v>5019</v>
      </c>
      <c r="L52" s="64">
        <v>4949</v>
      </c>
      <c r="M52" s="64">
        <v>5033</v>
      </c>
      <c r="N52" s="64">
        <v>4751</v>
      </c>
      <c r="O52" s="65">
        <v>4797</v>
      </c>
      <c r="P52" s="48"/>
      <c r="Q52" s="48"/>
      <c r="R52" s="48"/>
      <c r="S52" s="48"/>
      <c r="T52" s="48"/>
      <c r="U52" s="48"/>
    </row>
    <row r="53" spans="1:21" ht="30.75" customHeight="1" thickBot="1" x14ac:dyDescent="0.2">
      <c r="A53" s="48"/>
      <c r="B53" s="1163" t="s">
        <v>20</v>
      </c>
      <c r="C53" s="1164"/>
      <c r="D53" s="67"/>
      <c r="E53" s="1165" t="s">
        <v>21</v>
      </c>
      <c r="F53" s="1165"/>
      <c r="G53" s="1165"/>
      <c r="H53" s="1165"/>
      <c r="I53" s="1165"/>
      <c r="J53" s="1166"/>
      <c r="K53" s="68">
        <v>2352</v>
      </c>
      <c r="L53" s="69">
        <v>1809</v>
      </c>
      <c r="M53" s="69">
        <v>1267</v>
      </c>
      <c r="N53" s="69">
        <v>1197</v>
      </c>
      <c r="O53" s="70">
        <v>1214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187" t="s">
        <v>23</v>
      </c>
      <c r="C41" s="1188"/>
      <c r="D41" s="81"/>
      <c r="E41" s="1189" t="s">
        <v>24</v>
      </c>
      <c r="F41" s="1189"/>
      <c r="G41" s="1189"/>
      <c r="H41" s="1190"/>
      <c r="I41" s="82">
        <v>49516</v>
      </c>
      <c r="J41" s="83">
        <v>49902</v>
      </c>
      <c r="K41" s="83">
        <v>54371</v>
      </c>
      <c r="L41" s="83">
        <v>54929</v>
      </c>
      <c r="M41" s="84">
        <v>56607</v>
      </c>
    </row>
    <row r="42" spans="2:13" ht="27.75" customHeight="1" x14ac:dyDescent="0.15">
      <c r="B42" s="1177"/>
      <c r="C42" s="1178"/>
      <c r="D42" s="85"/>
      <c r="E42" s="1181" t="s">
        <v>25</v>
      </c>
      <c r="F42" s="1181"/>
      <c r="G42" s="1181"/>
      <c r="H42" s="1182"/>
      <c r="I42" s="86">
        <v>758</v>
      </c>
      <c r="J42" s="87">
        <v>651</v>
      </c>
      <c r="K42" s="87">
        <v>572</v>
      </c>
      <c r="L42" s="87">
        <v>622</v>
      </c>
      <c r="M42" s="88">
        <v>586</v>
      </c>
    </row>
    <row r="43" spans="2:13" ht="27.75" customHeight="1" x14ac:dyDescent="0.15">
      <c r="B43" s="1177"/>
      <c r="C43" s="1178"/>
      <c r="D43" s="85"/>
      <c r="E43" s="1181" t="s">
        <v>26</v>
      </c>
      <c r="F43" s="1181"/>
      <c r="G43" s="1181"/>
      <c r="H43" s="1182"/>
      <c r="I43" s="86">
        <v>9311</v>
      </c>
      <c r="J43" s="87">
        <v>9219</v>
      </c>
      <c r="K43" s="87">
        <v>8847</v>
      </c>
      <c r="L43" s="87">
        <v>8619</v>
      </c>
      <c r="M43" s="88">
        <v>8091</v>
      </c>
    </row>
    <row r="44" spans="2:13" ht="27.75" customHeight="1" x14ac:dyDescent="0.15">
      <c r="B44" s="1177"/>
      <c r="C44" s="1178"/>
      <c r="D44" s="85"/>
      <c r="E44" s="1181" t="s">
        <v>27</v>
      </c>
      <c r="F44" s="1181"/>
      <c r="G44" s="1181"/>
      <c r="H44" s="1182"/>
      <c r="I44" s="86">
        <v>176</v>
      </c>
      <c r="J44" s="87">
        <v>144</v>
      </c>
      <c r="K44" s="87">
        <v>126</v>
      </c>
      <c r="L44" s="87">
        <v>389</v>
      </c>
      <c r="M44" s="88">
        <v>392</v>
      </c>
    </row>
    <row r="45" spans="2:13" ht="27.75" customHeight="1" x14ac:dyDescent="0.15">
      <c r="B45" s="1177"/>
      <c r="C45" s="1178"/>
      <c r="D45" s="85"/>
      <c r="E45" s="1181" t="s">
        <v>28</v>
      </c>
      <c r="F45" s="1181"/>
      <c r="G45" s="1181"/>
      <c r="H45" s="1182"/>
      <c r="I45" s="86">
        <v>6988</v>
      </c>
      <c r="J45" s="87">
        <v>6560</v>
      </c>
      <c r="K45" s="87">
        <v>5938</v>
      </c>
      <c r="L45" s="87">
        <v>5625</v>
      </c>
      <c r="M45" s="88">
        <v>5234</v>
      </c>
    </row>
    <row r="46" spans="2:13" ht="27.75" customHeight="1" x14ac:dyDescent="0.15">
      <c r="B46" s="1177"/>
      <c r="C46" s="1178"/>
      <c r="D46" s="89"/>
      <c r="E46" s="1181" t="s">
        <v>29</v>
      </c>
      <c r="F46" s="1181"/>
      <c r="G46" s="1181"/>
      <c r="H46" s="1182"/>
      <c r="I46" s="86">
        <v>2449</v>
      </c>
      <c r="J46" s="87">
        <v>2266</v>
      </c>
      <c r="K46" s="87">
        <v>2096</v>
      </c>
      <c r="L46" s="87">
        <v>1834</v>
      </c>
      <c r="M46" s="88">
        <v>1722</v>
      </c>
    </row>
    <row r="47" spans="2:13" ht="27.75" customHeight="1" x14ac:dyDescent="0.15">
      <c r="B47" s="1177"/>
      <c r="C47" s="1178"/>
      <c r="D47" s="90"/>
      <c r="E47" s="1191" t="s">
        <v>30</v>
      </c>
      <c r="F47" s="1192"/>
      <c r="G47" s="1192"/>
      <c r="H47" s="1193"/>
      <c r="I47" s="86" t="s">
        <v>482</v>
      </c>
      <c r="J47" s="87" t="s">
        <v>482</v>
      </c>
      <c r="K47" s="87" t="s">
        <v>482</v>
      </c>
      <c r="L47" s="87" t="s">
        <v>482</v>
      </c>
      <c r="M47" s="88" t="s">
        <v>482</v>
      </c>
    </row>
    <row r="48" spans="2:13" ht="27.75" customHeight="1" x14ac:dyDescent="0.15">
      <c r="B48" s="1177"/>
      <c r="C48" s="1178"/>
      <c r="D48" s="85"/>
      <c r="E48" s="1181" t="s">
        <v>31</v>
      </c>
      <c r="F48" s="1181"/>
      <c r="G48" s="1181"/>
      <c r="H48" s="1182"/>
      <c r="I48" s="86" t="s">
        <v>482</v>
      </c>
      <c r="J48" s="87" t="s">
        <v>482</v>
      </c>
      <c r="K48" s="87" t="s">
        <v>482</v>
      </c>
      <c r="L48" s="87" t="s">
        <v>482</v>
      </c>
      <c r="M48" s="88" t="s">
        <v>482</v>
      </c>
    </row>
    <row r="49" spans="2:13" ht="27.75" customHeight="1" x14ac:dyDescent="0.15">
      <c r="B49" s="1179"/>
      <c r="C49" s="1180"/>
      <c r="D49" s="85"/>
      <c r="E49" s="1181" t="s">
        <v>32</v>
      </c>
      <c r="F49" s="1181"/>
      <c r="G49" s="1181"/>
      <c r="H49" s="1182"/>
      <c r="I49" s="86" t="s">
        <v>482</v>
      </c>
      <c r="J49" s="87" t="s">
        <v>482</v>
      </c>
      <c r="K49" s="87" t="s">
        <v>482</v>
      </c>
      <c r="L49" s="87" t="s">
        <v>482</v>
      </c>
      <c r="M49" s="88" t="s">
        <v>482</v>
      </c>
    </row>
    <row r="50" spans="2:13" ht="27.75" customHeight="1" x14ac:dyDescent="0.15">
      <c r="B50" s="1175" t="s">
        <v>33</v>
      </c>
      <c r="C50" s="1176"/>
      <c r="D50" s="91"/>
      <c r="E50" s="1181" t="s">
        <v>34</v>
      </c>
      <c r="F50" s="1181"/>
      <c r="G50" s="1181"/>
      <c r="H50" s="1182"/>
      <c r="I50" s="86">
        <v>13423</v>
      </c>
      <c r="J50" s="87">
        <v>13725</v>
      </c>
      <c r="K50" s="87">
        <v>14272</v>
      </c>
      <c r="L50" s="87">
        <v>14958</v>
      </c>
      <c r="M50" s="88">
        <v>15544</v>
      </c>
    </row>
    <row r="51" spans="2:13" ht="27.75" customHeight="1" x14ac:dyDescent="0.15">
      <c r="B51" s="1177"/>
      <c r="C51" s="1178"/>
      <c r="D51" s="85"/>
      <c r="E51" s="1181" t="s">
        <v>35</v>
      </c>
      <c r="F51" s="1181"/>
      <c r="G51" s="1181"/>
      <c r="H51" s="1182"/>
      <c r="I51" s="86">
        <v>7090</v>
      </c>
      <c r="J51" s="87">
        <v>6593</v>
      </c>
      <c r="K51" s="87">
        <v>6163</v>
      </c>
      <c r="L51" s="87">
        <v>6012</v>
      </c>
      <c r="M51" s="88">
        <v>6002</v>
      </c>
    </row>
    <row r="52" spans="2:13" ht="27.75" customHeight="1" x14ac:dyDescent="0.15">
      <c r="B52" s="1179"/>
      <c r="C52" s="1180"/>
      <c r="D52" s="85"/>
      <c r="E52" s="1181" t="s">
        <v>36</v>
      </c>
      <c r="F52" s="1181"/>
      <c r="G52" s="1181"/>
      <c r="H52" s="1182"/>
      <c r="I52" s="86">
        <v>39664</v>
      </c>
      <c r="J52" s="87">
        <v>39734</v>
      </c>
      <c r="K52" s="87">
        <v>42587</v>
      </c>
      <c r="L52" s="87">
        <v>42054</v>
      </c>
      <c r="M52" s="88">
        <v>41852</v>
      </c>
    </row>
    <row r="53" spans="2:13" ht="27.75" customHeight="1" thickBot="1" x14ac:dyDescent="0.2">
      <c r="B53" s="1183" t="s">
        <v>37</v>
      </c>
      <c r="C53" s="1184"/>
      <c r="D53" s="92"/>
      <c r="E53" s="1185" t="s">
        <v>38</v>
      </c>
      <c r="F53" s="1185"/>
      <c r="G53" s="1185"/>
      <c r="H53" s="1186"/>
      <c r="I53" s="93">
        <v>9021</v>
      </c>
      <c r="J53" s="94">
        <v>8689</v>
      </c>
      <c r="K53" s="94">
        <v>8928</v>
      </c>
      <c r="L53" s="94">
        <v>8995</v>
      </c>
      <c r="M53" s="95">
        <v>9234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105394</v>
      </c>
      <c r="E3" s="118"/>
      <c r="F3" s="119">
        <v>50880</v>
      </c>
      <c r="G3" s="120"/>
      <c r="H3" s="121"/>
    </row>
    <row r="4" spans="1:8" x14ac:dyDescent="0.15">
      <c r="A4" s="122"/>
      <c r="B4" s="123"/>
      <c r="C4" s="124"/>
      <c r="D4" s="125">
        <v>53829</v>
      </c>
      <c r="E4" s="126"/>
      <c r="F4" s="127">
        <v>26879</v>
      </c>
      <c r="G4" s="128"/>
      <c r="H4" s="129"/>
    </row>
    <row r="5" spans="1:8" x14ac:dyDescent="0.15">
      <c r="A5" s="110" t="s">
        <v>515</v>
      </c>
      <c r="B5" s="115"/>
      <c r="C5" s="116"/>
      <c r="D5" s="117">
        <v>110846</v>
      </c>
      <c r="E5" s="118"/>
      <c r="F5" s="119">
        <v>63956</v>
      </c>
      <c r="G5" s="120"/>
      <c r="H5" s="121"/>
    </row>
    <row r="6" spans="1:8" x14ac:dyDescent="0.15">
      <c r="A6" s="122"/>
      <c r="B6" s="123"/>
      <c r="C6" s="124"/>
      <c r="D6" s="125">
        <v>49583</v>
      </c>
      <c r="E6" s="126"/>
      <c r="F6" s="127">
        <v>29239</v>
      </c>
      <c r="G6" s="128"/>
      <c r="H6" s="129"/>
    </row>
    <row r="7" spans="1:8" x14ac:dyDescent="0.15">
      <c r="A7" s="110" t="s">
        <v>516</v>
      </c>
      <c r="B7" s="115"/>
      <c r="C7" s="116"/>
      <c r="D7" s="117">
        <v>130016</v>
      </c>
      <c r="E7" s="118"/>
      <c r="F7" s="119">
        <v>66255</v>
      </c>
      <c r="G7" s="120"/>
      <c r="H7" s="121"/>
    </row>
    <row r="8" spans="1:8" x14ac:dyDescent="0.15">
      <c r="A8" s="122"/>
      <c r="B8" s="123"/>
      <c r="C8" s="124"/>
      <c r="D8" s="125">
        <v>51866</v>
      </c>
      <c r="E8" s="126"/>
      <c r="F8" s="127">
        <v>31822</v>
      </c>
      <c r="G8" s="128"/>
      <c r="H8" s="129"/>
    </row>
    <row r="9" spans="1:8" x14ac:dyDescent="0.15">
      <c r="A9" s="110" t="s">
        <v>517</v>
      </c>
      <c r="B9" s="115"/>
      <c r="C9" s="116"/>
      <c r="D9" s="117">
        <v>73406</v>
      </c>
      <c r="E9" s="118"/>
      <c r="F9" s="119">
        <v>92247</v>
      </c>
      <c r="G9" s="120"/>
      <c r="H9" s="121"/>
    </row>
    <row r="10" spans="1:8" x14ac:dyDescent="0.15">
      <c r="A10" s="122"/>
      <c r="B10" s="123"/>
      <c r="C10" s="124"/>
      <c r="D10" s="125">
        <v>45192</v>
      </c>
      <c r="E10" s="126"/>
      <c r="F10" s="127">
        <v>37204</v>
      </c>
      <c r="G10" s="128"/>
      <c r="H10" s="129"/>
    </row>
    <row r="11" spans="1:8" x14ac:dyDescent="0.15">
      <c r="A11" s="110" t="s">
        <v>518</v>
      </c>
      <c r="B11" s="115"/>
      <c r="C11" s="116"/>
      <c r="D11" s="117">
        <v>76635</v>
      </c>
      <c r="E11" s="118"/>
      <c r="F11" s="119">
        <v>67319</v>
      </c>
      <c r="G11" s="120"/>
      <c r="H11" s="121"/>
    </row>
    <row r="12" spans="1:8" x14ac:dyDescent="0.15">
      <c r="A12" s="122"/>
      <c r="B12" s="123"/>
      <c r="C12" s="130"/>
      <c r="D12" s="125">
        <v>47502</v>
      </c>
      <c r="E12" s="126"/>
      <c r="F12" s="127">
        <v>38101</v>
      </c>
      <c r="G12" s="128"/>
      <c r="H12" s="129"/>
    </row>
    <row r="13" spans="1:8" x14ac:dyDescent="0.15">
      <c r="A13" s="110"/>
      <c r="B13" s="115"/>
      <c r="C13" s="131"/>
      <c r="D13" s="132">
        <v>99259</v>
      </c>
      <c r="E13" s="133"/>
      <c r="F13" s="134">
        <v>68131</v>
      </c>
      <c r="G13" s="135"/>
      <c r="H13" s="121"/>
    </row>
    <row r="14" spans="1:8" x14ac:dyDescent="0.15">
      <c r="A14" s="122"/>
      <c r="B14" s="123"/>
      <c r="C14" s="124"/>
      <c r="D14" s="125">
        <v>49594</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0.05</v>
      </c>
      <c r="C19" s="136">
        <f>ROUND(VALUE(SUBSTITUTE(実質収支比率等に係る経年分析!G$48,"▲","-")),2)</f>
        <v>2.19</v>
      </c>
      <c r="D19" s="136">
        <f>ROUND(VALUE(SUBSTITUTE(実質収支比率等に係る経年分析!H$48,"▲","-")),2)</f>
        <v>1.91</v>
      </c>
      <c r="E19" s="136">
        <f>ROUND(VALUE(SUBSTITUTE(実質収支比率等に係る経年分析!I$48,"▲","-")),2)</f>
        <v>2.4300000000000002</v>
      </c>
      <c r="F19" s="136">
        <f>ROUND(VALUE(SUBSTITUTE(実質収支比率等に係る経年分析!J$48,"▲","-")),2)</f>
        <v>0.47</v>
      </c>
    </row>
    <row r="20" spans="1:11" x14ac:dyDescent="0.15">
      <c r="A20" s="136" t="s">
        <v>43</v>
      </c>
      <c r="B20" s="136">
        <f>ROUND(VALUE(SUBSTITUTE(実質収支比率等に係る経年分析!F$47,"▲","-")),2)</f>
        <v>22.66</v>
      </c>
      <c r="C20" s="136">
        <f>ROUND(VALUE(SUBSTITUTE(実質収支比率等に係る経年分析!G$47,"▲","-")),2)</f>
        <v>22.7</v>
      </c>
      <c r="D20" s="136">
        <f>ROUND(VALUE(SUBSTITUTE(実質収支比率等に係る経年分析!H$47,"▲","-")),2)</f>
        <v>23.99</v>
      </c>
      <c r="E20" s="136">
        <f>ROUND(VALUE(SUBSTITUTE(実質収支比率等に係る経年分析!I$47,"▲","-")),2)</f>
        <v>24.86</v>
      </c>
      <c r="F20" s="136">
        <f>ROUND(VALUE(SUBSTITUTE(実質収支比率等に係る経年分析!J$47,"▲","-")),2)</f>
        <v>25.18</v>
      </c>
    </row>
    <row r="21" spans="1:11" x14ac:dyDescent="0.15">
      <c r="A21" s="136" t="s">
        <v>44</v>
      </c>
      <c r="B21" s="136">
        <f>IF(ISNUMBER(VALUE(SUBSTITUTE(実質収支比率等に係る経年分析!F$49,"▲","-"))),ROUND(VALUE(SUBSTITUTE(実質収支比率等に係る経年分析!F$49,"▲","-")),2),NA())</f>
        <v>-1.49</v>
      </c>
      <c r="C21" s="136">
        <f>IF(ISNUMBER(VALUE(SUBSTITUTE(実質収支比率等に係る経年分析!G$49,"▲","-"))),ROUND(VALUE(SUBSTITUTE(実質収支比率等に係る経年分析!G$49,"▲","-")),2),NA())</f>
        <v>2.1800000000000002</v>
      </c>
      <c r="D21" s="136">
        <f>IF(ISNUMBER(VALUE(SUBSTITUTE(実質収支比率等に係る経年分析!H$49,"▲","-"))),ROUND(VALUE(SUBSTITUTE(実質収支比率等に係る経年分析!H$49,"▲","-")),2),NA())</f>
        <v>0.82</v>
      </c>
      <c r="E21" s="136">
        <f>IF(ISNUMBER(VALUE(SUBSTITUTE(実質収支比率等に係る経年分析!I$49,"▲","-"))),ROUND(VALUE(SUBSTITUTE(実質収支比率等に係る経年分析!I$49,"▲","-")),2),NA())</f>
        <v>1.49</v>
      </c>
      <c r="F21" s="136">
        <f>IF(ISNUMBER(VALUE(SUBSTITUTE(実質収支比率等に係る経年分析!J$49,"▲","-"))),ROUND(VALUE(SUBSTITUTE(実質収支比率等に係る経年分析!J$49,"▲","-")),2),NA())</f>
        <v>-1.98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後期高齢者医療費会計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公共用地等造成費会計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一般会計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2.1800000000000002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1.91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2.4300000000000002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0.46</v>
      </c>
    </row>
    <row r="32" spans="1:11" x14ac:dyDescent="0.15">
      <c r="A32" s="137" t="str">
        <f>IF(連結実質赤字比率に係る赤字・黒字の構成分析!C$38="",NA(),連結実質赤字比率に係る赤字・黒字の構成分析!C$38)</f>
        <v>介護保険費会計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1.49</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5.55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5.08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5.19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5.14</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5.25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5.5</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10.23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12.21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14.05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14.76</v>
      </c>
    </row>
    <row r="36" spans="1:16" x14ac:dyDescent="0.15">
      <c r="A36" s="137" t="str">
        <f>IF(連結実質赤字比率に係る赤字・黒字の構成分析!C$34="",NA(),連結実質赤字比率に係る赤字・黒字の構成分析!C$34)</f>
        <v>国民健康保険費会計</v>
      </c>
      <c r="B36" s="137">
        <f>IF(ROUND(VALUE(SUBSTITUTE(連結実質赤字比率に係る赤字・黒字の構成分析!F$34,"▲", "-")), 2) &lt; 0, ABS(ROUND(VALUE(SUBSTITUTE(連結実質赤字比率に係る赤字・黒字の構成分析!F$34,"▲", "-")), 2)), NA())</f>
        <v>1.42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1.52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1.1499999999999999</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1.29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5019</v>
      </c>
      <c r="E42" s="138"/>
      <c r="F42" s="138"/>
      <c r="G42" s="138">
        <f>'実質公債費比率（分子）の構造'!L$52</f>
        <v>4949</v>
      </c>
      <c r="H42" s="138"/>
      <c r="I42" s="138"/>
      <c r="J42" s="138">
        <f>'実質公債費比率（分子）の構造'!M$52</f>
        <v>5033</v>
      </c>
      <c r="K42" s="138"/>
      <c r="L42" s="138"/>
      <c r="M42" s="138">
        <f>'実質公債費比率（分子）の構造'!N$52</f>
        <v>4751</v>
      </c>
      <c r="N42" s="138"/>
      <c r="O42" s="138"/>
      <c r="P42" s="138">
        <f>'実質公債費比率（分子）の構造'!O$52</f>
        <v>4797</v>
      </c>
    </row>
    <row r="43" spans="1:16" x14ac:dyDescent="0.15">
      <c r="A43" s="138" t="s">
        <v>52</v>
      </c>
      <c r="B43" s="138">
        <f>'実質公債費比率（分子）の構造'!K$51</f>
        <v>6</v>
      </c>
      <c r="C43" s="138"/>
      <c r="D43" s="138"/>
      <c r="E43" s="138">
        <f>'実質公債費比率（分子）の構造'!L$51</f>
        <v>1</v>
      </c>
      <c r="F43" s="138"/>
      <c r="G43" s="138"/>
      <c r="H43" s="138">
        <f>'実質公債費比率（分子）の構造'!M$51</f>
        <v>2</v>
      </c>
      <c r="I43" s="138"/>
      <c r="J43" s="138"/>
      <c r="K43" s="138">
        <f>'実質公債費比率（分子）の構造'!N$51</f>
        <v>2</v>
      </c>
      <c r="L43" s="138"/>
      <c r="M43" s="138"/>
      <c r="N43" s="138">
        <f>'実質公債費比率（分子）の構造'!O$51</f>
        <v>1</v>
      </c>
      <c r="O43" s="138"/>
      <c r="P43" s="138"/>
    </row>
    <row r="44" spans="1:16" x14ac:dyDescent="0.15">
      <c r="A44" s="138" t="s">
        <v>53</v>
      </c>
      <c r="B44" s="138">
        <f>'実質公債費比率（分子）の構造'!K$50</f>
        <v>136</v>
      </c>
      <c r="C44" s="138"/>
      <c r="D44" s="138"/>
      <c r="E44" s="138">
        <f>'実質公債費比率（分子）の構造'!L$50</f>
        <v>135</v>
      </c>
      <c r="F44" s="138"/>
      <c r="G44" s="138"/>
      <c r="H44" s="138">
        <f>'実質公債費比率（分子）の構造'!M$50</f>
        <v>104</v>
      </c>
      <c r="I44" s="138"/>
      <c r="J44" s="138"/>
      <c r="K44" s="138">
        <f>'実質公債費比率（分子）の構造'!N$50</f>
        <v>104</v>
      </c>
      <c r="L44" s="138"/>
      <c r="M44" s="138"/>
      <c r="N44" s="138">
        <f>'実質公債費比率（分子）の構造'!O$50</f>
        <v>95</v>
      </c>
      <c r="O44" s="138"/>
      <c r="P44" s="138"/>
    </row>
    <row r="45" spans="1:16" x14ac:dyDescent="0.15">
      <c r="A45" s="138" t="s">
        <v>54</v>
      </c>
      <c r="B45" s="138">
        <f>'実質公債費比率（分子）の構造'!K$49</f>
        <v>31</v>
      </c>
      <c r="C45" s="138"/>
      <c r="D45" s="138"/>
      <c r="E45" s="138">
        <f>'実質公債費比率（分子）の構造'!L$49</f>
        <v>33</v>
      </c>
      <c r="F45" s="138"/>
      <c r="G45" s="138"/>
      <c r="H45" s="138">
        <f>'実質公債費比率（分子）の構造'!M$49</f>
        <v>32</v>
      </c>
      <c r="I45" s="138"/>
      <c r="J45" s="138"/>
      <c r="K45" s="138">
        <f>'実質公債費比率（分子）の構造'!N$49</f>
        <v>28</v>
      </c>
      <c r="L45" s="138"/>
      <c r="M45" s="138"/>
      <c r="N45" s="138">
        <f>'実質公債費比率（分子）の構造'!O$49</f>
        <v>25</v>
      </c>
      <c r="O45" s="138"/>
      <c r="P45" s="138"/>
    </row>
    <row r="46" spans="1:16" x14ac:dyDescent="0.15">
      <c r="A46" s="138" t="s">
        <v>55</v>
      </c>
      <c r="B46" s="138">
        <f>'実質公債費比率（分子）の構造'!K$48</f>
        <v>1300</v>
      </c>
      <c r="C46" s="138"/>
      <c r="D46" s="138"/>
      <c r="E46" s="138">
        <f>'実質公債費比率（分子）の構造'!L$48</f>
        <v>1206</v>
      </c>
      <c r="F46" s="138"/>
      <c r="G46" s="138"/>
      <c r="H46" s="138">
        <f>'実質公債費比率（分子）の構造'!M$48</f>
        <v>1234</v>
      </c>
      <c r="I46" s="138"/>
      <c r="J46" s="138"/>
      <c r="K46" s="138">
        <f>'実質公債費比率（分子）の構造'!N$48</f>
        <v>1248</v>
      </c>
      <c r="L46" s="138"/>
      <c r="M46" s="138"/>
      <c r="N46" s="138">
        <f>'実質公債費比率（分子）の構造'!O$48</f>
        <v>1110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5898</v>
      </c>
      <c r="C49" s="138"/>
      <c r="D49" s="138"/>
      <c r="E49" s="138">
        <f>'実質公債費比率（分子）の構造'!L$45</f>
        <v>5383</v>
      </c>
      <c r="F49" s="138"/>
      <c r="G49" s="138"/>
      <c r="H49" s="138">
        <f>'実質公債費比率（分子）の構造'!M$45</f>
        <v>4928</v>
      </c>
      <c r="I49" s="138"/>
      <c r="J49" s="138"/>
      <c r="K49" s="138">
        <f>'実質公債費比率（分子）の構造'!N$45</f>
        <v>4566</v>
      </c>
      <c r="L49" s="138"/>
      <c r="M49" s="138"/>
      <c r="N49" s="138">
        <f>'実質公債費比率（分子）の構造'!O$45</f>
        <v>4780</v>
      </c>
      <c r="O49" s="138"/>
      <c r="P49" s="138"/>
    </row>
    <row r="50" spans="1:16" x14ac:dyDescent="0.15">
      <c r="A50" s="138" t="s">
        <v>59</v>
      </c>
      <c r="B50" s="138" t="e">
        <f>NA()</f>
        <v>#N/A</v>
      </c>
      <c r="C50" s="138">
        <f>IF(ISNUMBER('実質公債費比率（分子）の構造'!K$53),'実質公債費比率（分子）の構造'!K$53,NA())</f>
        <v>2352</v>
      </c>
      <c r="D50" s="138" t="e">
        <f>NA()</f>
        <v>#N/A</v>
      </c>
      <c r="E50" s="138" t="e">
        <f>NA()</f>
        <v>#N/A</v>
      </c>
      <c r="F50" s="138">
        <f>IF(ISNUMBER('実質公債費比率（分子）の構造'!L$53),'実質公債費比率（分子）の構造'!L$53,NA())</f>
        <v>1809</v>
      </c>
      <c r="G50" s="138" t="e">
        <f>NA()</f>
        <v>#N/A</v>
      </c>
      <c r="H50" s="138" t="e">
        <f>NA()</f>
        <v>#N/A</v>
      </c>
      <c r="I50" s="138">
        <f>IF(ISNUMBER('実質公債費比率（分子）の構造'!M$53),'実質公債費比率（分子）の構造'!M$53,NA())</f>
        <v>1267</v>
      </c>
      <c r="J50" s="138" t="e">
        <f>NA()</f>
        <v>#N/A</v>
      </c>
      <c r="K50" s="138" t="e">
        <f>NA()</f>
        <v>#N/A</v>
      </c>
      <c r="L50" s="138">
        <f>IF(ISNUMBER('実質公債費比率（分子）の構造'!N$53),'実質公債費比率（分子）の構造'!N$53,NA())</f>
        <v>1197</v>
      </c>
      <c r="M50" s="138" t="e">
        <f>NA()</f>
        <v>#N/A</v>
      </c>
      <c r="N50" s="138" t="e">
        <f>NA()</f>
        <v>#N/A</v>
      </c>
      <c r="O50" s="138">
        <f>IF(ISNUMBER('実質公債費比率（分子）の構造'!O$53),'実質公債費比率（分子）の構造'!O$53,NA())</f>
        <v>1214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39664</v>
      </c>
      <c r="E56" s="137"/>
      <c r="F56" s="137"/>
      <c r="G56" s="137">
        <f>'将来負担比率（分子）の構造'!J$52</f>
        <v>39734</v>
      </c>
      <c r="H56" s="137"/>
      <c r="I56" s="137"/>
      <c r="J56" s="137">
        <f>'将来負担比率（分子）の構造'!K$52</f>
        <v>42587</v>
      </c>
      <c r="K56" s="137"/>
      <c r="L56" s="137"/>
      <c r="M56" s="137">
        <f>'将来負担比率（分子）の構造'!L$52</f>
        <v>42054</v>
      </c>
      <c r="N56" s="137"/>
      <c r="O56" s="137"/>
      <c r="P56" s="137">
        <f>'将来負担比率（分子）の構造'!M$52</f>
        <v>41852</v>
      </c>
    </row>
    <row r="57" spans="1:16" x14ac:dyDescent="0.15">
      <c r="A57" s="137" t="s">
        <v>35</v>
      </c>
      <c r="B57" s="137"/>
      <c r="C57" s="137"/>
      <c r="D57" s="137">
        <f>'将来負担比率（分子）の構造'!I$51</f>
        <v>7090</v>
      </c>
      <c r="E57" s="137"/>
      <c r="F57" s="137"/>
      <c r="G57" s="137">
        <f>'将来負担比率（分子）の構造'!J$51</f>
        <v>6593</v>
      </c>
      <c r="H57" s="137"/>
      <c r="I57" s="137"/>
      <c r="J57" s="137">
        <f>'将来負担比率（分子）の構造'!K$51</f>
        <v>6163</v>
      </c>
      <c r="K57" s="137"/>
      <c r="L57" s="137"/>
      <c r="M57" s="137">
        <f>'将来負担比率（分子）の構造'!L$51</f>
        <v>6012</v>
      </c>
      <c r="N57" s="137"/>
      <c r="O57" s="137"/>
      <c r="P57" s="137">
        <f>'将来負担比率（分子）の構造'!M$51</f>
        <v>6002</v>
      </c>
    </row>
    <row r="58" spans="1:16" x14ac:dyDescent="0.15">
      <c r="A58" s="137" t="s">
        <v>34</v>
      </c>
      <c r="B58" s="137"/>
      <c r="C58" s="137"/>
      <c r="D58" s="137">
        <f>'将来負担比率（分子）の構造'!I$50</f>
        <v>13423</v>
      </c>
      <c r="E58" s="137"/>
      <c r="F58" s="137"/>
      <c r="G58" s="137">
        <f>'将来負担比率（分子）の構造'!J$50</f>
        <v>13725</v>
      </c>
      <c r="H58" s="137"/>
      <c r="I58" s="137"/>
      <c r="J58" s="137">
        <f>'将来負担比率（分子）の構造'!K$50</f>
        <v>14272</v>
      </c>
      <c r="K58" s="137"/>
      <c r="L58" s="137"/>
      <c r="M58" s="137">
        <f>'将来負担比率（分子）の構造'!L$50</f>
        <v>14958</v>
      </c>
      <c r="N58" s="137"/>
      <c r="O58" s="137"/>
      <c r="P58" s="137">
        <f>'将来負担比率（分子）の構造'!M$50</f>
        <v>15544</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2449</v>
      </c>
      <c r="C61" s="137"/>
      <c r="D61" s="137"/>
      <c r="E61" s="137">
        <f>'将来負担比率（分子）の構造'!J$46</f>
        <v>2266</v>
      </c>
      <c r="F61" s="137"/>
      <c r="G61" s="137"/>
      <c r="H61" s="137">
        <f>'将来負担比率（分子）の構造'!K$46</f>
        <v>2096</v>
      </c>
      <c r="I61" s="137"/>
      <c r="J61" s="137"/>
      <c r="K61" s="137">
        <f>'将来負担比率（分子）の構造'!L$46</f>
        <v>1834</v>
      </c>
      <c r="L61" s="137"/>
      <c r="M61" s="137"/>
      <c r="N61" s="137">
        <f>'将来負担比率（分子）の構造'!M$46</f>
        <v>1722</v>
      </c>
      <c r="O61" s="137"/>
      <c r="P61" s="137"/>
    </row>
    <row r="62" spans="1:16" x14ac:dyDescent="0.15">
      <c r="A62" s="137" t="s">
        <v>28</v>
      </c>
      <c r="B62" s="137">
        <f>'将来負担比率（分子）の構造'!I$45</f>
        <v>6988</v>
      </c>
      <c r="C62" s="137"/>
      <c r="D62" s="137"/>
      <c r="E62" s="137">
        <f>'将来負担比率（分子）の構造'!J$45</f>
        <v>6560</v>
      </c>
      <c r="F62" s="137"/>
      <c r="G62" s="137"/>
      <c r="H62" s="137">
        <f>'将来負担比率（分子）の構造'!K$45</f>
        <v>5938</v>
      </c>
      <c r="I62" s="137"/>
      <c r="J62" s="137"/>
      <c r="K62" s="137">
        <f>'将来負担比率（分子）の構造'!L$45</f>
        <v>5625</v>
      </c>
      <c r="L62" s="137"/>
      <c r="M62" s="137"/>
      <c r="N62" s="137">
        <f>'将来負担比率（分子）の構造'!M$45</f>
        <v>5234</v>
      </c>
      <c r="O62" s="137"/>
      <c r="P62" s="137"/>
    </row>
    <row r="63" spans="1:16" x14ac:dyDescent="0.15">
      <c r="A63" s="137" t="s">
        <v>27</v>
      </c>
      <c r="B63" s="137">
        <f>'将来負担比率（分子）の構造'!I$44</f>
        <v>176</v>
      </c>
      <c r="C63" s="137"/>
      <c r="D63" s="137"/>
      <c r="E63" s="137">
        <f>'将来負担比率（分子）の構造'!J$44</f>
        <v>144</v>
      </c>
      <c r="F63" s="137"/>
      <c r="G63" s="137"/>
      <c r="H63" s="137">
        <f>'将来負担比率（分子）の構造'!K$44</f>
        <v>126</v>
      </c>
      <c r="I63" s="137"/>
      <c r="J63" s="137"/>
      <c r="K63" s="137">
        <f>'将来負担比率（分子）の構造'!L$44</f>
        <v>389</v>
      </c>
      <c r="L63" s="137"/>
      <c r="M63" s="137"/>
      <c r="N63" s="137">
        <f>'将来負担比率（分子）の構造'!M$44</f>
        <v>392</v>
      </c>
      <c r="O63" s="137"/>
      <c r="P63" s="137"/>
    </row>
    <row r="64" spans="1:16" x14ac:dyDescent="0.15">
      <c r="A64" s="137" t="s">
        <v>26</v>
      </c>
      <c r="B64" s="137">
        <f>'将来負担比率（分子）の構造'!I$43</f>
        <v>9311</v>
      </c>
      <c r="C64" s="137"/>
      <c r="D64" s="137"/>
      <c r="E64" s="137">
        <f>'将来負担比率（分子）の構造'!J$43</f>
        <v>9219</v>
      </c>
      <c r="F64" s="137"/>
      <c r="G64" s="137"/>
      <c r="H64" s="137">
        <f>'将来負担比率（分子）の構造'!K$43</f>
        <v>8847</v>
      </c>
      <c r="I64" s="137"/>
      <c r="J64" s="137"/>
      <c r="K64" s="137">
        <f>'将来負担比率（分子）の構造'!L$43</f>
        <v>8619</v>
      </c>
      <c r="L64" s="137"/>
      <c r="M64" s="137"/>
      <c r="N64" s="137">
        <f>'将来負担比率（分子）の構造'!M$43</f>
        <v>8091</v>
      </c>
      <c r="O64" s="137"/>
      <c r="P64" s="137"/>
    </row>
    <row r="65" spans="1:16" x14ac:dyDescent="0.15">
      <c r="A65" s="137" t="s">
        <v>25</v>
      </c>
      <c r="B65" s="137">
        <f>'将来負担比率（分子）の構造'!I$42</f>
        <v>758</v>
      </c>
      <c r="C65" s="137"/>
      <c r="D65" s="137"/>
      <c r="E65" s="137">
        <f>'将来負担比率（分子）の構造'!J$42</f>
        <v>651</v>
      </c>
      <c r="F65" s="137"/>
      <c r="G65" s="137"/>
      <c r="H65" s="137">
        <f>'将来負担比率（分子）の構造'!K$42</f>
        <v>572</v>
      </c>
      <c r="I65" s="137"/>
      <c r="J65" s="137"/>
      <c r="K65" s="137">
        <f>'将来負担比率（分子）の構造'!L$42</f>
        <v>622</v>
      </c>
      <c r="L65" s="137"/>
      <c r="M65" s="137"/>
      <c r="N65" s="137">
        <f>'将来負担比率（分子）の構造'!M$42</f>
        <v>586</v>
      </c>
      <c r="O65" s="137"/>
      <c r="P65" s="137"/>
    </row>
    <row r="66" spans="1:16" x14ac:dyDescent="0.15">
      <c r="A66" s="137" t="s">
        <v>24</v>
      </c>
      <c r="B66" s="137">
        <f>'将来負担比率（分子）の構造'!I$41</f>
        <v>49516</v>
      </c>
      <c r="C66" s="137"/>
      <c r="D66" s="137"/>
      <c r="E66" s="137">
        <f>'将来負担比率（分子）の構造'!J$41</f>
        <v>49902</v>
      </c>
      <c r="F66" s="137"/>
      <c r="G66" s="137"/>
      <c r="H66" s="137">
        <f>'将来負担比率（分子）の構造'!K$41</f>
        <v>54371</v>
      </c>
      <c r="I66" s="137"/>
      <c r="J66" s="137"/>
      <c r="K66" s="137">
        <f>'将来負担比率（分子）の構造'!L$41</f>
        <v>54929</v>
      </c>
      <c r="L66" s="137"/>
      <c r="M66" s="137"/>
      <c r="N66" s="137">
        <f>'将来負担比率（分子）の構造'!M$41</f>
        <v>56607</v>
      </c>
      <c r="O66" s="137"/>
      <c r="P66" s="137"/>
    </row>
    <row r="67" spans="1:16" x14ac:dyDescent="0.15">
      <c r="A67" s="137" t="s">
        <v>63</v>
      </c>
      <c r="B67" s="137" t="e">
        <f>NA()</f>
        <v>#N/A</v>
      </c>
      <c r="C67" s="137">
        <f>IF(ISNUMBER('将来負担比率（分子）の構造'!I$53), IF('将来負担比率（分子）の構造'!I$53 &lt; 0, 0, '将来負担比率（分子）の構造'!I$53), NA())</f>
        <v>9021</v>
      </c>
      <c r="D67" s="137" t="e">
        <f>NA()</f>
        <v>#N/A</v>
      </c>
      <c r="E67" s="137" t="e">
        <f>NA()</f>
        <v>#N/A</v>
      </c>
      <c r="F67" s="137">
        <f>IF(ISNUMBER('将来負担比率（分子）の構造'!J$53), IF('将来負担比率（分子）の構造'!J$53 &lt; 0, 0, '将来負担比率（分子）の構造'!J$53), NA())</f>
        <v>8689</v>
      </c>
      <c r="G67" s="137" t="e">
        <f>NA()</f>
        <v>#N/A</v>
      </c>
      <c r="H67" s="137" t="e">
        <f>NA()</f>
        <v>#N/A</v>
      </c>
      <c r="I67" s="137">
        <f>IF(ISNUMBER('将来負担比率（分子）の構造'!K$53), IF('将来負担比率（分子）の構造'!K$53 &lt; 0, 0, '将来負担比率（分子）の構造'!K$53), NA())</f>
        <v>8928</v>
      </c>
      <c r="J67" s="137" t="e">
        <f>NA()</f>
        <v>#N/A</v>
      </c>
      <c r="K67" s="137" t="e">
        <f>NA()</f>
        <v>#N/A</v>
      </c>
      <c r="L67" s="137">
        <f>IF(ISNUMBER('将来負担比率（分子）の構造'!L$53), IF('将来負担比率（分子）の構造'!L$53 &lt; 0, 0, '将来負担比率（分子）の構造'!L$53), NA())</f>
        <v>8995</v>
      </c>
      <c r="M67" s="137" t="e">
        <f>NA()</f>
        <v>#N/A</v>
      </c>
      <c r="N67" s="137" t="e">
        <f>NA()</f>
        <v>#N/A</v>
      </c>
      <c r="O67" s="137">
        <f>IF(ISNUMBER('将来負担比率（分子）の構造'!M$53), IF('将来負担比率（分子）の構造'!M$53 &lt; 0, 0, '将来負担比率（分子）の構造'!M$53), NA())</f>
        <v>9234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AQ1" sqref="AQ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207</v>
      </c>
      <c r="C5" s="678"/>
      <c r="D5" s="678"/>
      <c r="E5" s="678"/>
      <c r="F5" s="678"/>
      <c r="G5" s="678"/>
      <c r="H5" s="678"/>
      <c r="I5" s="678"/>
      <c r="J5" s="678"/>
      <c r="K5" s="678"/>
      <c r="L5" s="678"/>
      <c r="M5" s="678"/>
      <c r="N5" s="678"/>
      <c r="O5" s="678"/>
      <c r="P5" s="678"/>
      <c r="Q5" s="679"/>
      <c r="R5" s="640">
        <v>8457344</v>
      </c>
      <c r="S5" s="641"/>
      <c r="T5" s="641"/>
      <c r="U5" s="641"/>
      <c r="V5" s="641"/>
      <c r="W5" s="641"/>
      <c r="X5" s="641"/>
      <c r="Y5" s="688"/>
      <c r="Z5" s="701">
        <v>17.399999999999999</v>
      </c>
      <c r="AA5" s="701"/>
      <c r="AB5" s="701"/>
      <c r="AC5" s="701"/>
      <c r="AD5" s="702">
        <v>7950851</v>
      </c>
      <c r="AE5" s="702"/>
      <c r="AF5" s="702"/>
      <c r="AG5" s="702"/>
      <c r="AH5" s="702"/>
      <c r="AI5" s="702"/>
      <c r="AJ5" s="702"/>
      <c r="AK5" s="702"/>
      <c r="AL5" s="689">
        <v>33.5</v>
      </c>
      <c r="AM5" s="658"/>
      <c r="AN5" s="658"/>
      <c r="AO5" s="690"/>
      <c r="AP5" s="677" t="s">
        <v>208</v>
      </c>
      <c r="AQ5" s="678"/>
      <c r="AR5" s="678"/>
      <c r="AS5" s="678"/>
      <c r="AT5" s="678"/>
      <c r="AU5" s="678"/>
      <c r="AV5" s="678"/>
      <c r="AW5" s="678"/>
      <c r="AX5" s="678"/>
      <c r="AY5" s="678"/>
      <c r="AZ5" s="678"/>
      <c r="BA5" s="678"/>
      <c r="BB5" s="678"/>
      <c r="BC5" s="678"/>
      <c r="BD5" s="678"/>
      <c r="BE5" s="678"/>
      <c r="BF5" s="679"/>
      <c r="BG5" s="590">
        <v>7929462</v>
      </c>
      <c r="BH5" s="591"/>
      <c r="BI5" s="591"/>
      <c r="BJ5" s="591"/>
      <c r="BK5" s="591"/>
      <c r="BL5" s="591"/>
      <c r="BM5" s="591"/>
      <c r="BN5" s="592"/>
      <c r="BO5" s="643">
        <v>93.8</v>
      </c>
      <c r="BP5" s="643"/>
      <c r="BQ5" s="643"/>
      <c r="BR5" s="643"/>
      <c r="BS5" s="644">
        <v>115461</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x14ac:dyDescent="0.15">
      <c r="B6" s="587" t="s">
        <v>212</v>
      </c>
      <c r="C6" s="588"/>
      <c r="D6" s="588"/>
      <c r="E6" s="588"/>
      <c r="F6" s="588"/>
      <c r="G6" s="588"/>
      <c r="H6" s="588"/>
      <c r="I6" s="588"/>
      <c r="J6" s="588"/>
      <c r="K6" s="588"/>
      <c r="L6" s="588"/>
      <c r="M6" s="588"/>
      <c r="N6" s="588"/>
      <c r="O6" s="588"/>
      <c r="P6" s="588"/>
      <c r="Q6" s="589"/>
      <c r="R6" s="590">
        <v>427789</v>
      </c>
      <c r="S6" s="591"/>
      <c r="T6" s="591"/>
      <c r="U6" s="591"/>
      <c r="V6" s="591"/>
      <c r="W6" s="591"/>
      <c r="X6" s="591"/>
      <c r="Y6" s="592"/>
      <c r="Z6" s="643">
        <v>0.9</v>
      </c>
      <c r="AA6" s="643"/>
      <c r="AB6" s="643"/>
      <c r="AC6" s="643"/>
      <c r="AD6" s="644">
        <v>427789</v>
      </c>
      <c r="AE6" s="644"/>
      <c r="AF6" s="644"/>
      <c r="AG6" s="644"/>
      <c r="AH6" s="644"/>
      <c r="AI6" s="644"/>
      <c r="AJ6" s="644"/>
      <c r="AK6" s="644"/>
      <c r="AL6" s="613">
        <v>1.8</v>
      </c>
      <c r="AM6" s="645"/>
      <c r="AN6" s="645"/>
      <c r="AO6" s="646"/>
      <c r="AP6" s="587" t="s">
        <v>213</v>
      </c>
      <c r="AQ6" s="588"/>
      <c r="AR6" s="588"/>
      <c r="AS6" s="588"/>
      <c r="AT6" s="588"/>
      <c r="AU6" s="588"/>
      <c r="AV6" s="588"/>
      <c r="AW6" s="588"/>
      <c r="AX6" s="588"/>
      <c r="AY6" s="588"/>
      <c r="AZ6" s="588"/>
      <c r="BA6" s="588"/>
      <c r="BB6" s="588"/>
      <c r="BC6" s="588"/>
      <c r="BD6" s="588"/>
      <c r="BE6" s="588"/>
      <c r="BF6" s="589"/>
      <c r="BG6" s="590">
        <v>7929462</v>
      </c>
      <c r="BH6" s="591"/>
      <c r="BI6" s="591"/>
      <c r="BJ6" s="591"/>
      <c r="BK6" s="591"/>
      <c r="BL6" s="591"/>
      <c r="BM6" s="591"/>
      <c r="BN6" s="592"/>
      <c r="BO6" s="643">
        <v>93.8</v>
      </c>
      <c r="BP6" s="643"/>
      <c r="BQ6" s="643"/>
      <c r="BR6" s="643"/>
      <c r="BS6" s="644">
        <v>115461</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255769</v>
      </c>
      <c r="CS6" s="591"/>
      <c r="CT6" s="591"/>
      <c r="CU6" s="591"/>
      <c r="CV6" s="591"/>
      <c r="CW6" s="591"/>
      <c r="CX6" s="591"/>
      <c r="CY6" s="592"/>
      <c r="CZ6" s="643">
        <v>0.5</v>
      </c>
      <c r="DA6" s="643"/>
      <c r="DB6" s="643"/>
      <c r="DC6" s="643"/>
      <c r="DD6" s="596" t="s">
        <v>215</v>
      </c>
      <c r="DE6" s="591"/>
      <c r="DF6" s="591"/>
      <c r="DG6" s="591"/>
      <c r="DH6" s="591"/>
      <c r="DI6" s="591"/>
      <c r="DJ6" s="591"/>
      <c r="DK6" s="591"/>
      <c r="DL6" s="591"/>
      <c r="DM6" s="591"/>
      <c r="DN6" s="591"/>
      <c r="DO6" s="591"/>
      <c r="DP6" s="592"/>
      <c r="DQ6" s="596">
        <v>255769</v>
      </c>
      <c r="DR6" s="591"/>
      <c r="DS6" s="591"/>
      <c r="DT6" s="591"/>
      <c r="DU6" s="591"/>
      <c r="DV6" s="591"/>
      <c r="DW6" s="591"/>
      <c r="DX6" s="591"/>
      <c r="DY6" s="591"/>
      <c r="DZ6" s="591"/>
      <c r="EA6" s="591"/>
      <c r="EB6" s="591"/>
      <c r="EC6" s="626"/>
    </row>
    <row r="7" spans="2:143" ht="11.25" customHeight="1" x14ac:dyDescent="0.15">
      <c r="B7" s="587" t="s">
        <v>216</v>
      </c>
      <c r="C7" s="588"/>
      <c r="D7" s="588"/>
      <c r="E7" s="588"/>
      <c r="F7" s="588"/>
      <c r="G7" s="588"/>
      <c r="H7" s="588"/>
      <c r="I7" s="588"/>
      <c r="J7" s="588"/>
      <c r="K7" s="588"/>
      <c r="L7" s="588"/>
      <c r="M7" s="588"/>
      <c r="N7" s="588"/>
      <c r="O7" s="588"/>
      <c r="P7" s="588"/>
      <c r="Q7" s="589"/>
      <c r="R7" s="590">
        <v>8850</v>
      </c>
      <c r="S7" s="591"/>
      <c r="T7" s="591"/>
      <c r="U7" s="591"/>
      <c r="V7" s="591"/>
      <c r="W7" s="591"/>
      <c r="X7" s="591"/>
      <c r="Y7" s="592"/>
      <c r="Z7" s="643">
        <v>0</v>
      </c>
      <c r="AA7" s="643"/>
      <c r="AB7" s="643"/>
      <c r="AC7" s="643"/>
      <c r="AD7" s="644">
        <v>8850</v>
      </c>
      <c r="AE7" s="644"/>
      <c r="AF7" s="644"/>
      <c r="AG7" s="644"/>
      <c r="AH7" s="644"/>
      <c r="AI7" s="644"/>
      <c r="AJ7" s="644"/>
      <c r="AK7" s="644"/>
      <c r="AL7" s="613">
        <v>0</v>
      </c>
      <c r="AM7" s="645"/>
      <c r="AN7" s="645"/>
      <c r="AO7" s="646"/>
      <c r="AP7" s="587" t="s">
        <v>217</v>
      </c>
      <c r="AQ7" s="588"/>
      <c r="AR7" s="588"/>
      <c r="AS7" s="588"/>
      <c r="AT7" s="588"/>
      <c r="AU7" s="588"/>
      <c r="AV7" s="588"/>
      <c r="AW7" s="588"/>
      <c r="AX7" s="588"/>
      <c r="AY7" s="588"/>
      <c r="AZ7" s="588"/>
      <c r="BA7" s="588"/>
      <c r="BB7" s="588"/>
      <c r="BC7" s="588"/>
      <c r="BD7" s="588"/>
      <c r="BE7" s="588"/>
      <c r="BF7" s="589"/>
      <c r="BG7" s="590">
        <v>3895243</v>
      </c>
      <c r="BH7" s="591"/>
      <c r="BI7" s="591"/>
      <c r="BJ7" s="591"/>
      <c r="BK7" s="591"/>
      <c r="BL7" s="591"/>
      <c r="BM7" s="591"/>
      <c r="BN7" s="592"/>
      <c r="BO7" s="643">
        <v>46.1</v>
      </c>
      <c r="BP7" s="643"/>
      <c r="BQ7" s="643"/>
      <c r="BR7" s="643"/>
      <c r="BS7" s="644">
        <v>115461</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4614368</v>
      </c>
      <c r="CS7" s="591"/>
      <c r="CT7" s="591"/>
      <c r="CU7" s="591"/>
      <c r="CV7" s="591"/>
      <c r="CW7" s="591"/>
      <c r="CX7" s="591"/>
      <c r="CY7" s="592"/>
      <c r="CZ7" s="643">
        <v>9.5</v>
      </c>
      <c r="DA7" s="643"/>
      <c r="DB7" s="643"/>
      <c r="DC7" s="643"/>
      <c r="DD7" s="596">
        <v>136043</v>
      </c>
      <c r="DE7" s="591"/>
      <c r="DF7" s="591"/>
      <c r="DG7" s="591"/>
      <c r="DH7" s="591"/>
      <c r="DI7" s="591"/>
      <c r="DJ7" s="591"/>
      <c r="DK7" s="591"/>
      <c r="DL7" s="591"/>
      <c r="DM7" s="591"/>
      <c r="DN7" s="591"/>
      <c r="DO7" s="591"/>
      <c r="DP7" s="592"/>
      <c r="DQ7" s="596">
        <v>3952458</v>
      </c>
      <c r="DR7" s="591"/>
      <c r="DS7" s="591"/>
      <c r="DT7" s="591"/>
      <c r="DU7" s="591"/>
      <c r="DV7" s="591"/>
      <c r="DW7" s="591"/>
      <c r="DX7" s="591"/>
      <c r="DY7" s="591"/>
      <c r="DZ7" s="591"/>
      <c r="EA7" s="591"/>
      <c r="EB7" s="591"/>
      <c r="EC7" s="626"/>
    </row>
    <row r="8" spans="2:143" ht="11.25" customHeight="1" x14ac:dyDescent="0.15">
      <c r="B8" s="587" t="s">
        <v>219</v>
      </c>
      <c r="C8" s="588"/>
      <c r="D8" s="588"/>
      <c r="E8" s="588"/>
      <c r="F8" s="588"/>
      <c r="G8" s="588"/>
      <c r="H8" s="588"/>
      <c r="I8" s="588"/>
      <c r="J8" s="588"/>
      <c r="K8" s="588"/>
      <c r="L8" s="588"/>
      <c r="M8" s="588"/>
      <c r="N8" s="588"/>
      <c r="O8" s="588"/>
      <c r="P8" s="588"/>
      <c r="Q8" s="589"/>
      <c r="R8" s="590">
        <v>16385</v>
      </c>
      <c r="S8" s="591"/>
      <c r="T8" s="591"/>
      <c r="U8" s="591"/>
      <c r="V8" s="591"/>
      <c r="W8" s="591"/>
      <c r="X8" s="591"/>
      <c r="Y8" s="592"/>
      <c r="Z8" s="643">
        <v>0</v>
      </c>
      <c r="AA8" s="643"/>
      <c r="AB8" s="643"/>
      <c r="AC8" s="643"/>
      <c r="AD8" s="644">
        <v>16385</v>
      </c>
      <c r="AE8" s="644"/>
      <c r="AF8" s="644"/>
      <c r="AG8" s="644"/>
      <c r="AH8" s="644"/>
      <c r="AI8" s="644"/>
      <c r="AJ8" s="644"/>
      <c r="AK8" s="644"/>
      <c r="AL8" s="613">
        <v>0.1</v>
      </c>
      <c r="AM8" s="645"/>
      <c r="AN8" s="645"/>
      <c r="AO8" s="646"/>
      <c r="AP8" s="587" t="s">
        <v>220</v>
      </c>
      <c r="AQ8" s="588"/>
      <c r="AR8" s="588"/>
      <c r="AS8" s="588"/>
      <c r="AT8" s="588"/>
      <c r="AU8" s="588"/>
      <c r="AV8" s="588"/>
      <c r="AW8" s="588"/>
      <c r="AX8" s="588"/>
      <c r="AY8" s="588"/>
      <c r="AZ8" s="588"/>
      <c r="BA8" s="588"/>
      <c r="BB8" s="588"/>
      <c r="BC8" s="588"/>
      <c r="BD8" s="588"/>
      <c r="BE8" s="588"/>
      <c r="BF8" s="589"/>
      <c r="BG8" s="590">
        <v>129850</v>
      </c>
      <c r="BH8" s="591"/>
      <c r="BI8" s="591"/>
      <c r="BJ8" s="591"/>
      <c r="BK8" s="591"/>
      <c r="BL8" s="591"/>
      <c r="BM8" s="591"/>
      <c r="BN8" s="592"/>
      <c r="BO8" s="643">
        <v>1.5</v>
      </c>
      <c r="BP8" s="643"/>
      <c r="BQ8" s="643"/>
      <c r="BR8" s="643"/>
      <c r="BS8" s="596" t="s">
        <v>111</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14846165</v>
      </c>
      <c r="CS8" s="591"/>
      <c r="CT8" s="591"/>
      <c r="CU8" s="591"/>
      <c r="CV8" s="591"/>
      <c r="CW8" s="591"/>
      <c r="CX8" s="591"/>
      <c r="CY8" s="592"/>
      <c r="CZ8" s="643">
        <v>30.6</v>
      </c>
      <c r="DA8" s="643"/>
      <c r="DB8" s="643"/>
      <c r="DC8" s="643"/>
      <c r="DD8" s="596">
        <v>417166</v>
      </c>
      <c r="DE8" s="591"/>
      <c r="DF8" s="591"/>
      <c r="DG8" s="591"/>
      <c r="DH8" s="591"/>
      <c r="DI8" s="591"/>
      <c r="DJ8" s="591"/>
      <c r="DK8" s="591"/>
      <c r="DL8" s="591"/>
      <c r="DM8" s="591"/>
      <c r="DN8" s="591"/>
      <c r="DO8" s="591"/>
      <c r="DP8" s="592"/>
      <c r="DQ8" s="596">
        <v>6481518</v>
      </c>
      <c r="DR8" s="591"/>
      <c r="DS8" s="591"/>
      <c r="DT8" s="591"/>
      <c r="DU8" s="591"/>
      <c r="DV8" s="591"/>
      <c r="DW8" s="591"/>
      <c r="DX8" s="591"/>
      <c r="DY8" s="591"/>
      <c r="DZ8" s="591"/>
      <c r="EA8" s="591"/>
      <c r="EB8" s="591"/>
      <c r="EC8" s="626"/>
    </row>
    <row r="9" spans="2:143" ht="11.25" customHeight="1" x14ac:dyDescent="0.15">
      <c r="B9" s="587" t="s">
        <v>222</v>
      </c>
      <c r="C9" s="588"/>
      <c r="D9" s="588"/>
      <c r="E9" s="588"/>
      <c r="F9" s="588"/>
      <c r="G9" s="588"/>
      <c r="H9" s="588"/>
      <c r="I9" s="588"/>
      <c r="J9" s="588"/>
      <c r="K9" s="588"/>
      <c r="L9" s="588"/>
      <c r="M9" s="588"/>
      <c r="N9" s="588"/>
      <c r="O9" s="588"/>
      <c r="P9" s="588"/>
      <c r="Q9" s="589"/>
      <c r="R9" s="590">
        <v>9827</v>
      </c>
      <c r="S9" s="591"/>
      <c r="T9" s="591"/>
      <c r="U9" s="591"/>
      <c r="V9" s="591"/>
      <c r="W9" s="591"/>
      <c r="X9" s="591"/>
      <c r="Y9" s="592"/>
      <c r="Z9" s="643">
        <v>0</v>
      </c>
      <c r="AA9" s="643"/>
      <c r="AB9" s="643"/>
      <c r="AC9" s="643"/>
      <c r="AD9" s="644">
        <v>9827</v>
      </c>
      <c r="AE9" s="644"/>
      <c r="AF9" s="644"/>
      <c r="AG9" s="644"/>
      <c r="AH9" s="644"/>
      <c r="AI9" s="644"/>
      <c r="AJ9" s="644"/>
      <c r="AK9" s="644"/>
      <c r="AL9" s="613">
        <v>0</v>
      </c>
      <c r="AM9" s="645"/>
      <c r="AN9" s="645"/>
      <c r="AO9" s="646"/>
      <c r="AP9" s="587" t="s">
        <v>223</v>
      </c>
      <c r="AQ9" s="588"/>
      <c r="AR9" s="588"/>
      <c r="AS9" s="588"/>
      <c r="AT9" s="588"/>
      <c r="AU9" s="588"/>
      <c r="AV9" s="588"/>
      <c r="AW9" s="588"/>
      <c r="AX9" s="588"/>
      <c r="AY9" s="588"/>
      <c r="AZ9" s="588"/>
      <c r="BA9" s="588"/>
      <c r="BB9" s="588"/>
      <c r="BC9" s="588"/>
      <c r="BD9" s="588"/>
      <c r="BE9" s="588"/>
      <c r="BF9" s="589"/>
      <c r="BG9" s="590">
        <v>3147459</v>
      </c>
      <c r="BH9" s="591"/>
      <c r="BI9" s="591"/>
      <c r="BJ9" s="591"/>
      <c r="BK9" s="591"/>
      <c r="BL9" s="591"/>
      <c r="BM9" s="591"/>
      <c r="BN9" s="592"/>
      <c r="BO9" s="643">
        <v>37.200000000000003</v>
      </c>
      <c r="BP9" s="643"/>
      <c r="BQ9" s="643"/>
      <c r="BR9" s="643"/>
      <c r="BS9" s="596" t="s">
        <v>111</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3909364</v>
      </c>
      <c r="CS9" s="591"/>
      <c r="CT9" s="591"/>
      <c r="CU9" s="591"/>
      <c r="CV9" s="591"/>
      <c r="CW9" s="591"/>
      <c r="CX9" s="591"/>
      <c r="CY9" s="592"/>
      <c r="CZ9" s="643">
        <v>8</v>
      </c>
      <c r="DA9" s="643"/>
      <c r="DB9" s="643"/>
      <c r="DC9" s="643"/>
      <c r="DD9" s="596">
        <v>300586</v>
      </c>
      <c r="DE9" s="591"/>
      <c r="DF9" s="591"/>
      <c r="DG9" s="591"/>
      <c r="DH9" s="591"/>
      <c r="DI9" s="591"/>
      <c r="DJ9" s="591"/>
      <c r="DK9" s="591"/>
      <c r="DL9" s="591"/>
      <c r="DM9" s="591"/>
      <c r="DN9" s="591"/>
      <c r="DO9" s="591"/>
      <c r="DP9" s="592"/>
      <c r="DQ9" s="596">
        <v>2732568</v>
      </c>
      <c r="DR9" s="591"/>
      <c r="DS9" s="591"/>
      <c r="DT9" s="591"/>
      <c r="DU9" s="591"/>
      <c r="DV9" s="591"/>
      <c r="DW9" s="591"/>
      <c r="DX9" s="591"/>
      <c r="DY9" s="591"/>
      <c r="DZ9" s="591"/>
      <c r="EA9" s="591"/>
      <c r="EB9" s="591"/>
      <c r="EC9" s="626"/>
    </row>
    <row r="10" spans="2:143" ht="11.25" customHeight="1" x14ac:dyDescent="0.15">
      <c r="B10" s="587" t="s">
        <v>225</v>
      </c>
      <c r="C10" s="588"/>
      <c r="D10" s="588"/>
      <c r="E10" s="588"/>
      <c r="F10" s="588"/>
      <c r="G10" s="588"/>
      <c r="H10" s="588"/>
      <c r="I10" s="588"/>
      <c r="J10" s="588"/>
      <c r="K10" s="588"/>
      <c r="L10" s="588"/>
      <c r="M10" s="588"/>
      <c r="N10" s="588"/>
      <c r="O10" s="588"/>
      <c r="P10" s="588"/>
      <c r="Q10" s="589"/>
      <c r="R10" s="590">
        <v>1532250</v>
      </c>
      <c r="S10" s="591"/>
      <c r="T10" s="591"/>
      <c r="U10" s="591"/>
      <c r="V10" s="591"/>
      <c r="W10" s="591"/>
      <c r="X10" s="591"/>
      <c r="Y10" s="592"/>
      <c r="Z10" s="643">
        <v>3.1</v>
      </c>
      <c r="AA10" s="643"/>
      <c r="AB10" s="643"/>
      <c r="AC10" s="643"/>
      <c r="AD10" s="644">
        <v>1532250</v>
      </c>
      <c r="AE10" s="644"/>
      <c r="AF10" s="644"/>
      <c r="AG10" s="644"/>
      <c r="AH10" s="644"/>
      <c r="AI10" s="644"/>
      <c r="AJ10" s="644"/>
      <c r="AK10" s="644"/>
      <c r="AL10" s="613">
        <v>6.5</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268136</v>
      </c>
      <c r="BH10" s="591"/>
      <c r="BI10" s="591"/>
      <c r="BJ10" s="591"/>
      <c r="BK10" s="591"/>
      <c r="BL10" s="591"/>
      <c r="BM10" s="591"/>
      <c r="BN10" s="592"/>
      <c r="BO10" s="643">
        <v>3.2</v>
      </c>
      <c r="BP10" s="643"/>
      <c r="BQ10" s="643"/>
      <c r="BR10" s="643"/>
      <c r="BS10" s="596">
        <v>45234</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27079</v>
      </c>
      <c r="CS10" s="591"/>
      <c r="CT10" s="591"/>
      <c r="CU10" s="591"/>
      <c r="CV10" s="591"/>
      <c r="CW10" s="591"/>
      <c r="CX10" s="591"/>
      <c r="CY10" s="592"/>
      <c r="CZ10" s="643">
        <v>0.1</v>
      </c>
      <c r="DA10" s="643"/>
      <c r="DB10" s="643"/>
      <c r="DC10" s="643"/>
      <c r="DD10" s="596" t="s">
        <v>111</v>
      </c>
      <c r="DE10" s="591"/>
      <c r="DF10" s="591"/>
      <c r="DG10" s="591"/>
      <c r="DH10" s="591"/>
      <c r="DI10" s="591"/>
      <c r="DJ10" s="591"/>
      <c r="DK10" s="591"/>
      <c r="DL10" s="591"/>
      <c r="DM10" s="591"/>
      <c r="DN10" s="591"/>
      <c r="DO10" s="591"/>
      <c r="DP10" s="592"/>
      <c r="DQ10" s="596">
        <v>26780</v>
      </c>
      <c r="DR10" s="591"/>
      <c r="DS10" s="591"/>
      <c r="DT10" s="591"/>
      <c r="DU10" s="591"/>
      <c r="DV10" s="591"/>
      <c r="DW10" s="591"/>
      <c r="DX10" s="591"/>
      <c r="DY10" s="591"/>
      <c r="DZ10" s="591"/>
      <c r="EA10" s="591"/>
      <c r="EB10" s="591"/>
      <c r="EC10" s="626"/>
    </row>
    <row r="11" spans="2:143" ht="11.25" customHeight="1" x14ac:dyDescent="0.15">
      <c r="B11" s="587" t="s">
        <v>228</v>
      </c>
      <c r="C11" s="588"/>
      <c r="D11" s="588"/>
      <c r="E11" s="588"/>
      <c r="F11" s="588"/>
      <c r="G11" s="588"/>
      <c r="H11" s="588"/>
      <c r="I11" s="588"/>
      <c r="J11" s="588"/>
      <c r="K11" s="588"/>
      <c r="L11" s="588"/>
      <c r="M11" s="588"/>
      <c r="N11" s="588"/>
      <c r="O11" s="588"/>
      <c r="P11" s="588"/>
      <c r="Q11" s="589"/>
      <c r="R11" s="590">
        <v>14843</v>
      </c>
      <c r="S11" s="591"/>
      <c r="T11" s="591"/>
      <c r="U11" s="591"/>
      <c r="V11" s="591"/>
      <c r="W11" s="591"/>
      <c r="X11" s="591"/>
      <c r="Y11" s="592"/>
      <c r="Z11" s="643">
        <v>0</v>
      </c>
      <c r="AA11" s="643"/>
      <c r="AB11" s="643"/>
      <c r="AC11" s="643"/>
      <c r="AD11" s="644">
        <v>14843</v>
      </c>
      <c r="AE11" s="644"/>
      <c r="AF11" s="644"/>
      <c r="AG11" s="644"/>
      <c r="AH11" s="644"/>
      <c r="AI11" s="644"/>
      <c r="AJ11" s="644"/>
      <c r="AK11" s="644"/>
      <c r="AL11" s="613">
        <v>0.1</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349798</v>
      </c>
      <c r="BH11" s="591"/>
      <c r="BI11" s="591"/>
      <c r="BJ11" s="591"/>
      <c r="BK11" s="591"/>
      <c r="BL11" s="591"/>
      <c r="BM11" s="591"/>
      <c r="BN11" s="592"/>
      <c r="BO11" s="643">
        <v>4.0999999999999996</v>
      </c>
      <c r="BP11" s="643"/>
      <c r="BQ11" s="643"/>
      <c r="BR11" s="643"/>
      <c r="BS11" s="596">
        <v>70227</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2110582</v>
      </c>
      <c r="CS11" s="591"/>
      <c r="CT11" s="591"/>
      <c r="CU11" s="591"/>
      <c r="CV11" s="591"/>
      <c r="CW11" s="591"/>
      <c r="CX11" s="591"/>
      <c r="CY11" s="592"/>
      <c r="CZ11" s="643">
        <v>4.3</v>
      </c>
      <c r="DA11" s="643"/>
      <c r="DB11" s="643"/>
      <c r="DC11" s="643"/>
      <c r="DD11" s="596">
        <v>332333</v>
      </c>
      <c r="DE11" s="591"/>
      <c r="DF11" s="591"/>
      <c r="DG11" s="591"/>
      <c r="DH11" s="591"/>
      <c r="DI11" s="591"/>
      <c r="DJ11" s="591"/>
      <c r="DK11" s="591"/>
      <c r="DL11" s="591"/>
      <c r="DM11" s="591"/>
      <c r="DN11" s="591"/>
      <c r="DO11" s="591"/>
      <c r="DP11" s="592"/>
      <c r="DQ11" s="596">
        <v>834603</v>
      </c>
      <c r="DR11" s="591"/>
      <c r="DS11" s="591"/>
      <c r="DT11" s="591"/>
      <c r="DU11" s="591"/>
      <c r="DV11" s="591"/>
      <c r="DW11" s="591"/>
      <c r="DX11" s="591"/>
      <c r="DY11" s="591"/>
      <c r="DZ11" s="591"/>
      <c r="EA11" s="591"/>
      <c r="EB11" s="591"/>
      <c r="EC11" s="626"/>
    </row>
    <row r="12" spans="2:143" ht="11.25" customHeight="1" x14ac:dyDescent="0.15">
      <c r="B12" s="587" t="s">
        <v>231</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3147092</v>
      </c>
      <c r="BH12" s="591"/>
      <c r="BI12" s="591"/>
      <c r="BJ12" s="591"/>
      <c r="BK12" s="591"/>
      <c r="BL12" s="591"/>
      <c r="BM12" s="591"/>
      <c r="BN12" s="592"/>
      <c r="BO12" s="643">
        <v>37.200000000000003</v>
      </c>
      <c r="BP12" s="643"/>
      <c r="BQ12" s="643"/>
      <c r="BR12" s="643"/>
      <c r="BS12" s="596" t="s">
        <v>111</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2160303</v>
      </c>
      <c r="CS12" s="591"/>
      <c r="CT12" s="591"/>
      <c r="CU12" s="591"/>
      <c r="CV12" s="591"/>
      <c r="CW12" s="591"/>
      <c r="CX12" s="591"/>
      <c r="CY12" s="592"/>
      <c r="CZ12" s="643">
        <v>4.4000000000000004</v>
      </c>
      <c r="DA12" s="643"/>
      <c r="DB12" s="643"/>
      <c r="DC12" s="643"/>
      <c r="DD12" s="596">
        <v>253558</v>
      </c>
      <c r="DE12" s="591"/>
      <c r="DF12" s="591"/>
      <c r="DG12" s="591"/>
      <c r="DH12" s="591"/>
      <c r="DI12" s="591"/>
      <c r="DJ12" s="591"/>
      <c r="DK12" s="591"/>
      <c r="DL12" s="591"/>
      <c r="DM12" s="591"/>
      <c r="DN12" s="591"/>
      <c r="DO12" s="591"/>
      <c r="DP12" s="592"/>
      <c r="DQ12" s="596">
        <v>795788</v>
      </c>
      <c r="DR12" s="591"/>
      <c r="DS12" s="591"/>
      <c r="DT12" s="591"/>
      <c r="DU12" s="591"/>
      <c r="DV12" s="591"/>
      <c r="DW12" s="591"/>
      <c r="DX12" s="591"/>
      <c r="DY12" s="591"/>
      <c r="DZ12" s="591"/>
      <c r="EA12" s="591"/>
      <c r="EB12" s="591"/>
      <c r="EC12" s="626"/>
    </row>
    <row r="13" spans="2:143" ht="11.25" customHeight="1" x14ac:dyDescent="0.15">
      <c r="B13" s="587" t="s">
        <v>234</v>
      </c>
      <c r="C13" s="588"/>
      <c r="D13" s="588"/>
      <c r="E13" s="588"/>
      <c r="F13" s="588"/>
      <c r="G13" s="588"/>
      <c r="H13" s="588"/>
      <c r="I13" s="588"/>
      <c r="J13" s="588"/>
      <c r="K13" s="588"/>
      <c r="L13" s="588"/>
      <c r="M13" s="588"/>
      <c r="N13" s="588"/>
      <c r="O13" s="588"/>
      <c r="P13" s="588"/>
      <c r="Q13" s="589"/>
      <c r="R13" s="590">
        <v>72380</v>
      </c>
      <c r="S13" s="591"/>
      <c r="T13" s="591"/>
      <c r="U13" s="591"/>
      <c r="V13" s="591"/>
      <c r="W13" s="591"/>
      <c r="X13" s="591"/>
      <c r="Y13" s="592"/>
      <c r="Z13" s="643">
        <v>0.1</v>
      </c>
      <c r="AA13" s="643"/>
      <c r="AB13" s="643"/>
      <c r="AC13" s="643"/>
      <c r="AD13" s="644">
        <v>72380</v>
      </c>
      <c r="AE13" s="644"/>
      <c r="AF13" s="644"/>
      <c r="AG13" s="644"/>
      <c r="AH13" s="644"/>
      <c r="AI13" s="644"/>
      <c r="AJ13" s="644"/>
      <c r="AK13" s="644"/>
      <c r="AL13" s="613">
        <v>0.3</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3124282</v>
      </c>
      <c r="BH13" s="591"/>
      <c r="BI13" s="591"/>
      <c r="BJ13" s="591"/>
      <c r="BK13" s="591"/>
      <c r="BL13" s="591"/>
      <c r="BM13" s="591"/>
      <c r="BN13" s="592"/>
      <c r="BO13" s="643">
        <v>36.9</v>
      </c>
      <c r="BP13" s="643"/>
      <c r="BQ13" s="643"/>
      <c r="BR13" s="643"/>
      <c r="BS13" s="596" t="s">
        <v>111</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8585125</v>
      </c>
      <c r="CS13" s="591"/>
      <c r="CT13" s="591"/>
      <c r="CU13" s="591"/>
      <c r="CV13" s="591"/>
      <c r="CW13" s="591"/>
      <c r="CX13" s="591"/>
      <c r="CY13" s="592"/>
      <c r="CZ13" s="643">
        <v>17.7</v>
      </c>
      <c r="DA13" s="643"/>
      <c r="DB13" s="643"/>
      <c r="DC13" s="643"/>
      <c r="DD13" s="596">
        <v>3190090</v>
      </c>
      <c r="DE13" s="591"/>
      <c r="DF13" s="591"/>
      <c r="DG13" s="591"/>
      <c r="DH13" s="591"/>
      <c r="DI13" s="591"/>
      <c r="DJ13" s="591"/>
      <c r="DK13" s="591"/>
      <c r="DL13" s="591"/>
      <c r="DM13" s="591"/>
      <c r="DN13" s="591"/>
      <c r="DO13" s="591"/>
      <c r="DP13" s="592"/>
      <c r="DQ13" s="596">
        <v>4152744</v>
      </c>
      <c r="DR13" s="591"/>
      <c r="DS13" s="591"/>
      <c r="DT13" s="591"/>
      <c r="DU13" s="591"/>
      <c r="DV13" s="591"/>
      <c r="DW13" s="591"/>
      <c r="DX13" s="591"/>
      <c r="DY13" s="591"/>
      <c r="DZ13" s="591"/>
      <c r="EA13" s="591"/>
      <c r="EB13" s="591"/>
      <c r="EC13" s="626"/>
    </row>
    <row r="14" spans="2:143" ht="11.25" customHeight="1" x14ac:dyDescent="0.15">
      <c r="B14" s="587" t="s">
        <v>237</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182303</v>
      </c>
      <c r="BH14" s="591"/>
      <c r="BI14" s="591"/>
      <c r="BJ14" s="591"/>
      <c r="BK14" s="591"/>
      <c r="BL14" s="591"/>
      <c r="BM14" s="591"/>
      <c r="BN14" s="592"/>
      <c r="BO14" s="643">
        <v>2.2000000000000002</v>
      </c>
      <c r="BP14" s="643"/>
      <c r="BQ14" s="643"/>
      <c r="BR14" s="643"/>
      <c r="BS14" s="596" t="s">
        <v>111</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1982232</v>
      </c>
      <c r="CS14" s="591"/>
      <c r="CT14" s="591"/>
      <c r="CU14" s="591"/>
      <c r="CV14" s="591"/>
      <c r="CW14" s="591"/>
      <c r="CX14" s="591"/>
      <c r="CY14" s="592"/>
      <c r="CZ14" s="643">
        <v>4.0999999999999996</v>
      </c>
      <c r="DA14" s="643"/>
      <c r="DB14" s="643"/>
      <c r="DC14" s="643"/>
      <c r="DD14" s="596" t="s">
        <v>111</v>
      </c>
      <c r="DE14" s="591"/>
      <c r="DF14" s="591"/>
      <c r="DG14" s="591"/>
      <c r="DH14" s="591"/>
      <c r="DI14" s="591"/>
      <c r="DJ14" s="591"/>
      <c r="DK14" s="591"/>
      <c r="DL14" s="591"/>
      <c r="DM14" s="591"/>
      <c r="DN14" s="591"/>
      <c r="DO14" s="591"/>
      <c r="DP14" s="592"/>
      <c r="DQ14" s="596">
        <v>1198932</v>
      </c>
      <c r="DR14" s="591"/>
      <c r="DS14" s="591"/>
      <c r="DT14" s="591"/>
      <c r="DU14" s="591"/>
      <c r="DV14" s="591"/>
      <c r="DW14" s="591"/>
      <c r="DX14" s="591"/>
      <c r="DY14" s="591"/>
      <c r="DZ14" s="591"/>
      <c r="EA14" s="591"/>
      <c r="EB14" s="591"/>
      <c r="EC14" s="626"/>
    </row>
    <row r="15" spans="2:143" ht="11.25" customHeight="1" x14ac:dyDescent="0.15">
      <c r="B15" s="587" t="s">
        <v>240</v>
      </c>
      <c r="C15" s="588"/>
      <c r="D15" s="588"/>
      <c r="E15" s="588"/>
      <c r="F15" s="588"/>
      <c r="G15" s="588"/>
      <c r="H15" s="588"/>
      <c r="I15" s="588"/>
      <c r="J15" s="588"/>
      <c r="K15" s="588"/>
      <c r="L15" s="588"/>
      <c r="M15" s="588"/>
      <c r="N15" s="588"/>
      <c r="O15" s="588"/>
      <c r="P15" s="588"/>
      <c r="Q15" s="589"/>
      <c r="R15" s="590">
        <v>29385</v>
      </c>
      <c r="S15" s="591"/>
      <c r="T15" s="591"/>
      <c r="U15" s="591"/>
      <c r="V15" s="591"/>
      <c r="W15" s="591"/>
      <c r="X15" s="591"/>
      <c r="Y15" s="592"/>
      <c r="Z15" s="643">
        <v>0.1</v>
      </c>
      <c r="AA15" s="643"/>
      <c r="AB15" s="643"/>
      <c r="AC15" s="643"/>
      <c r="AD15" s="644">
        <v>29385</v>
      </c>
      <c r="AE15" s="644"/>
      <c r="AF15" s="644"/>
      <c r="AG15" s="644"/>
      <c r="AH15" s="644"/>
      <c r="AI15" s="644"/>
      <c r="AJ15" s="644"/>
      <c r="AK15" s="644"/>
      <c r="AL15" s="613">
        <v>0.1</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704824</v>
      </c>
      <c r="BH15" s="591"/>
      <c r="BI15" s="591"/>
      <c r="BJ15" s="591"/>
      <c r="BK15" s="591"/>
      <c r="BL15" s="591"/>
      <c r="BM15" s="591"/>
      <c r="BN15" s="592"/>
      <c r="BO15" s="643">
        <v>8.3000000000000007</v>
      </c>
      <c r="BP15" s="643"/>
      <c r="BQ15" s="643"/>
      <c r="BR15" s="643"/>
      <c r="BS15" s="596" t="s">
        <v>111</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5304279</v>
      </c>
      <c r="CS15" s="591"/>
      <c r="CT15" s="591"/>
      <c r="CU15" s="591"/>
      <c r="CV15" s="591"/>
      <c r="CW15" s="591"/>
      <c r="CX15" s="591"/>
      <c r="CY15" s="592"/>
      <c r="CZ15" s="643">
        <v>10.9</v>
      </c>
      <c r="DA15" s="643"/>
      <c r="DB15" s="643"/>
      <c r="DC15" s="643"/>
      <c r="DD15" s="596">
        <v>1803137</v>
      </c>
      <c r="DE15" s="591"/>
      <c r="DF15" s="591"/>
      <c r="DG15" s="591"/>
      <c r="DH15" s="591"/>
      <c r="DI15" s="591"/>
      <c r="DJ15" s="591"/>
      <c r="DK15" s="591"/>
      <c r="DL15" s="591"/>
      <c r="DM15" s="591"/>
      <c r="DN15" s="591"/>
      <c r="DO15" s="591"/>
      <c r="DP15" s="592"/>
      <c r="DQ15" s="596">
        <v>3101426</v>
      </c>
      <c r="DR15" s="591"/>
      <c r="DS15" s="591"/>
      <c r="DT15" s="591"/>
      <c r="DU15" s="591"/>
      <c r="DV15" s="591"/>
      <c r="DW15" s="591"/>
      <c r="DX15" s="591"/>
      <c r="DY15" s="591"/>
      <c r="DZ15" s="591"/>
      <c r="EA15" s="591"/>
      <c r="EB15" s="591"/>
      <c r="EC15" s="626"/>
    </row>
    <row r="16" spans="2:143" ht="11.25" customHeight="1" x14ac:dyDescent="0.15">
      <c r="B16" s="587" t="s">
        <v>243</v>
      </c>
      <c r="C16" s="588"/>
      <c r="D16" s="588"/>
      <c r="E16" s="588"/>
      <c r="F16" s="588"/>
      <c r="G16" s="588"/>
      <c r="H16" s="588"/>
      <c r="I16" s="588"/>
      <c r="J16" s="588"/>
      <c r="K16" s="588"/>
      <c r="L16" s="588"/>
      <c r="M16" s="588"/>
      <c r="N16" s="588"/>
      <c r="O16" s="588"/>
      <c r="P16" s="588"/>
      <c r="Q16" s="589"/>
      <c r="R16" s="590">
        <v>15161232</v>
      </c>
      <c r="S16" s="591"/>
      <c r="T16" s="591"/>
      <c r="U16" s="591"/>
      <c r="V16" s="591"/>
      <c r="W16" s="591"/>
      <c r="X16" s="591"/>
      <c r="Y16" s="592"/>
      <c r="Z16" s="643">
        <v>31.1</v>
      </c>
      <c r="AA16" s="643"/>
      <c r="AB16" s="643"/>
      <c r="AC16" s="643"/>
      <c r="AD16" s="644">
        <v>13548771</v>
      </c>
      <c r="AE16" s="644"/>
      <c r="AF16" s="644"/>
      <c r="AG16" s="644"/>
      <c r="AH16" s="644"/>
      <c r="AI16" s="644"/>
      <c r="AJ16" s="644"/>
      <c r="AK16" s="644"/>
      <c r="AL16" s="613">
        <v>57.2</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t="s">
        <v>111</v>
      </c>
      <c r="CS16" s="591"/>
      <c r="CT16" s="591"/>
      <c r="CU16" s="591"/>
      <c r="CV16" s="591"/>
      <c r="CW16" s="591"/>
      <c r="CX16" s="591"/>
      <c r="CY16" s="592"/>
      <c r="CZ16" s="643" t="s">
        <v>111</v>
      </c>
      <c r="DA16" s="643"/>
      <c r="DB16" s="643"/>
      <c r="DC16" s="643"/>
      <c r="DD16" s="596" t="s">
        <v>111</v>
      </c>
      <c r="DE16" s="591"/>
      <c r="DF16" s="591"/>
      <c r="DG16" s="591"/>
      <c r="DH16" s="591"/>
      <c r="DI16" s="591"/>
      <c r="DJ16" s="591"/>
      <c r="DK16" s="591"/>
      <c r="DL16" s="591"/>
      <c r="DM16" s="591"/>
      <c r="DN16" s="591"/>
      <c r="DO16" s="591"/>
      <c r="DP16" s="592"/>
      <c r="DQ16" s="596" t="s">
        <v>111</v>
      </c>
      <c r="DR16" s="591"/>
      <c r="DS16" s="591"/>
      <c r="DT16" s="591"/>
      <c r="DU16" s="591"/>
      <c r="DV16" s="591"/>
      <c r="DW16" s="591"/>
      <c r="DX16" s="591"/>
      <c r="DY16" s="591"/>
      <c r="DZ16" s="591"/>
      <c r="EA16" s="591"/>
      <c r="EB16" s="591"/>
      <c r="EC16" s="626"/>
    </row>
    <row r="17" spans="2:133" ht="11.25" customHeight="1" x14ac:dyDescent="0.15">
      <c r="B17" s="587" t="s">
        <v>246</v>
      </c>
      <c r="C17" s="588"/>
      <c r="D17" s="588"/>
      <c r="E17" s="588"/>
      <c r="F17" s="588"/>
      <c r="G17" s="588"/>
      <c r="H17" s="588"/>
      <c r="I17" s="588"/>
      <c r="J17" s="588"/>
      <c r="K17" s="588"/>
      <c r="L17" s="588"/>
      <c r="M17" s="588"/>
      <c r="N17" s="588"/>
      <c r="O17" s="588"/>
      <c r="P17" s="588"/>
      <c r="Q17" s="589"/>
      <c r="R17" s="590">
        <v>13548771</v>
      </c>
      <c r="S17" s="591"/>
      <c r="T17" s="591"/>
      <c r="U17" s="591"/>
      <c r="V17" s="591"/>
      <c r="W17" s="591"/>
      <c r="X17" s="591"/>
      <c r="Y17" s="592"/>
      <c r="Z17" s="643">
        <v>27.8</v>
      </c>
      <c r="AA17" s="643"/>
      <c r="AB17" s="643"/>
      <c r="AC17" s="643"/>
      <c r="AD17" s="644">
        <v>13548771</v>
      </c>
      <c r="AE17" s="644"/>
      <c r="AF17" s="644"/>
      <c r="AG17" s="644"/>
      <c r="AH17" s="644"/>
      <c r="AI17" s="644"/>
      <c r="AJ17" s="644"/>
      <c r="AK17" s="644"/>
      <c r="AL17" s="613">
        <v>57.2</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4781417</v>
      </c>
      <c r="CS17" s="591"/>
      <c r="CT17" s="591"/>
      <c r="CU17" s="591"/>
      <c r="CV17" s="591"/>
      <c r="CW17" s="591"/>
      <c r="CX17" s="591"/>
      <c r="CY17" s="592"/>
      <c r="CZ17" s="643">
        <v>9.8000000000000007</v>
      </c>
      <c r="DA17" s="643"/>
      <c r="DB17" s="643"/>
      <c r="DC17" s="643"/>
      <c r="DD17" s="596" t="s">
        <v>111</v>
      </c>
      <c r="DE17" s="591"/>
      <c r="DF17" s="591"/>
      <c r="DG17" s="591"/>
      <c r="DH17" s="591"/>
      <c r="DI17" s="591"/>
      <c r="DJ17" s="591"/>
      <c r="DK17" s="591"/>
      <c r="DL17" s="591"/>
      <c r="DM17" s="591"/>
      <c r="DN17" s="591"/>
      <c r="DO17" s="591"/>
      <c r="DP17" s="592"/>
      <c r="DQ17" s="596">
        <v>4595923</v>
      </c>
      <c r="DR17" s="591"/>
      <c r="DS17" s="591"/>
      <c r="DT17" s="591"/>
      <c r="DU17" s="591"/>
      <c r="DV17" s="591"/>
      <c r="DW17" s="591"/>
      <c r="DX17" s="591"/>
      <c r="DY17" s="591"/>
      <c r="DZ17" s="591"/>
      <c r="EA17" s="591"/>
      <c r="EB17" s="591"/>
      <c r="EC17" s="626"/>
    </row>
    <row r="18" spans="2:133" ht="11.25" customHeight="1" x14ac:dyDescent="0.15">
      <c r="B18" s="587" t="s">
        <v>249</v>
      </c>
      <c r="C18" s="588"/>
      <c r="D18" s="588"/>
      <c r="E18" s="588"/>
      <c r="F18" s="588"/>
      <c r="G18" s="588"/>
      <c r="H18" s="588"/>
      <c r="I18" s="588"/>
      <c r="J18" s="588"/>
      <c r="K18" s="588"/>
      <c r="L18" s="588"/>
      <c r="M18" s="588"/>
      <c r="N18" s="588"/>
      <c r="O18" s="588"/>
      <c r="P18" s="588"/>
      <c r="Q18" s="589"/>
      <c r="R18" s="590">
        <v>1612443</v>
      </c>
      <c r="S18" s="591"/>
      <c r="T18" s="591"/>
      <c r="U18" s="591"/>
      <c r="V18" s="591"/>
      <c r="W18" s="591"/>
      <c r="X18" s="591"/>
      <c r="Y18" s="592"/>
      <c r="Z18" s="643">
        <v>3.3</v>
      </c>
      <c r="AA18" s="643"/>
      <c r="AB18" s="643"/>
      <c r="AC18" s="643"/>
      <c r="AD18" s="644" t="s">
        <v>111</v>
      </c>
      <c r="AE18" s="644"/>
      <c r="AF18" s="644"/>
      <c r="AG18" s="644"/>
      <c r="AH18" s="644"/>
      <c r="AI18" s="644"/>
      <c r="AJ18" s="644"/>
      <c r="AK18" s="644"/>
      <c r="AL18" s="613" t="s">
        <v>111</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x14ac:dyDescent="0.15">
      <c r="B19" s="587" t="s">
        <v>252</v>
      </c>
      <c r="C19" s="588"/>
      <c r="D19" s="588"/>
      <c r="E19" s="588"/>
      <c r="F19" s="588"/>
      <c r="G19" s="588"/>
      <c r="H19" s="588"/>
      <c r="I19" s="588"/>
      <c r="J19" s="588"/>
      <c r="K19" s="588"/>
      <c r="L19" s="588"/>
      <c r="M19" s="588"/>
      <c r="N19" s="588"/>
      <c r="O19" s="588"/>
      <c r="P19" s="588"/>
      <c r="Q19" s="589"/>
      <c r="R19" s="590">
        <v>18</v>
      </c>
      <c r="S19" s="591"/>
      <c r="T19" s="591"/>
      <c r="U19" s="591"/>
      <c r="V19" s="591"/>
      <c r="W19" s="591"/>
      <c r="X19" s="591"/>
      <c r="Y19" s="592"/>
      <c r="Z19" s="643">
        <v>0</v>
      </c>
      <c r="AA19" s="643"/>
      <c r="AB19" s="643"/>
      <c r="AC19" s="643"/>
      <c r="AD19" s="644" t="s">
        <v>111</v>
      </c>
      <c r="AE19" s="644"/>
      <c r="AF19" s="644"/>
      <c r="AG19" s="644"/>
      <c r="AH19" s="644"/>
      <c r="AI19" s="644"/>
      <c r="AJ19" s="644"/>
      <c r="AK19" s="644"/>
      <c r="AL19" s="613" t="s">
        <v>111</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527882</v>
      </c>
      <c r="BH19" s="591"/>
      <c r="BI19" s="591"/>
      <c r="BJ19" s="591"/>
      <c r="BK19" s="591"/>
      <c r="BL19" s="591"/>
      <c r="BM19" s="591"/>
      <c r="BN19" s="592"/>
      <c r="BO19" s="643">
        <v>6.2</v>
      </c>
      <c r="BP19" s="643"/>
      <c r="BQ19" s="643"/>
      <c r="BR19" s="643"/>
      <c r="BS19" s="596" t="s">
        <v>111</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x14ac:dyDescent="0.15">
      <c r="B20" s="587" t="s">
        <v>255</v>
      </c>
      <c r="C20" s="588"/>
      <c r="D20" s="588"/>
      <c r="E20" s="588"/>
      <c r="F20" s="588"/>
      <c r="G20" s="588"/>
      <c r="H20" s="588"/>
      <c r="I20" s="588"/>
      <c r="J20" s="588"/>
      <c r="K20" s="588"/>
      <c r="L20" s="588"/>
      <c r="M20" s="588"/>
      <c r="N20" s="588"/>
      <c r="O20" s="588"/>
      <c r="P20" s="588"/>
      <c r="Q20" s="589"/>
      <c r="R20" s="590">
        <v>25730285</v>
      </c>
      <c r="S20" s="591"/>
      <c r="T20" s="591"/>
      <c r="U20" s="591"/>
      <c r="V20" s="591"/>
      <c r="W20" s="591"/>
      <c r="X20" s="591"/>
      <c r="Y20" s="592"/>
      <c r="Z20" s="643">
        <v>52.8</v>
      </c>
      <c r="AA20" s="643"/>
      <c r="AB20" s="643"/>
      <c r="AC20" s="643"/>
      <c r="AD20" s="644">
        <v>23611331</v>
      </c>
      <c r="AE20" s="644"/>
      <c r="AF20" s="644"/>
      <c r="AG20" s="644"/>
      <c r="AH20" s="644"/>
      <c r="AI20" s="644"/>
      <c r="AJ20" s="644"/>
      <c r="AK20" s="644"/>
      <c r="AL20" s="613">
        <v>99.6</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527882</v>
      </c>
      <c r="BH20" s="591"/>
      <c r="BI20" s="591"/>
      <c r="BJ20" s="591"/>
      <c r="BK20" s="591"/>
      <c r="BL20" s="591"/>
      <c r="BM20" s="591"/>
      <c r="BN20" s="592"/>
      <c r="BO20" s="643">
        <v>6.2</v>
      </c>
      <c r="BP20" s="643"/>
      <c r="BQ20" s="643"/>
      <c r="BR20" s="643"/>
      <c r="BS20" s="596" t="s">
        <v>111</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48576683</v>
      </c>
      <c r="CS20" s="591"/>
      <c r="CT20" s="591"/>
      <c r="CU20" s="591"/>
      <c r="CV20" s="591"/>
      <c r="CW20" s="591"/>
      <c r="CX20" s="591"/>
      <c r="CY20" s="592"/>
      <c r="CZ20" s="643">
        <v>100</v>
      </c>
      <c r="DA20" s="643"/>
      <c r="DB20" s="643"/>
      <c r="DC20" s="643"/>
      <c r="DD20" s="596">
        <v>6432913</v>
      </c>
      <c r="DE20" s="591"/>
      <c r="DF20" s="591"/>
      <c r="DG20" s="591"/>
      <c r="DH20" s="591"/>
      <c r="DI20" s="591"/>
      <c r="DJ20" s="591"/>
      <c r="DK20" s="591"/>
      <c r="DL20" s="591"/>
      <c r="DM20" s="591"/>
      <c r="DN20" s="591"/>
      <c r="DO20" s="591"/>
      <c r="DP20" s="592"/>
      <c r="DQ20" s="596">
        <v>28128509</v>
      </c>
      <c r="DR20" s="591"/>
      <c r="DS20" s="591"/>
      <c r="DT20" s="591"/>
      <c r="DU20" s="591"/>
      <c r="DV20" s="591"/>
      <c r="DW20" s="591"/>
      <c r="DX20" s="591"/>
      <c r="DY20" s="591"/>
      <c r="DZ20" s="591"/>
      <c r="EA20" s="591"/>
      <c r="EB20" s="591"/>
      <c r="EC20" s="626"/>
    </row>
    <row r="21" spans="2:133" ht="11.25" customHeight="1" x14ac:dyDescent="0.15">
      <c r="B21" s="587" t="s">
        <v>258</v>
      </c>
      <c r="C21" s="588"/>
      <c r="D21" s="588"/>
      <c r="E21" s="588"/>
      <c r="F21" s="588"/>
      <c r="G21" s="588"/>
      <c r="H21" s="588"/>
      <c r="I21" s="588"/>
      <c r="J21" s="588"/>
      <c r="K21" s="588"/>
      <c r="L21" s="588"/>
      <c r="M21" s="588"/>
      <c r="N21" s="588"/>
      <c r="O21" s="588"/>
      <c r="P21" s="588"/>
      <c r="Q21" s="589"/>
      <c r="R21" s="590">
        <v>11134</v>
      </c>
      <c r="S21" s="591"/>
      <c r="T21" s="591"/>
      <c r="U21" s="591"/>
      <c r="V21" s="591"/>
      <c r="W21" s="591"/>
      <c r="X21" s="591"/>
      <c r="Y21" s="592"/>
      <c r="Z21" s="643">
        <v>0</v>
      </c>
      <c r="AA21" s="643"/>
      <c r="AB21" s="643"/>
      <c r="AC21" s="643"/>
      <c r="AD21" s="644">
        <v>11134</v>
      </c>
      <c r="AE21" s="644"/>
      <c r="AF21" s="644"/>
      <c r="AG21" s="644"/>
      <c r="AH21" s="644"/>
      <c r="AI21" s="644"/>
      <c r="AJ21" s="644"/>
      <c r="AK21" s="644"/>
      <c r="AL21" s="613">
        <v>0</v>
      </c>
      <c r="AM21" s="645"/>
      <c r="AN21" s="645"/>
      <c r="AO21" s="646"/>
      <c r="AP21" s="684" t="s">
        <v>259</v>
      </c>
      <c r="AQ21" s="691"/>
      <c r="AR21" s="691"/>
      <c r="AS21" s="691"/>
      <c r="AT21" s="691"/>
      <c r="AU21" s="691"/>
      <c r="AV21" s="691"/>
      <c r="AW21" s="691"/>
      <c r="AX21" s="691"/>
      <c r="AY21" s="691"/>
      <c r="AZ21" s="691"/>
      <c r="BA21" s="691"/>
      <c r="BB21" s="691"/>
      <c r="BC21" s="691"/>
      <c r="BD21" s="691"/>
      <c r="BE21" s="691"/>
      <c r="BF21" s="686"/>
      <c r="BG21" s="590">
        <v>21389</v>
      </c>
      <c r="BH21" s="591"/>
      <c r="BI21" s="591"/>
      <c r="BJ21" s="591"/>
      <c r="BK21" s="591"/>
      <c r="BL21" s="591"/>
      <c r="BM21" s="591"/>
      <c r="BN21" s="592"/>
      <c r="BO21" s="643">
        <v>0.3</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260</v>
      </c>
      <c r="C22" s="588"/>
      <c r="D22" s="588"/>
      <c r="E22" s="588"/>
      <c r="F22" s="588"/>
      <c r="G22" s="588"/>
      <c r="H22" s="588"/>
      <c r="I22" s="588"/>
      <c r="J22" s="588"/>
      <c r="K22" s="588"/>
      <c r="L22" s="588"/>
      <c r="M22" s="588"/>
      <c r="N22" s="588"/>
      <c r="O22" s="588"/>
      <c r="P22" s="588"/>
      <c r="Q22" s="589"/>
      <c r="R22" s="590">
        <v>658418</v>
      </c>
      <c r="S22" s="591"/>
      <c r="T22" s="591"/>
      <c r="U22" s="591"/>
      <c r="V22" s="591"/>
      <c r="W22" s="591"/>
      <c r="X22" s="591"/>
      <c r="Y22" s="592"/>
      <c r="Z22" s="643">
        <v>1.4</v>
      </c>
      <c r="AA22" s="643"/>
      <c r="AB22" s="643"/>
      <c r="AC22" s="643"/>
      <c r="AD22" s="644" t="s">
        <v>111</v>
      </c>
      <c r="AE22" s="644"/>
      <c r="AF22" s="644"/>
      <c r="AG22" s="644"/>
      <c r="AH22" s="644"/>
      <c r="AI22" s="644"/>
      <c r="AJ22" s="644"/>
      <c r="AK22" s="644"/>
      <c r="AL22" s="613" t="s">
        <v>111</v>
      </c>
      <c r="AM22" s="645"/>
      <c r="AN22" s="645"/>
      <c r="AO22" s="646"/>
      <c r="AP22" s="684" t="s">
        <v>261</v>
      </c>
      <c r="AQ22" s="691"/>
      <c r="AR22" s="691"/>
      <c r="AS22" s="691"/>
      <c r="AT22" s="691"/>
      <c r="AU22" s="691"/>
      <c r="AV22" s="691"/>
      <c r="AW22" s="691"/>
      <c r="AX22" s="691"/>
      <c r="AY22" s="691"/>
      <c r="AZ22" s="691"/>
      <c r="BA22" s="691"/>
      <c r="BB22" s="691"/>
      <c r="BC22" s="691"/>
      <c r="BD22" s="691"/>
      <c r="BE22" s="691"/>
      <c r="BF22" s="686"/>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263</v>
      </c>
      <c r="C23" s="588"/>
      <c r="D23" s="588"/>
      <c r="E23" s="588"/>
      <c r="F23" s="588"/>
      <c r="G23" s="588"/>
      <c r="H23" s="588"/>
      <c r="I23" s="588"/>
      <c r="J23" s="588"/>
      <c r="K23" s="588"/>
      <c r="L23" s="588"/>
      <c r="M23" s="588"/>
      <c r="N23" s="588"/>
      <c r="O23" s="588"/>
      <c r="P23" s="588"/>
      <c r="Q23" s="589"/>
      <c r="R23" s="590">
        <v>641060</v>
      </c>
      <c r="S23" s="591"/>
      <c r="T23" s="591"/>
      <c r="U23" s="591"/>
      <c r="V23" s="591"/>
      <c r="W23" s="591"/>
      <c r="X23" s="591"/>
      <c r="Y23" s="592"/>
      <c r="Z23" s="643">
        <v>1.3</v>
      </c>
      <c r="AA23" s="643"/>
      <c r="AB23" s="643"/>
      <c r="AC23" s="643"/>
      <c r="AD23" s="644">
        <v>17707</v>
      </c>
      <c r="AE23" s="644"/>
      <c r="AF23" s="644"/>
      <c r="AG23" s="644"/>
      <c r="AH23" s="644"/>
      <c r="AI23" s="644"/>
      <c r="AJ23" s="644"/>
      <c r="AK23" s="644"/>
      <c r="AL23" s="613">
        <v>0.1</v>
      </c>
      <c r="AM23" s="645"/>
      <c r="AN23" s="645"/>
      <c r="AO23" s="646"/>
      <c r="AP23" s="684" t="s">
        <v>264</v>
      </c>
      <c r="AQ23" s="691"/>
      <c r="AR23" s="691"/>
      <c r="AS23" s="691"/>
      <c r="AT23" s="691"/>
      <c r="AU23" s="691"/>
      <c r="AV23" s="691"/>
      <c r="AW23" s="691"/>
      <c r="AX23" s="691"/>
      <c r="AY23" s="691"/>
      <c r="AZ23" s="691"/>
      <c r="BA23" s="691"/>
      <c r="BB23" s="691"/>
      <c r="BC23" s="691"/>
      <c r="BD23" s="691"/>
      <c r="BE23" s="691"/>
      <c r="BF23" s="686"/>
      <c r="BG23" s="590">
        <v>506493</v>
      </c>
      <c r="BH23" s="591"/>
      <c r="BI23" s="591"/>
      <c r="BJ23" s="591"/>
      <c r="BK23" s="591"/>
      <c r="BL23" s="591"/>
      <c r="BM23" s="591"/>
      <c r="BN23" s="592"/>
      <c r="BO23" s="643">
        <v>6</v>
      </c>
      <c r="BP23" s="643"/>
      <c r="BQ23" s="643"/>
      <c r="BR23" s="643"/>
      <c r="BS23" s="596" t="s">
        <v>111</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x14ac:dyDescent="0.15">
      <c r="B24" s="587" t="s">
        <v>270</v>
      </c>
      <c r="C24" s="588"/>
      <c r="D24" s="588"/>
      <c r="E24" s="588"/>
      <c r="F24" s="588"/>
      <c r="G24" s="588"/>
      <c r="H24" s="588"/>
      <c r="I24" s="588"/>
      <c r="J24" s="588"/>
      <c r="K24" s="588"/>
      <c r="L24" s="588"/>
      <c r="M24" s="588"/>
      <c r="N24" s="588"/>
      <c r="O24" s="588"/>
      <c r="P24" s="588"/>
      <c r="Q24" s="589"/>
      <c r="R24" s="590">
        <v>317437</v>
      </c>
      <c r="S24" s="591"/>
      <c r="T24" s="591"/>
      <c r="U24" s="591"/>
      <c r="V24" s="591"/>
      <c r="W24" s="591"/>
      <c r="X24" s="591"/>
      <c r="Y24" s="592"/>
      <c r="Z24" s="643">
        <v>0.7</v>
      </c>
      <c r="AA24" s="643"/>
      <c r="AB24" s="643"/>
      <c r="AC24" s="643"/>
      <c r="AD24" s="644" t="s">
        <v>111</v>
      </c>
      <c r="AE24" s="644"/>
      <c r="AF24" s="644"/>
      <c r="AG24" s="644"/>
      <c r="AH24" s="644"/>
      <c r="AI24" s="644"/>
      <c r="AJ24" s="644"/>
      <c r="AK24" s="644"/>
      <c r="AL24" s="613" t="s">
        <v>111</v>
      </c>
      <c r="AM24" s="645"/>
      <c r="AN24" s="645"/>
      <c r="AO24" s="646"/>
      <c r="AP24" s="684" t="s">
        <v>271</v>
      </c>
      <c r="AQ24" s="691"/>
      <c r="AR24" s="691"/>
      <c r="AS24" s="691"/>
      <c r="AT24" s="691"/>
      <c r="AU24" s="691"/>
      <c r="AV24" s="691"/>
      <c r="AW24" s="691"/>
      <c r="AX24" s="691"/>
      <c r="AY24" s="691"/>
      <c r="AZ24" s="691"/>
      <c r="BA24" s="691"/>
      <c r="BB24" s="691"/>
      <c r="BC24" s="691"/>
      <c r="BD24" s="691"/>
      <c r="BE24" s="691"/>
      <c r="BF24" s="686"/>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20091104</v>
      </c>
      <c r="CS24" s="641"/>
      <c r="CT24" s="641"/>
      <c r="CU24" s="641"/>
      <c r="CV24" s="641"/>
      <c r="CW24" s="641"/>
      <c r="CX24" s="641"/>
      <c r="CY24" s="688"/>
      <c r="CZ24" s="692">
        <v>41.4</v>
      </c>
      <c r="DA24" s="693"/>
      <c r="DB24" s="693"/>
      <c r="DC24" s="694"/>
      <c r="DD24" s="687">
        <v>12410438</v>
      </c>
      <c r="DE24" s="641"/>
      <c r="DF24" s="641"/>
      <c r="DG24" s="641"/>
      <c r="DH24" s="641"/>
      <c r="DI24" s="641"/>
      <c r="DJ24" s="641"/>
      <c r="DK24" s="688"/>
      <c r="DL24" s="687">
        <v>12301603</v>
      </c>
      <c r="DM24" s="641"/>
      <c r="DN24" s="641"/>
      <c r="DO24" s="641"/>
      <c r="DP24" s="641"/>
      <c r="DQ24" s="641"/>
      <c r="DR24" s="641"/>
      <c r="DS24" s="641"/>
      <c r="DT24" s="641"/>
      <c r="DU24" s="641"/>
      <c r="DV24" s="688"/>
      <c r="DW24" s="689">
        <v>49.5</v>
      </c>
      <c r="DX24" s="658"/>
      <c r="DY24" s="658"/>
      <c r="DZ24" s="658"/>
      <c r="EA24" s="658"/>
      <c r="EB24" s="658"/>
      <c r="EC24" s="690"/>
    </row>
    <row r="25" spans="2:133" ht="11.25" customHeight="1" x14ac:dyDescent="0.15">
      <c r="B25" s="587" t="s">
        <v>273</v>
      </c>
      <c r="C25" s="588"/>
      <c r="D25" s="588"/>
      <c r="E25" s="588"/>
      <c r="F25" s="588"/>
      <c r="G25" s="588"/>
      <c r="H25" s="588"/>
      <c r="I25" s="588"/>
      <c r="J25" s="588"/>
      <c r="K25" s="588"/>
      <c r="L25" s="588"/>
      <c r="M25" s="588"/>
      <c r="N25" s="588"/>
      <c r="O25" s="588"/>
      <c r="P25" s="588"/>
      <c r="Q25" s="589"/>
      <c r="R25" s="590">
        <v>7146556</v>
      </c>
      <c r="S25" s="591"/>
      <c r="T25" s="591"/>
      <c r="U25" s="591"/>
      <c r="V25" s="591"/>
      <c r="W25" s="591"/>
      <c r="X25" s="591"/>
      <c r="Y25" s="592"/>
      <c r="Z25" s="643">
        <v>14.7</v>
      </c>
      <c r="AA25" s="643"/>
      <c r="AB25" s="643"/>
      <c r="AC25" s="643"/>
      <c r="AD25" s="644" t="s">
        <v>111</v>
      </c>
      <c r="AE25" s="644"/>
      <c r="AF25" s="644"/>
      <c r="AG25" s="644"/>
      <c r="AH25" s="644"/>
      <c r="AI25" s="644"/>
      <c r="AJ25" s="644"/>
      <c r="AK25" s="644"/>
      <c r="AL25" s="613" t="s">
        <v>111</v>
      </c>
      <c r="AM25" s="645"/>
      <c r="AN25" s="645"/>
      <c r="AO25" s="646"/>
      <c r="AP25" s="684" t="s">
        <v>274</v>
      </c>
      <c r="AQ25" s="691"/>
      <c r="AR25" s="691"/>
      <c r="AS25" s="691"/>
      <c r="AT25" s="691"/>
      <c r="AU25" s="691"/>
      <c r="AV25" s="691"/>
      <c r="AW25" s="691"/>
      <c r="AX25" s="691"/>
      <c r="AY25" s="691"/>
      <c r="AZ25" s="691"/>
      <c r="BA25" s="691"/>
      <c r="BB25" s="691"/>
      <c r="BC25" s="691"/>
      <c r="BD25" s="691"/>
      <c r="BE25" s="691"/>
      <c r="BF25" s="686"/>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5596798</v>
      </c>
      <c r="CS25" s="609"/>
      <c r="CT25" s="609"/>
      <c r="CU25" s="609"/>
      <c r="CV25" s="609"/>
      <c r="CW25" s="609"/>
      <c r="CX25" s="609"/>
      <c r="CY25" s="610"/>
      <c r="CZ25" s="593">
        <v>11.5</v>
      </c>
      <c r="DA25" s="611"/>
      <c r="DB25" s="611"/>
      <c r="DC25" s="612"/>
      <c r="DD25" s="596">
        <v>5124444</v>
      </c>
      <c r="DE25" s="609"/>
      <c r="DF25" s="609"/>
      <c r="DG25" s="609"/>
      <c r="DH25" s="609"/>
      <c r="DI25" s="609"/>
      <c r="DJ25" s="609"/>
      <c r="DK25" s="610"/>
      <c r="DL25" s="596">
        <v>5068782</v>
      </c>
      <c r="DM25" s="609"/>
      <c r="DN25" s="609"/>
      <c r="DO25" s="609"/>
      <c r="DP25" s="609"/>
      <c r="DQ25" s="609"/>
      <c r="DR25" s="609"/>
      <c r="DS25" s="609"/>
      <c r="DT25" s="609"/>
      <c r="DU25" s="609"/>
      <c r="DV25" s="610"/>
      <c r="DW25" s="613">
        <v>20.399999999999999</v>
      </c>
      <c r="DX25" s="614"/>
      <c r="DY25" s="614"/>
      <c r="DZ25" s="614"/>
      <c r="EA25" s="614"/>
      <c r="EB25" s="614"/>
      <c r="EC25" s="615"/>
    </row>
    <row r="26" spans="2:133" ht="11.25" customHeight="1" x14ac:dyDescent="0.15">
      <c r="B26" s="681" t="s">
        <v>276</v>
      </c>
      <c r="C26" s="682"/>
      <c r="D26" s="682"/>
      <c r="E26" s="682"/>
      <c r="F26" s="682"/>
      <c r="G26" s="682"/>
      <c r="H26" s="682"/>
      <c r="I26" s="682"/>
      <c r="J26" s="682"/>
      <c r="K26" s="682"/>
      <c r="L26" s="682"/>
      <c r="M26" s="682"/>
      <c r="N26" s="682"/>
      <c r="O26" s="682"/>
      <c r="P26" s="682"/>
      <c r="Q26" s="683"/>
      <c r="R26" s="590">
        <v>493</v>
      </c>
      <c r="S26" s="591"/>
      <c r="T26" s="591"/>
      <c r="U26" s="591"/>
      <c r="V26" s="591"/>
      <c r="W26" s="591"/>
      <c r="X26" s="591"/>
      <c r="Y26" s="592"/>
      <c r="Z26" s="643">
        <v>0</v>
      </c>
      <c r="AA26" s="643"/>
      <c r="AB26" s="643"/>
      <c r="AC26" s="643"/>
      <c r="AD26" s="644">
        <v>493</v>
      </c>
      <c r="AE26" s="644"/>
      <c r="AF26" s="644"/>
      <c r="AG26" s="644"/>
      <c r="AH26" s="644"/>
      <c r="AI26" s="644"/>
      <c r="AJ26" s="644"/>
      <c r="AK26" s="644"/>
      <c r="AL26" s="613">
        <v>0</v>
      </c>
      <c r="AM26" s="645"/>
      <c r="AN26" s="645"/>
      <c r="AO26" s="646"/>
      <c r="AP26" s="684" t="s">
        <v>277</v>
      </c>
      <c r="AQ26" s="685"/>
      <c r="AR26" s="685"/>
      <c r="AS26" s="685"/>
      <c r="AT26" s="685"/>
      <c r="AU26" s="685"/>
      <c r="AV26" s="685"/>
      <c r="AW26" s="685"/>
      <c r="AX26" s="685"/>
      <c r="AY26" s="685"/>
      <c r="AZ26" s="685"/>
      <c r="BA26" s="685"/>
      <c r="BB26" s="685"/>
      <c r="BC26" s="685"/>
      <c r="BD26" s="685"/>
      <c r="BE26" s="685"/>
      <c r="BF26" s="686"/>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3154955</v>
      </c>
      <c r="CS26" s="591"/>
      <c r="CT26" s="591"/>
      <c r="CU26" s="591"/>
      <c r="CV26" s="591"/>
      <c r="CW26" s="591"/>
      <c r="CX26" s="591"/>
      <c r="CY26" s="592"/>
      <c r="CZ26" s="593">
        <v>6.5</v>
      </c>
      <c r="DA26" s="611"/>
      <c r="DB26" s="611"/>
      <c r="DC26" s="612"/>
      <c r="DD26" s="596">
        <v>2890143</v>
      </c>
      <c r="DE26" s="591"/>
      <c r="DF26" s="591"/>
      <c r="DG26" s="591"/>
      <c r="DH26" s="591"/>
      <c r="DI26" s="591"/>
      <c r="DJ26" s="591"/>
      <c r="DK26" s="592"/>
      <c r="DL26" s="596" t="s">
        <v>215</v>
      </c>
      <c r="DM26" s="591"/>
      <c r="DN26" s="591"/>
      <c r="DO26" s="591"/>
      <c r="DP26" s="591"/>
      <c r="DQ26" s="591"/>
      <c r="DR26" s="591"/>
      <c r="DS26" s="591"/>
      <c r="DT26" s="591"/>
      <c r="DU26" s="591"/>
      <c r="DV26" s="592"/>
      <c r="DW26" s="613" t="s">
        <v>215</v>
      </c>
      <c r="DX26" s="614"/>
      <c r="DY26" s="614"/>
      <c r="DZ26" s="614"/>
      <c r="EA26" s="614"/>
      <c r="EB26" s="614"/>
      <c r="EC26" s="615"/>
    </row>
    <row r="27" spans="2:133" ht="11.25" customHeight="1" x14ac:dyDescent="0.15">
      <c r="B27" s="587" t="s">
        <v>279</v>
      </c>
      <c r="C27" s="588"/>
      <c r="D27" s="588"/>
      <c r="E27" s="588"/>
      <c r="F27" s="588"/>
      <c r="G27" s="588"/>
      <c r="H27" s="588"/>
      <c r="I27" s="588"/>
      <c r="J27" s="588"/>
      <c r="K27" s="588"/>
      <c r="L27" s="588"/>
      <c r="M27" s="588"/>
      <c r="N27" s="588"/>
      <c r="O27" s="588"/>
      <c r="P27" s="588"/>
      <c r="Q27" s="589"/>
      <c r="R27" s="590">
        <v>3137931</v>
      </c>
      <c r="S27" s="591"/>
      <c r="T27" s="591"/>
      <c r="U27" s="591"/>
      <c r="V27" s="591"/>
      <c r="W27" s="591"/>
      <c r="X27" s="591"/>
      <c r="Y27" s="592"/>
      <c r="Z27" s="643">
        <v>6.4</v>
      </c>
      <c r="AA27" s="643"/>
      <c r="AB27" s="643"/>
      <c r="AC27" s="643"/>
      <c r="AD27" s="644" t="s">
        <v>111</v>
      </c>
      <c r="AE27" s="644"/>
      <c r="AF27" s="644"/>
      <c r="AG27" s="644"/>
      <c r="AH27" s="644"/>
      <c r="AI27" s="644"/>
      <c r="AJ27" s="644"/>
      <c r="AK27" s="644"/>
      <c r="AL27" s="613" t="s">
        <v>111</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8457344</v>
      </c>
      <c r="BH27" s="591"/>
      <c r="BI27" s="591"/>
      <c r="BJ27" s="591"/>
      <c r="BK27" s="591"/>
      <c r="BL27" s="591"/>
      <c r="BM27" s="591"/>
      <c r="BN27" s="592"/>
      <c r="BO27" s="643">
        <v>100</v>
      </c>
      <c r="BP27" s="643"/>
      <c r="BQ27" s="643"/>
      <c r="BR27" s="643"/>
      <c r="BS27" s="596">
        <v>115461</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9712889</v>
      </c>
      <c r="CS27" s="609"/>
      <c r="CT27" s="609"/>
      <c r="CU27" s="609"/>
      <c r="CV27" s="609"/>
      <c r="CW27" s="609"/>
      <c r="CX27" s="609"/>
      <c r="CY27" s="610"/>
      <c r="CZ27" s="593">
        <v>20</v>
      </c>
      <c r="DA27" s="611"/>
      <c r="DB27" s="611"/>
      <c r="DC27" s="612"/>
      <c r="DD27" s="596">
        <v>2690071</v>
      </c>
      <c r="DE27" s="609"/>
      <c r="DF27" s="609"/>
      <c r="DG27" s="609"/>
      <c r="DH27" s="609"/>
      <c r="DI27" s="609"/>
      <c r="DJ27" s="609"/>
      <c r="DK27" s="610"/>
      <c r="DL27" s="596">
        <v>2636898</v>
      </c>
      <c r="DM27" s="609"/>
      <c r="DN27" s="609"/>
      <c r="DO27" s="609"/>
      <c r="DP27" s="609"/>
      <c r="DQ27" s="609"/>
      <c r="DR27" s="609"/>
      <c r="DS27" s="609"/>
      <c r="DT27" s="609"/>
      <c r="DU27" s="609"/>
      <c r="DV27" s="610"/>
      <c r="DW27" s="613">
        <v>10.6</v>
      </c>
      <c r="DX27" s="614"/>
      <c r="DY27" s="614"/>
      <c r="DZ27" s="614"/>
      <c r="EA27" s="614"/>
      <c r="EB27" s="614"/>
      <c r="EC27" s="615"/>
    </row>
    <row r="28" spans="2:133" ht="11.25" customHeight="1" x14ac:dyDescent="0.15">
      <c r="B28" s="587" t="s">
        <v>282</v>
      </c>
      <c r="C28" s="588"/>
      <c r="D28" s="588"/>
      <c r="E28" s="588"/>
      <c r="F28" s="588"/>
      <c r="G28" s="588"/>
      <c r="H28" s="588"/>
      <c r="I28" s="588"/>
      <c r="J28" s="588"/>
      <c r="K28" s="588"/>
      <c r="L28" s="588"/>
      <c r="M28" s="588"/>
      <c r="N28" s="588"/>
      <c r="O28" s="588"/>
      <c r="P28" s="588"/>
      <c r="Q28" s="589"/>
      <c r="R28" s="590">
        <v>92033</v>
      </c>
      <c r="S28" s="591"/>
      <c r="T28" s="591"/>
      <c r="U28" s="591"/>
      <c r="V28" s="591"/>
      <c r="W28" s="591"/>
      <c r="X28" s="591"/>
      <c r="Y28" s="592"/>
      <c r="Z28" s="643">
        <v>0.2</v>
      </c>
      <c r="AA28" s="643"/>
      <c r="AB28" s="643"/>
      <c r="AC28" s="643"/>
      <c r="AD28" s="644">
        <v>58687</v>
      </c>
      <c r="AE28" s="644"/>
      <c r="AF28" s="644"/>
      <c r="AG28" s="644"/>
      <c r="AH28" s="644"/>
      <c r="AI28" s="644"/>
      <c r="AJ28" s="644"/>
      <c r="AK28" s="644"/>
      <c r="AL28" s="613">
        <v>0.2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4781417</v>
      </c>
      <c r="CS28" s="591"/>
      <c r="CT28" s="591"/>
      <c r="CU28" s="591"/>
      <c r="CV28" s="591"/>
      <c r="CW28" s="591"/>
      <c r="CX28" s="591"/>
      <c r="CY28" s="592"/>
      <c r="CZ28" s="593">
        <v>9.8000000000000007</v>
      </c>
      <c r="DA28" s="611"/>
      <c r="DB28" s="611"/>
      <c r="DC28" s="612"/>
      <c r="DD28" s="596">
        <v>4595923</v>
      </c>
      <c r="DE28" s="591"/>
      <c r="DF28" s="591"/>
      <c r="DG28" s="591"/>
      <c r="DH28" s="591"/>
      <c r="DI28" s="591"/>
      <c r="DJ28" s="591"/>
      <c r="DK28" s="592"/>
      <c r="DL28" s="596">
        <v>4595923</v>
      </c>
      <c r="DM28" s="591"/>
      <c r="DN28" s="591"/>
      <c r="DO28" s="591"/>
      <c r="DP28" s="591"/>
      <c r="DQ28" s="591"/>
      <c r="DR28" s="591"/>
      <c r="DS28" s="591"/>
      <c r="DT28" s="591"/>
      <c r="DU28" s="591"/>
      <c r="DV28" s="592"/>
      <c r="DW28" s="613">
        <v>18.5</v>
      </c>
      <c r="DX28" s="614"/>
      <c r="DY28" s="614"/>
      <c r="DZ28" s="614"/>
      <c r="EA28" s="614"/>
      <c r="EB28" s="614"/>
      <c r="EC28" s="615"/>
    </row>
    <row r="29" spans="2:133" ht="11.25" customHeight="1" x14ac:dyDescent="0.15">
      <c r="B29" s="587" t="s">
        <v>284</v>
      </c>
      <c r="C29" s="588"/>
      <c r="D29" s="588"/>
      <c r="E29" s="588"/>
      <c r="F29" s="588"/>
      <c r="G29" s="588"/>
      <c r="H29" s="588"/>
      <c r="I29" s="588"/>
      <c r="J29" s="588"/>
      <c r="K29" s="588"/>
      <c r="L29" s="588"/>
      <c r="M29" s="588"/>
      <c r="N29" s="588"/>
      <c r="O29" s="588"/>
      <c r="P29" s="588"/>
      <c r="Q29" s="589"/>
      <c r="R29" s="590">
        <v>196493</v>
      </c>
      <c r="S29" s="591"/>
      <c r="T29" s="591"/>
      <c r="U29" s="591"/>
      <c r="V29" s="591"/>
      <c r="W29" s="591"/>
      <c r="X29" s="591"/>
      <c r="Y29" s="592"/>
      <c r="Z29" s="643">
        <v>0.4</v>
      </c>
      <c r="AA29" s="643"/>
      <c r="AB29" s="643"/>
      <c r="AC29" s="643"/>
      <c r="AD29" s="644" t="s">
        <v>111</v>
      </c>
      <c r="AE29" s="644"/>
      <c r="AF29" s="644"/>
      <c r="AG29" s="644"/>
      <c r="AH29" s="644"/>
      <c r="AI29" s="644"/>
      <c r="AJ29" s="644"/>
      <c r="AK29" s="644"/>
      <c r="AL29" s="613" t="s">
        <v>111</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66"/>
      <c r="BI29" s="666"/>
      <c r="BJ29" s="666"/>
      <c r="BK29" s="666"/>
      <c r="BL29" s="666"/>
      <c r="BM29" s="666"/>
      <c r="BN29" s="666"/>
      <c r="BO29" s="666"/>
      <c r="BP29" s="666"/>
      <c r="BQ29" s="667"/>
      <c r="BR29" s="650" t="s">
        <v>286</v>
      </c>
      <c r="BS29" s="666"/>
      <c r="BT29" s="666"/>
      <c r="BU29" s="666"/>
      <c r="BV29" s="666"/>
      <c r="BW29" s="666"/>
      <c r="BX29" s="666"/>
      <c r="BY29" s="666"/>
      <c r="BZ29" s="666"/>
      <c r="CA29" s="666"/>
      <c r="CB29" s="667"/>
      <c r="CD29" s="660" t="s">
        <v>287</v>
      </c>
      <c r="CE29" s="661"/>
      <c r="CF29" s="627" t="s">
        <v>58</v>
      </c>
      <c r="CG29" s="624"/>
      <c r="CH29" s="624"/>
      <c r="CI29" s="624"/>
      <c r="CJ29" s="624"/>
      <c r="CK29" s="624"/>
      <c r="CL29" s="624"/>
      <c r="CM29" s="624"/>
      <c r="CN29" s="624"/>
      <c r="CO29" s="624"/>
      <c r="CP29" s="624"/>
      <c r="CQ29" s="625"/>
      <c r="CR29" s="590">
        <v>4780901</v>
      </c>
      <c r="CS29" s="609"/>
      <c r="CT29" s="609"/>
      <c r="CU29" s="609"/>
      <c r="CV29" s="609"/>
      <c r="CW29" s="609"/>
      <c r="CX29" s="609"/>
      <c r="CY29" s="610"/>
      <c r="CZ29" s="593">
        <v>9.8000000000000007</v>
      </c>
      <c r="DA29" s="611"/>
      <c r="DB29" s="611"/>
      <c r="DC29" s="612"/>
      <c r="DD29" s="596">
        <v>4595407</v>
      </c>
      <c r="DE29" s="609"/>
      <c r="DF29" s="609"/>
      <c r="DG29" s="609"/>
      <c r="DH29" s="609"/>
      <c r="DI29" s="609"/>
      <c r="DJ29" s="609"/>
      <c r="DK29" s="610"/>
      <c r="DL29" s="596">
        <v>4595407</v>
      </c>
      <c r="DM29" s="609"/>
      <c r="DN29" s="609"/>
      <c r="DO29" s="609"/>
      <c r="DP29" s="609"/>
      <c r="DQ29" s="609"/>
      <c r="DR29" s="609"/>
      <c r="DS29" s="609"/>
      <c r="DT29" s="609"/>
      <c r="DU29" s="609"/>
      <c r="DV29" s="610"/>
      <c r="DW29" s="613">
        <v>18.5</v>
      </c>
      <c r="DX29" s="614"/>
      <c r="DY29" s="614"/>
      <c r="DZ29" s="614"/>
      <c r="EA29" s="614"/>
      <c r="EB29" s="614"/>
      <c r="EC29" s="615"/>
    </row>
    <row r="30" spans="2:133" ht="11.25" customHeight="1" x14ac:dyDescent="0.15">
      <c r="B30" s="587" t="s">
        <v>288</v>
      </c>
      <c r="C30" s="588"/>
      <c r="D30" s="588"/>
      <c r="E30" s="588"/>
      <c r="F30" s="588"/>
      <c r="G30" s="588"/>
      <c r="H30" s="588"/>
      <c r="I30" s="588"/>
      <c r="J30" s="588"/>
      <c r="K30" s="588"/>
      <c r="L30" s="588"/>
      <c r="M30" s="588"/>
      <c r="N30" s="588"/>
      <c r="O30" s="588"/>
      <c r="P30" s="588"/>
      <c r="Q30" s="589"/>
      <c r="R30" s="590">
        <v>404052</v>
      </c>
      <c r="S30" s="591"/>
      <c r="T30" s="591"/>
      <c r="U30" s="591"/>
      <c r="V30" s="591"/>
      <c r="W30" s="591"/>
      <c r="X30" s="591"/>
      <c r="Y30" s="592"/>
      <c r="Z30" s="643">
        <v>0.8</v>
      </c>
      <c r="AA30" s="643"/>
      <c r="AB30" s="643"/>
      <c r="AC30" s="643"/>
      <c r="AD30" s="644" t="s">
        <v>111</v>
      </c>
      <c r="AE30" s="644"/>
      <c r="AF30" s="644"/>
      <c r="AG30" s="644"/>
      <c r="AH30" s="644"/>
      <c r="AI30" s="644"/>
      <c r="AJ30" s="644"/>
      <c r="AK30" s="644"/>
      <c r="AL30" s="613" t="s">
        <v>111</v>
      </c>
      <c r="AM30" s="645"/>
      <c r="AN30" s="645"/>
      <c r="AO30" s="646"/>
      <c r="AP30" s="668" t="s">
        <v>289</v>
      </c>
      <c r="AQ30" s="669"/>
      <c r="AR30" s="669"/>
      <c r="AS30" s="669"/>
      <c r="AT30" s="674" t="s">
        <v>290</v>
      </c>
      <c r="AU30" s="184"/>
      <c r="AV30" s="184"/>
      <c r="AW30" s="184"/>
      <c r="AX30" s="677" t="s">
        <v>169</v>
      </c>
      <c r="AY30" s="678"/>
      <c r="AZ30" s="678"/>
      <c r="BA30" s="678"/>
      <c r="BB30" s="678"/>
      <c r="BC30" s="678"/>
      <c r="BD30" s="678"/>
      <c r="BE30" s="678"/>
      <c r="BF30" s="679"/>
      <c r="BG30" s="656">
        <v>98.8</v>
      </c>
      <c r="BH30" s="657"/>
      <c r="BI30" s="657"/>
      <c r="BJ30" s="657"/>
      <c r="BK30" s="657"/>
      <c r="BL30" s="657"/>
      <c r="BM30" s="658">
        <v>94.2</v>
      </c>
      <c r="BN30" s="657"/>
      <c r="BO30" s="657"/>
      <c r="BP30" s="657"/>
      <c r="BQ30" s="659"/>
      <c r="BR30" s="656">
        <v>98.7</v>
      </c>
      <c r="BS30" s="657"/>
      <c r="BT30" s="657"/>
      <c r="BU30" s="657"/>
      <c r="BV30" s="657"/>
      <c r="BW30" s="657"/>
      <c r="BX30" s="658">
        <v>93.4</v>
      </c>
      <c r="BY30" s="657"/>
      <c r="BZ30" s="657"/>
      <c r="CA30" s="657"/>
      <c r="CB30" s="659"/>
      <c r="CD30" s="662"/>
      <c r="CE30" s="663"/>
      <c r="CF30" s="627" t="s">
        <v>291</v>
      </c>
      <c r="CG30" s="624"/>
      <c r="CH30" s="624"/>
      <c r="CI30" s="624"/>
      <c r="CJ30" s="624"/>
      <c r="CK30" s="624"/>
      <c r="CL30" s="624"/>
      <c r="CM30" s="624"/>
      <c r="CN30" s="624"/>
      <c r="CO30" s="624"/>
      <c r="CP30" s="624"/>
      <c r="CQ30" s="625"/>
      <c r="CR30" s="590">
        <v>4409228</v>
      </c>
      <c r="CS30" s="591"/>
      <c r="CT30" s="591"/>
      <c r="CU30" s="591"/>
      <c r="CV30" s="591"/>
      <c r="CW30" s="591"/>
      <c r="CX30" s="591"/>
      <c r="CY30" s="592"/>
      <c r="CZ30" s="593">
        <v>9.1</v>
      </c>
      <c r="DA30" s="611"/>
      <c r="DB30" s="611"/>
      <c r="DC30" s="612"/>
      <c r="DD30" s="596">
        <v>4262822</v>
      </c>
      <c r="DE30" s="591"/>
      <c r="DF30" s="591"/>
      <c r="DG30" s="591"/>
      <c r="DH30" s="591"/>
      <c r="DI30" s="591"/>
      <c r="DJ30" s="591"/>
      <c r="DK30" s="592"/>
      <c r="DL30" s="596">
        <v>4262822</v>
      </c>
      <c r="DM30" s="591"/>
      <c r="DN30" s="591"/>
      <c r="DO30" s="591"/>
      <c r="DP30" s="591"/>
      <c r="DQ30" s="591"/>
      <c r="DR30" s="591"/>
      <c r="DS30" s="591"/>
      <c r="DT30" s="591"/>
      <c r="DU30" s="591"/>
      <c r="DV30" s="592"/>
      <c r="DW30" s="613">
        <v>17.100000000000001</v>
      </c>
      <c r="DX30" s="614"/>
      <c r="DY30" s="614"/>
      <c r="DZ30" s="614"/>
      <c r="EA30" s="614"/>
      <c r="EB30" s="614"/>
      <c r="EC30" s="615"/>
    </row>
    <row r="31" spans="2:133" ht="11.25" customHeight="1" x14ac:dyDescent="0.15">
      <c r="B31" s="587" t="s">
        <v>292</v>
      </c>
      <c r="C31" s="588"/>
      <c r="D31" s="588"/>
      <c r="E31" s="588"/>
      <c r="F31" s="588"/>
      <c r="G31" s="588"/>
      <c r="H31" s="588"/>
      <c r="I31" s="588"/>
      <c r="J31" s="588"/>
      <c r="K31" s="588"/>
      <c r="L31" s="588"/>
      <c r="M31" s="588"/>
      <c r="N31" s="588"/>
      <c r="O31" s="588"/>
      <c r="P31" s="588"/>
      <c r="Q31" s="589"/>
      <c r="R31" s="590">
        <v>608967</v>
      </c>
      <c r="S31" s="591"/>
      <c r="T31" s="591"/>
      <c r="U31" s="591"/>
      <c r="V31" s="591"/>
      <c r="W31" s="591"/>
      <c r="X31" s="591"/>
      <c r="Y31" s="592"/>
      <c r="Z31" s="643">
        <v>1.2</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293</v>
      </c>
      <c r="AV31" s="183"/>
      <c r="AW31" s="183"/>
      <c r="AX31" s="587" t="s">
        <v>294</v>
      </c>
      <c r="AY31" s="588"/>
      <c r="AZ31" s="588"/>
      <c r="BA31" s="588"/>
      <c r="BB31" s="588"/>
      <c r="BC31" s="588"/>
      <c r="BD31" s="588"/>
      <c r="BE31" s="588"/>
      <c r="BF31" s="589"/>
      <c r="BG31" s="654">
        <v>98.5</v>
      </c>
      <c r="BH31" s="609"/>
      <c r="BI31" s="609"/>
      <c r="BJ31" s="609"/>
      <c r="BK31" s="609"/>
      <c r="BL31" s="609"/>
      <c r="BM31" s="645">
        <v>94.7</v>
      </c>
      <c r="BN31" s="655"/>
      <c r="BO31" s="655"/>
      <c r="BP31" s="655"/>
      <c r="BQ31" s="619"/>
      <c r="BR31" s="654">
        <v>98.5</v>
      </c>
      <c r="BS31" s="609"/>
      <c r="BT31" s="609"/>
      <c r="BU31" s="609"/>
      <c r="BV31" s="609"/>
      <c r="BW31" s="609"/>
      <c r="BX31" s="645">
        <v>94</v>
      </c>
      <c r="BY31" s="655"/>
      <c r="BZ31" s="655"/>
      <c r="CA31" s="655"/>
      <c r="CB31" s="619"/>
      <c r="CD31" s="662"/>
      <c r="CE31" s="663"/>
      <c r="CF31" s="627" t="s">
        <v>295</v>
      </c>
      <c r="CG31" s="624"/>
      <c r="CH31" s="624"/>
      <c r="CI31" s="624"/>
      <c r="CJ31" s="624"/>
      <c r="CK31" s="624"/>
      <c r="CL31" s="624"/>
      <c r="CM31" s="624"/>
      <c r="CN31" s="624"/>
      <c r="CO31" s="624"/>
      <c r="CP31" s="624"/>
      <c r="CQ31" s="625"/>
      <c r="CR31" s="590">
        <v>371673</v>
      </c>
      <c r="CS31" s="609"/>
      <c r="CT31" s="609"/>
      <c r="CU31" s="609"/>
      <c r="CV31" s="609"/>
      <c r="CW31" s="609"/>
      <c r="CX31" s="609"/>
      <c r="CY31" s="610"/>
      <c r="CZ31" s="593">
        <v>0.8</v>
      </c>
      <c r="DA31" s="611"/>
      <c r="DB31" s="611"/>
      <c r="DC31" s="612"/>
      <c r="DD31" s="596">
        <v>332585</v>
      </c>
      <c r="DE31" s="609"/>
      <c r="DF31" s="609"/>
      <c r="DG31" s="609"/>
      <c r="DH31" s="609"/>
      <c r="DI31" s="609"/>
      <c r="DJ31" s="609"/>
      <c r="DK31" s="610"/>
      <c r="DL31" s="596">
        <v>332585</v>
      </c>
      <c r="DM31" s="609"/>
      <c r="DN31" s="609"/>
      <c r="DO31" s="609"/>
      <c r="DP31" s="609"/>
      <c r="DQ31" s="609"/>
      <c r="DR31" s="609"/>
      <c r="DS31" s="609"/>
      <c r="DT31" s="609"/>
      <c r="DU31" s="609"/>
      <c r="DV31" s="610"/>
      <c r="DW31" s="613">
        <v>1.3</v>
      </c>
      <c r="DX31" s="614"/>
      <c r="DY31" s="614"/>
      <c r="DZ31" s="614"/>
      <c r="EA31" s="614"/>
      <c r="EB31" s="614"/>
      <c r="EC31" s="615"/>
    </row>
    <row r="32" spans="2:133" ht="11.25" customHeight="1" x14ac:dyDescent="0.15">
      <c r="B32" s="587" t="s">
        <v>296</v>
      </c>
      <c r="C32" s="588"/>
      <c r="D32" s="588"/>
      <c r="E32" s="588"/>
      <c r="F32" s="588"/>
      <c r="G32" s="588"/>
      <c r="H32" s="588"/>
      <c r="I32" s="588"/>
      <c r="J32" s="588"/>
      <c r="K32" s="588"/>
      <c r="L32" s="588"/>
      <c r="M32" s="588"/>
      <c r="N32" s="588"/>
      <c r="O32" s="588"/>
      <c r="P32" s="588"/>
      <c r="Q32" s="589"/>
      <c r="R32" s="590">
        <v>3691177</v>
      </c>
      <c r="S32" s="591"/>
      <c r="T32" s="591"/>
      <c r="U32" s="591"/>
      <c r="V32" s="591"/>
      <c r="W32" s="591"/>
      <c r="X32" s="591"/>
      <c r="Y32" s="592"/>
      <c r="Z32" s="643">
        <v>7.6</v>
      </c>
      <c r="AA32" s="643"/>
      <c r="AB32" s="643"/>
      <c r="AC32" s="643"/>
      <c r="AD32" s="644">
        <v>72</v>
      </c>
      <c r="AE32" s="644"/>
      <c r="AF32" s="644"/>
      <c r="AG32" s="644"/>
      <c r="AH32" s="644"/>
      <c r="AI32" s="644"/>
      <c r="AJ32" s="644"/>
      <c r="AK32" s="644"/>
      <c r="AL32" s="613">
        <v>0</v>
      </c>
      <c r="AM32" s="645"/>
      <c r="AN32" s="645"/>
      <c r="AO32" s="646"/>
      <c r="AP32" s="672"/>
      <c r="AQ32" s="673"/>
      <c r="AR32" s="673"/>
      <c r="AS32" s="673"/>
      <c r="AT32" s="676"/>
      <c r="AU32" s="185"/>
      <c r="AV32" s="185"/>
      <c r="AW32" s="185"/>
      <c r="AX32" s="571" t="s">
        <v>297</v>
      </c>
      <c r="AY32" s="572"/>
      <c r="AZ32" s="572"/>
      <c r="BA32" s="572"/>
      <c r="BB32" s="572"/>
      <c r="BC32" s="572"/>
      <c r="BD32" s="572"/>
      <c r="BE32" s="572"/>
      <c r="BF32" s="573"/>
      <c r="BG32" s="653">
        <v>98.9</v>
      </c>
      <c r="BH32" s="575"/>
      <c r="BI32" s="575"/>
      <c r="BJ32" s="575"/>
      <c r="BK32" s="575"/>
      <c r="BL32" s="575"/>
      <c r="BM32" s="638">
        <v>92.6</v>
      </c>
      <c r="BN32" s="575"/>
      <c r="BO32" s="575"/>
      <c r="BP32" s="575"/>
      <c r="BQ32" s="632"/>
      <c r="BR32" s="653">
        <v>98.7</v>
      </c>
      <c r="BS32" s="575"/>
      <c r="BT32" s="575"/>
      <c r="BU32" s="575"/>
      <c r="BV32" s="575"/>
      <c r="BW32" s="575"/>
      <c r="BX32" s="638">
        <v>91.4</v>
      </c>
      <c r="BY32" s="575"/>
      <c r="BZ32" s="575"/>
      <c r="CA32" s="575"/>
      <c r="CB32" s="632"/>
      <c r="CD32" s="664"/>
      <c r="CE32" s="665"/>
      <c r="CF32" s="627" t="s">
        <v>298</v>
      </c>
      <c r="CG32" s="624"/>
      <c r="CH32" s="624"/>
      <c r="CI32" s="624"/>
      <c r="CJ32" s="624"/>
      <c r="CK32" s="624"/>
      <c r="CL32" s="624"/>
      <c r="CM32" s="624"/>
      <c r="CN32" s="624"/>
      <c r="CO32" s="624"/>
      <c r="CP32" s="624"/>
      <c r="CQ32" s="625"/>
      <c r="CR32" s="590">
        <v>516</v>
      </c>
      <c r="CS32" s="591"/>
      <c r="CT32" s="591"/>
      <c r="CU32" s="591"/>
      <c r="CV32" s="591"/>
      <c r="CW32" s="591"/>
      <c r="CX32" s="591"/>
      <c r="CY32" s="592"/>
      <c r="CZ32" s="593">
        <v>0</v>
      </c>
      <c r="DA32" s="611"/>
      <c r="DB32" s="611"/>
      <c r="DC32" s="612"/>
      <c r="DD32" s="596">
        <v>516</v>
      </c>
      <c r="DE32" s="591"/>
      <c r="DF32" s="591"/>
      <c r="DG32" s="591"/>
      <c r="DH32" s="591"/>
      <c r="DI32" s="591"/>
      <c r="DJ32" s="591"/>
      <c r="DK32" s="592"/>
      <c r="DL32" s="596">
        <v>516</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299</v>
      </c>
      <c r="C33" s="588"/>
      <c r="D33" s="588"/>
      <c r="E33" s="588"/>
      <c r="F33" s="588"/>
      <c r="G33" s="588"/>
      <c r="H33" s="588"/>
      <c r="I33" s="588"/>
      <c r="J33" s="588"/>
      <c r="K33" s="588"/>
      <c r="L33" s="588"/>
      <c r="M33" s="588"/>
      <c r="N33" s="588"/>
      <c r="O33" s="588"/>
      <c r="P33" s="588"/>
      <c r="Q33" s="589"/>
      <c r="R33" s="590">
        <v>6087100</v>
      </c>
      <c r="S33" s="591"/>
      <c r="T33" s="591"/>
      <c r="U33" s="591"/>
      <c r="V33" s="591"/>
      <c r="W33" s="591"/>
      <c r="X33" s="591"/>
      <c r="Y33" s="592"/>
      <c r="Z33" s="643">
        <v>12.5</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22052666</v>
      </c>
      <c r="CS33" s="609"/>
      <c r="CT33" s="609"/>
      <c r="CU33" s="609"/>
      <c r="CV33" s="609"/>
      <c r="CW33" s="609"/>
      <c r="CX33" s="609"/>
      <c r="CY33" s="610"/>
      <c r="CZ33" s="593">
        <v>45.4</v>
      </c>
      <c r="DA33" s="611"/>
      <c r="DB33" s="611"/>
      <c r="DC33" s="612"/>
      <c r="DD33" s="596">
        <v>14181028</v>
      </c>
      <c r="DE33" s="609"/>
      <c r="DF33" s="609"/>
      <c r="DG33" s="609"/>
      <c r="DH33" s="609"/>
      <c r="DI33" s="609"/>
      <c r="DJ33" s="609"/>
      <c r="DK33" s="610"/>
      <c r="DL33" s="596">
        <v>11132520</v>
      </c>
      <c r="DM33" s="609"/>
      <c r="DN33" s="609"/>
      <c r="DO33" s="609"/>
      <c r="DP33" s="609"/>
      <c r="DQ33" s="609"/>
      <c r="DR33" s="609"/>
      <c r="DS33" s="609"/>
      <c r="DT33" s="609"/>
      <c r="DU33" s="609"/>
      <c r="DV33" s="610"/>
      <c r="DW33" s="613">
        <v>44.8</v>
      </c>
      <c r="DX33" s="614"/>
      <c r="DY33" s="614"/>
      <c r="DZ33" s="614"/>
      <c r="EA33" s="614"/>
      <c r="EB33" s="614"/>
      <c r="EC33" s="615"/>
    </row>
    <row r="34" spans="2:133" ht="11.25" customHeight="1" x14ac:dyDescent="0.15">
      <c r="B34" s="587" t="s">
        <v>301</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6291305</v>
      </c>
      <c r="CS34" s="591"/>
      <c r="CT34" s="591"/>
      <c r="CU34" s="591"/>
      <c r="CV34" s="591"/>
      <c r="CW34" s="591"/>
      <c r="CX34" s="591"/>
      <c r="CY34" s="592"/>
      <c r="CZ34" s="593">
        <v>13</v>
      </c>
      <c r="DA34" s="611"/>
      <c r="DB34" s="611"/>
      <c r="DC34" s="612"/>
      <c r="DD34" s="596">
        <v>5009900</v>
      </c>
      <c r="DE34" s="591"/>
      <c r="DF34" s="591"/>
      <c r="DG34" s="591"/>
      <c r="DH34" s="591"/>
      <c r="DI34" s="591"/>
      <c r="DJ34" s="591"/>
      <c r="DK34" s="592"/>
      <c r="DL34" s="596">
        <v>4105142</v>
      </c>
      <c r="DM34" s="591"/>
      <c r="DN34" s="591"/>
      <c r="DO34" s="591"/>
      <c r="DP34" s="591"/>
      <c r="DQ34" s="591"/>
      <c r="DR34" s="591"/>
      <c r="DS34" s="591"/>
      <c r="DT34" s="591"/>
      <c r="DU34" s="591"/>
      <c r="DV34" s="592"/>
      <c r="DW34" s="613">
        <v>16.5</v>
      </c>
      <c r="DX34" s="614"/>
      <c r="DY34" s="614"/>
      <c r="DZ34" s="614"/>
      <c r="EA34" s="614"/>
      <c r="EB34" s="614"/>
      <c r="EC34" s="615"/>
    </row>
    <row r="35" spans="2:133" ht="11.25" customHeight="1" x14ac:dyDescent="0.15">
      <c r="B35" s="587" t="s">
        <v>305</v>
      </c>
      <c r="C35" s="588"/>
      <c r="D35" s="588"/>
      <c r="E35" s="588"/>
      <c r="F35" s="588"/>
      <c r="G35" s="588"/>
      <c r="H35" s="588"/>
      <c r="I35" s="588"/>
      <c r="J35" s="588"/>
      <c r="K35" s="588"/>
      <c r="L35" s="588"/>
      <c r="M35" s="588"/>
      <c r="N35" s="588"/>
      <c r="O35" s="588"/>
      <c r="P35" s="588"/>
      <c r="Q35" s="589"/>
      <c r="R35" s="590">
        <v>1167900</v>
      </c>
      <c r="S35" s="591"/>
      <c r="T35" s="591"/>
      <c r="U35" s="591"/>
      <c r="V35" s="591"/>
      <c r="W35" s="591"/>
      <c r="X35" s="591"/>
      <c r="Y35" s="592"/>
      <c r="Z35" s="643">
        <v>2.4</v>
      </c>
      <c r="AA35" s="643"/>
      <c r="AB35" s="643"/>
      <c r="AC35" s="643"/>
      <c r="AD35" s="644" t="s">
        <v>111</v>
      </c>
      <c r="AE35" s="644"/>
      <c r="AF35" s="644"/>
      <c r="AG35" s="644"/>
      <c r="AH35" s="644"/>
      <c r="AI35" s="644"/>
      <c r="AJ35" s="644"/>
      <c r="AK35" s="644"/>
      <c r="AL35" s="613" t="s">
        <v>111</v>
      </c>
      <c r="AM35" s="645"/>
      <c r="AN35" s="645"/>
      <c r="AO35" s="646"/>
      <c r="AP35" s="188"/>
      <c r="AQ35" s="647" t="s">
        <v>306</v>
      </c>
      <c r="AR35" s="648"/>
      <c r="AS35" s="648"/>
      <c r="AT35" s="648"/>
      <c r="AU35" s="648"/>
      <c r="AV35" s="648"/>
      <c r="AW35" s="648"/>
      <c r="AX35" s="648"/>
      <c r="AY35" s="649"/>
      <c r="AZ35" s="640">
        <v>6247093</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-319566</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1593740</v>
      </c>
      <c r="CS35" s="609"/>
      <c r="CT35" s="609"/>
      <c r="CU35" s="609"/>
      <c r="CV35" s="609"/>
      <c r="CW35" s="609"/>
      <c r="CX35" s="609"/>
      <c r="CY35" s="610"/>
      <c r="CZ35" s="593">
        <v>3.3</v>
      </c>
      <c r="DA35" s="611"/>
      <c r="DB35" s="611"/>
      <c r="DC35" s="612"/>
      <c r="DD35" s="596">
        <v>1314635</v>
      </c>
      <c r="DE35" s="609"/>
      <c r="DF35" s="609"/>
      <c r="DG35" s="609"/>
      <c r="DH35" s="609"/>
      <c r="DI35" s="609"/>
      <c r="DJ35" s="609"/>
      <c r="DK35" s="610"/>
      <c r="DL35" s="596">
        <v>1203544</v>
      </c>
      <c r="DM35" s="609"/>
      <c r="DN35" s="609"/>
      <c r="DO35" s="609"/>
      <c r="DP35" s="609"/>
      <c r="DQ35" s="609"/>
      <c r="DR35" s="609"/>
      <c r="DS35" s="609"/>
      <c r="DT35" s="609"/>
      <c r="DU35" s="609"/>
      <c r="DV35" s="610"/>
      <c r="DW35" s="613">
        <v>4.8</v>
      </c>
      <c r="DX35" s="614"/>
      <c r="DY35" s="614"/>
      <c r="DZ35" s="614"/>
      <c r="EA35" s="614"/>
      <c r="EB35" s="614"/>
      <c r="EC35" s="615"/>
    </row>
    <row r="36" spans="2:133" ht="11.25" customHeight="1" x14ac:dyDescent="0.15">
      <c r="B36" s="571" t="s">
        <v>309</v>
      </c>
      <c r="C36" s="572"/>
      <c r="D36" s="572"/>
      <c r="E36" s="572"/>
      <c r="F36" s="572"/>
      <c r="G36" s="572"/>
      <c r="H36" s="572"/>
      <c r="I36" s="572"/>
      <c r="J36" s="572"/>
      <c r="K36" s="572"/>
      <c r="L36" s="572"/>
      <c r="M36" s="572"/>
      <c r="N36" s="572"/>
      <c r="O36" s="572"/>
      <c r="P36" s="572"/>
      <c r="Q36" s="573"/>
      <c r="R36" s="574">
        <v>48723136</v>
      </c>
      <c r="S36" s="631"/>
      <c r="T36" s="631"/>
      <c r="U36" s="631"/>
      <c r="V36" s="631"/>
      <c r="W36" s="631"/>
      <c r="X36" s="631"/>
      <c r="Y36" s="634"/>
      <c r="Z36" s="635">
        <v>100</v>
      </c>
      <c r="AA36" s="635"/>
      <c r="AB36" s="635"/>
      <c r="AC36" s="635"/>
      <c r="AD36" s="636">
        <v>23699424</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943627</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-665288</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5986789</v>
      </c>
      <c r="CS36" s="591"/>
      <c r="CT36" s="591"/>
      <c r="CU36" s="591"/>
      <c r="CV36" s="591"/>
      <c r="CW36" s="591"/>
      <c r="CX36" s="591"/>
      <c r="CY36" s="592"/>
      <c r="CZ36" s="593">
        <v>12.3</v>
      </c>
      <c r="DA36" s="611"/>
      <c r="DB36" s="611"/>
      <c r="DC36" s="612"/>
      <c r="DD36" s="596">
        <v>4265147</v>
      </c>
      <c r="DE36" s="591"/>
      <c r="DF36" s="591"/>
      <c r="DG36" s="591"/>
      <c r="DH36" s="591"/>
      <c r="DI36" s="591"/>
      <c r="DJ36" s="591"/>
      <c r="DK36" s="592"/>
      <c r="DL36" s="596">
        <v>3290065</v>
      </c>
      <c r="DM36" s="591"/>
      <c r="DN36" s="591"/>
      <c r="DO36" s="591"/>
      <c r="DP36" s="591"/>
      <c r="DQ36" s="591"/>
      <c r="DR36" s="591"/>
      <c r="DS36" s="591"/>
      <c r="DT36" s="591"/>
      <c r="DU36" s="591"/>
      <c r="DV36" s="592"/>
      <c r="DW36" s="613">
        <v>13.2</v>
      </c>
      <c r="DX36" s="614"/>
      <c r="DY36" s="614"/>
      <c r="DZ36" s="614"/>
      <c r="EA36" s="614"/>
      <c r="EB36" s="614"/>
      <c r="EC36" s="615"/>
    </row>
    <row r="37" spans="2:133" ht="11.25" customHeight="1" x14ac:dyDescent="0.15">
      <c r="AQ37" s="616" t="s">
        <v>313</v>
      </c>
      <c r="AR37" s="617"/>
      <c r="AS37" s="617"/>
      <c r="AT37" s="617"/>
      <c r="AU37" s="617"/>
      <c r="AV37" s="617"/>
      <c r="AW37" s="617"/>
      <c r="AX37" s="617"/>
      <c r="AY37" s="618"/>
      <c r="AZ37" s="590">
        <v>900000</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12212</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1925611</v>
      </c>
      <c r="CS37" s="609"/>
      <c r="CT37" s="609"/>
      <c r="CU37" s="609"/>
      <c r="CV37" s="609"/>
      <c r="CW37" s="609"/>
      <c r="CX37" s="609"/>
      <c r="CY37" s="610"/>
      <c r="CZ37" s="593">
        <v>4</v>
      </c>
      <c r="DA37" s="611"/>
      <c r="DB37" s="611"/>
      <c r="DC37" s="612"/>
      <c r="DD37" s="596">
        <v>1142311</v>
      </c>
      <c r="DE37" s="609"/>
      <c r="DF37" s="609"/>
      <c r="DG37" s="609"/>
      <c r="DH37" s="609"/>
      <c r="DI37" s="609"/>
      <c r="DJ37" s="609"/>
      <c r="DK37" s="610"/>
      <c r="DL37" s="596">
        <v>1111200</v>
      </c>
      <c r="DM37" s="609"/>
      <c r="DN37" s="609"/>
      <c r="DO37" s="609"/>
      <c r="DP37" s="609"/>
      <c r="DQ37" s="609"/>
      <c r="DR37" s="609"/>
      <c r="DS37" s="609"/>
      <c r="DT37" s="609"/>
      <c r="DU37" s="609"/>
      <c r="DV37" s="610"/>
      <c r="DW37" s="613">
        <v>4.5</v>
      </c>
      <c r="DX37" s="614"/>
      <c r="DY37" s="614"/>
      <c r="DZ37" s="614"/>
      <c r="EA37" s="614"/>
      <c r="EB37" s="614"/>
      <c r="EC37" s="615"/>
    </row>
    <row r="38" spans="2:133" ht="11.25" customHeight="1" x14ac:dyDescent="0.15">
      <c r="AQ38" s="616" t="s">
        <v>316</v>
      </c>
      <c r="AR38" s="617"/>
      <c r="AS38" s="617"/>
      <c r="AT38" s="617"/>
      <c r="AU38" s="617"/>
      <c r="AV38" s="617"/>
      <c r="AW38" s="617"/>
      <c r="AX38" s="617"/>
      <c r="AY38" s="618"/>
      <c r="AZ38" s="590">
        <v>590600</v>
      </c>
      <c r="BA38" s="591"/>
      <c r="BB38" s="591"/>
      <c r="BC38" s="591"/>
      <c r="BD38" s="609"/>
      <c r="BE38" s="609"/>
      <c r="BF38" s="619"/>
      <c r="BG38" s="627" t="s">
        <v>317</v>
      </c>
      <c r="BH38" s="624"/>
      <c r="BI38" s="624"/>
      <c r="BJ38" s="624"/>
      <c r="BK38" s="624"/>
      <c r="BL38" s="624"/>
      <c r="BM38" s="624"/>
      <c r="BN38" s="624"/>
      <c r="BO38" s="624"/>
      <c r="BP38" s="624"/>
      <c r="BQ38" s="624"/>
      <c r="BR38" s="624"/>
      <c r="BS38" s="624"/>
      <c r="BT38" s="624"/>
      <c r="BU38" s="625"/>
      <c r="BV38" s="590">
        <v>19061</v>
      </c>
      <c r="BW38" s="591"/>
      <c r="BX38" s="591"/>
      <c r="BY38" s="591"/>
      <c r="BZ38" s="591"/>
      <c r="CA38" s="591"/>
      <c r="CB38" s="626"/>
      <c r="CD38" s="627" t="s">
        <v>318</v>
      </c>
      <c r="CE38" s="624"/>
      <c r="CF38" s="624"/>
      <c r="CG38" s="624"/>
      <c r="CH38" s="624"/>
      <c r="CI38" s="624"/>
      <c r="CJ38" s="624"/>
      <c r="CK38" s="624"/>
      <c r="CL38" s="624"/>
      <c r="CM38" s="624"/>
      <c r="CN38" s="624"/>
      <c r="CO38" s="624"/>
      <c r="CP38" s="624"/>
      <c r="CQ38" s="625"/>
      <c r="CR38" s="590">
        <v>3853566</v>
      </c>
      <c r="CS38" s="591"/>
      <c r="CT38" s="591"/>
      <c r="CU38" s="591"/>
      <c r="CV38" s="591"/>
      <c r="CW38" s="591"/>
      <c r="CX38" s="591"/>
      <c r="CY38" s="592"/>
      <c r="CZ38" s="593">
        <v>7.9</v>
      </c>
      <c r="DA38" s="611"/>
      <c r="DB38" s="611"/>
      <c r="DC38" s="612"/>
      <c r="DD38" s="596">
        <v>3137391</v>
      </c>
      <c r="DE38" s="591"/>
      <c r="DF38" s="591"/>
      <c r="DG38" s="591"/>
      <c r="DH38" s="591"/>
      <c r="DI38" s="591"/>
      <c r="DJ38" s="591"/>
      <c r="DK38" s="592"/>
      <c r="DL38" s="596">
        <v>2533769</v>
      </c>
      <c r="DM38" s="591"/>
      <c r="DN38" s="591"/>
      <c r="DO38" s="591"/>
      <c r="DP38" s="591"/>
      <c r="DQ38" s="591"/>
      <c r="DR38" s="591"/>
      <c r="DS38" s="591"/>
      <c r="DT38" s="591"/>
      <c r="DU38" s="591"/>
      <c r="DV38" s="592"/>
      <c r="DW38" s="613">
        <v>10.199999999999999</v>
      </c>
      <c r="DX38" s="614"/>
      <c r="DY38" s="614"/>
      <c r="DZ38" s="614"/>
      <c r="EA38" s="614"/>
      <c r="EB38" s="614"/>
      <c r="EC38" s="615"/>
    </row>
    <row r="39" spans="2:133" ht="11.25" customHeight="1" x14ac:dyDescent="0.15">
      <c r="AQ39" s="616" t="s">
        <v>319</v>
      </c>
      <c r="AR39" s="617"/>
      <c r="AS39" s="617"/>
      <c r="AT39" s="617"/>
      <c r="AU39" s="617"/>
      <c r="AV39" s="617"/>
      <c r="AW39" s="617"/>
      <c r="AX39" s="617"/>
      <c r="AY39" s="618"/>
      <c r="AZ39" s="590">
        <v>24300</v>
      </c>
      <c r="BA39" s="591"/>
      <c r="BB39" s="591"/>
      <c r="BC39" s="591"/>
      <c r="BD39" s="609"/>
      <c r="BE39" s="609"/>
      <c r="BF39" s="619"/>
      <c r="BG39" s="620" t="s">
        <v>320</v>
      </c>
      <c r="BH39" s="621"/>
      <c r="BI39" s="621"/>
      <c r="BJ39" s="621"/>
      <c r="BK39" s="621"/>
      <c r="BL39" s="189"/>
      <c r="BM39" s="624" t="s">
        <v>321</v>
      </c>
      <c r="BN39" s="624"/>
      <c r="BO39" s="624"/>
      <c r="BP39" s="624"/>
      <c r="BQ39" s="624"/>
      <c r="BR39" s="624"/>
      <c r="BS39" s="624"/>
      <c r="BT39" s="624"/>
      <c r="BU39" s="625"/>
      <c r="BV39" s="590">
        <v>98</v>
      </c>
      <c r="BW39" s="591"/>
      <c r="BX39" s="591"/>
      <c r="BY39" s="591"/>
      <c r="BZ39" s="591"/>
      <c r="CA39" s="591"/>
      <c r="CB39" s="626"/>
      <c r="CD39" s="627" t="s">
        <v>322</v>
      </c>
      <c r="CE39" s="624"/>
      <c r="CF39" s="624"/>
      <c r="CG39" s="624"/>
      <c r="CH39" s="624"/>
      <c r="CI39" s="624"/>
      <c r="CJ39" s="624"/>
      <c r="CK39" s="624"/>
      <c r="CL39" s="624"/>
      <c r="CM39" s="624"/>
      <c r="CN39" s="624"/>
      <c r="CO39" s="624"/>
      <c r="CP39" s="624"/>
      <c r="CQ39" s="625"/>
      <c r="CR39" s="590">
        <v>634246</v>
      </c>
      <c r="CS39" s="609"/>
      <c r="CT39" s="609"/>
      <c r="CU39" s="609"/>
      <c r="CV39" s="609"/>
      <c r="CW39" s="609"/>
      <c r="CX39" s="609"/>
      <c r="CY39" s="610"/>
      <c r="CZ39" s="593">
        <v>1.3</v>
      </c>
      <c r="DA39" s="611"/>
      <c r="DB39" s="611"/>
      <c r="DC39" s="612"/>
      <c r="DD39" s="596">
        <v>429655</v>
      </c>
      <c r="DE39" s="609"/>
      <c r="DF39" s="609"/>
      <c r="DG39" s="609"/>
      <c r="DH39" s="609"/>
      <c r="DI39" s="609"/>
      <c r="DJ39" s="609"/>
      <c r="DK39" s="610"/>
      <c r="DL39" s="596" t="s">
        <v>323</v>
      </c>
      <c r="DM39" s="609"/>
      <c r="DN39" s="609"/>
      <c r="DO39" s="609"/>
      <c r="DP39" s="609"/>
      <c r="DQ39" s="609"/>
      <c r="DR39" s="609"/>
      <c r="DS39" s="609"/>
      <c r="DT39" s="609"/>
      <c r="DU39" s="609"/>
      <c r="DV39" s="610"/>
      <c r="DW39" s="613" t="s">
        <v>323</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1007000</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126</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3693020</v>
      </c>
      <c r="CS40" s="591"/>
      <c r="CT40" s="591"/>
      <c r="CU40" s="591"/>
      <c r="CV40" s="591"/>
      <c r="CW40" s="591"/>
      <c r="CX40" s="591"/>
      <c r="CY40" s="592"/>
      <c r="CZ40" s="593">
        <v>7.6</v>
      </c>
      <c r="DA40" s="611"/>
      <c r="DB40" s="611"/>
      <c r="DC40" s="612"/>
      <c r="DD40" s="596">
        <v>24300</v>
      </c>
      <c r="DE40" s="591"/>
      <c r="DF40" s="591"/>
      <c r="DG40" s="591"/>
      <c r="DH40" s="591"/>
      <c r="DI40" s="591"/>
      <c r="DJ40" s="591"/>
      <c r="DK40" s="592"/>
      <c r="DL40" s="596" t="s">
        <v>323</v>
      </c>
      <c r="DM40" s="591"/>
      <c r="DN40" s="591"/>
      <c r="DO40" s="591"/>
      <c r="DP40" s="591"/>
      <c r="DQ40" s="591"/>
      <c r="DR40" s="591"/>
      <c r="DS40" s="591"/>
      <c r="DT40" s="591"/>
      <c r="DU40" s="591"/>
      <c r="DV40" s="592"/>
      <c r="DW40" s="613" t="s">
        <v>323</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2781566</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v>365</v>
      </c>
      <c r="BW41" s="631"/>
      <c r="BX41" s="631"/>
      <c r="BY41" s="631"/>
      <c r="BZ41" s="631"/>
      <c r="CA41" s="631"/>
      <c r="CB41" s="633"/>
      <c r="CD41" s="627" t="s">
        <v>329</v>
      </c>
      <c r="CE41" s="624"/>
      <c r="CF41" s="624"/>
      <c r="CG41" s="624"/>
      <c r="CH41" s="624"/>
      <c r="CI41" s="624"/>
      <c r="CJ41" s="624"/>
      <c r="CK41" s="624"/>
      <c r="CL41" s="624"/>
      <c r="CM41" s="624"/>
      <c r="CN41" s="624"/>
      <c r="CO41" s="624"/>
      <c r="CP41" s="624"/>
      <c r="CQ41" s="625"/>
      <c r="CR41" s="590" t="s">
        <v>330</v>
      </c>
      <c r="CS41" s="609"/>
      <c r="CT41" s="609"/>
      <c r="CU41" s="609"/>
      <c r="CV41" s="609"/>
      <c r="CW41" s="609"/>
      <c r="CX41" s="609"/>
      <c r="CY41" s="610"/>
      <c r="CZ41" s="593" t="s">
        <v>330</v>
      </c>
      <c r="DA41" s="611"/>
      <c r="DB41" s="611"/>
      <c r="DC41" s="612"/>
      <c r="DD41" s="596" t="s">
        <v>330</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6432913</v>
      </c>
      <c r="CS42" s="591"/>
      <c r="CT42" s="591"/>
      <c r="CU42" s="591"/>
      <c r="CV42" s="591"/>
      <c r="CW42" s="591"/>
      <c r="CX42" s="591"/>
      <c r="CY42" s="592"/>
      <c r="CZ42" s="593">
        <v>13.2</v>
      </c>
      <c r="DA42" s="594"/>
      <c r="DB42" s="594"/>
      <c r="DC42" s="595"/>
      <c r="DD42" s="596">
        <v>1537043</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65315</v>
      </c>
      <c r="CS43" s="609"/>
      <c r="CT43" s="609"/>
      <c r="CU43" s="609"/>
      <c r="CV43" s="609"/>
      <c r="CW43" s="609"/>
      <c r="CX43" s="609"/>
      <c r="CY43" s="610"/>
      <c r="CZ43" s="593">
        <v>0.1</v>
      </c>
      <c r="DA43" s="611"/>
      <c r="DB43" s="611"/>
      <c r="DC43" s="612"/>
      <c r="DD43" s="596">
        <v>33250</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335</v>
      </c>
      <c r="CD44" s="603" t="s">
        <v>287</v>
      </c>
      <c r="CE44" s="604"/>
      <c r="CF44" s="587" t="s">
        <v>336</v>
      </c>
      <c r="CG44" s="588"/>
      <c r="CH44" s="588"/>
      <c r="CI44" s="588"/>
      <c r="CJ44" s="588"/>
      <c r="CK44" s="588"/>
      <c r="CL44" s="588"/>
      <c r="CM44" s="588"/>
      <c r="CN44" s="588"/>
      <c r="CO44" s="588"/>
      <c r="CP44" s="588"/>
      <c r="CQ44" s="589"/>
      <c r="CR44" s="590">
        <v>6432913</v>
      </c>
      <c r="CS44" s="591"/>
      <c r="CT44" s="591"/>
      <c r="CU44" s="591"/>
      <c r="CV44" s="591"/>
      <c r="CW44" s="591"/>
      <c r="CX44" s="591"/>
      <c r="CY44" s="592"/>
      <c r="CZ44" s="593">
        <v>13.2</v>
      </c>
      <c r="DA44" s="594"/>
      <c r="DB44" s="594"/>
      <c r="DC44" s="595"/>
      <c r="DD44" s="596">
        <v>1537043</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337</v>
      </c>
      <c r="CG45" s="588"/>
      <c r="CH45" s="588"/>
      <c r="CI45" s="588"/>
      <c r="CJ45" s="588"/>
      <c r="CK45" s="588"/>
      <c r="CL45" s="588"/>
      <c r="CM45" s="588"/>
      <c r="CN45" s="588"/>
      <c r="CO45" s="588"/>
      <c r="CP45" s="588"/>
      <c r="CQ45" s="589"/>
      <c r="CR45" s="590">
        <v>2367085</v>
      </c>
      <c r="CS45" s="609"/>
      <c r="CT45" s="609"/>
      <c r="CU45" s="609"/>
      <c r="CV45" s="609"/>
      <c r="CW45" s="609"/>
      <c r="CX45" s="609"/>
      <c r="CY45" s="610"/>
      <c r="CZ45" s="593">
        <v>4.9000000000000004</v>
      </c>
      <c r="DA45" s="611"/>
      <c r="DB45" s="611"/>
      <c r="DC45" s="612"/>
      <c r="DD45" s="596">
        <v>144708</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338</v>
      </c>
      <c r="CG46" s="588"/>
      <c r="CH46" s="588"/>
      <c r="CI46" s="588"/>
      <c r="CJ46" s="588"/>
      <c r="CK46" s="588"/>
      <c r="CL46" s="588"/>
      <c r="CM46" s="588"/>
      <c r="CN46" s="588"/>
      <c r="CO46" s="588"/>
      <c r="CP46" s="588"/>
      <c r="CQ46" s="589"/>
      <c r="CR46" s="590">
        <v>3987440</v>
      </c>
      <c r="CS46" s="591"/>
      <c r="CT46" s="591"/>
      <c r="CU46" s="591"/>
      <c r="CV46" s="591"/>
      <c r="CW46" s="591"/>
      <c r="CX46" s="591"/>
      <c r="CY46" s="592"/>
      <c r="CZ46" s="593">
        <v>8.1999999999999993</v>
      </c>
      <c r="DA46" s="594"/>
      <c r="DB46" s="594"/>
      <c r="DC46" s="595"/>
      <c r="DD46" s="596">
        <v>1392238</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339</v>
      </c>
      <c r="CG47" s="588"/>
      <c r="CH47" s="588"/>
      <c r="CI47" s="588"/>
      <c r="CJ47" s="588"/>
      <c r="CK47" s="588"/>
      <c r="CL47" s="588"/>
      <c r="CM47" s="588"/>
      <c r="CN47" s="588"/>
      <c r="CO47" s="588"/>
      <c r="CP47" s="588"/>
      <c r="CQ47" s="589"/>
      <c r="CR47" s="590" t="s">
        <v>111</v>
      </c>
      <c r="CS47" s="609"/>
      <c r="CT47" s="609"/>
      <c r="CU47" s="609"/>
      <c r="CV47" s="609"/>
      <c r="CW47" s="609"/>
      <c r="CX47" s="609"/>
      <c r="CY47" s="610"/>
      <c r="CZ47" s="593" t="s">
        <v>111</v>
      </c>
      <c r="DA47" s="611"/>
      <c r="DB47" s="611"/>
      <c r="DC47" s="612"/>
      <c r="DD47" s="596" t="s">
        <v>111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340</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341</v>
      </c>
      <c r="CE49" s="572"/>
      <c r="CF49" s="572"/>
      <c r="CG49" s="572"/>
      <c r="CH49" s="572"/>
      <c r="CI49" s="572"/>
      <c r="CJ49" s="572"/>
      <c r="CK49" s="572"/>
      <c r="CL49" s="572"/>
      <c r="CM49" s="572"/>
      <c r="CN49" s="572"/>
      <c r="CO49" s="572"/>
      <c r="CP49" s="572"/>
      <c r="CQ49" s="573"/>
      <c r="CR49" s="574">
        <v>48576683</v>
      </c>
      <c r="CS49" s="575"/>
      <c r="CT49" s="575"/>
      <c r="CU49" s="575"/>
      <c r="CV49" s="575"/>
      <c r="CW49" s="575"/>
      <c r="CX49" s="575"/>
      <c r="CY49" s="576"/>
      <c r="CZ49" s="577">
        <v>100</v>
      </c>
      <c r="DA49" s="578"/>
      <c r="DB49" s="578"/>
      <c r="DC49" s="579"/>
      <c r="DD49" s="580">
        <v>28128509</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2" t="s">
        <v>343</v>
      </c>
      <c r="DK2" s="1113"/>
      <c r="DL2" s="1113"/>
      <c r="DM2" s="1113"/>
      <c r="DN2" s="1113"/>
      <c r="DO2" s="1114"/>
      <c r="DP2" s="202"/>
      <c r="DQ2" s="1112" t="s">
        <v>344</v>
      </c>
      <c r="DR2" s="1113"/>
      <c r="DS2" s="1113"/>
      <c r="DT2" s="1113"/>
      <c r="DU2" s="1113"/>
      <c r="DV2" s="1113"/>
      <c r="DW2" s="1113"/>
      <c r="DX2" s="1113"/>
      <c r="DY2" s="1113"/>
      <c r="DZ2" s="1114"/>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5" t="s">
        <v>345</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7" t="s">
        <v>347</v>
      </c>
      <c r="B5" s="998"/>
      <c r="C5" s="998"/>
      <c r="D5" s="998"/>
      <c r="E5" s="998"/>
      <c r="F5" s="998"/>
      <c r="G5" s="998"/>
      <c r="H5" s="998"/>
      <c r="I5" s="998"/>
      <c r="J5" s="998"/>
      <c r="K5" s="998"/>
      <c r="L5" s="998"/>
      <c r="M5" s="998"/>
      <c r="N5" s="998"/>
      <c r="O5" s="998"/>
      <c r="P5" s="999"/>
      <c r="Q5" s="1003" t="s">
        <v>348</v>
      </c>
      <c r="R5" s="1004"/>
      <c r="S5" s="1004"/>
      <c r="T5" s="1004"/>
      <c r="U5" s="1005"/>
      <c r="V5" s="1003" t="s">
        <v>349</v>
      </c>
      <c r="W5" s="1004"/>
      <c r="X5" s="1004"/>
      <c r="Y5" s="1004"/>
      <c r="Z5" s="1005"/>
      <c r="AA5" s="1003" t="s">
        <v>350</v>
      </c>
      <c r="AB5" s="1004"/>
      <c r="AC5" s="1004"/>
      <c r="AD5" s="1004"/>
      <c r="AE5" s="1004"/>
      <c r="AF5" s="1115" t="s">
        <v>351</v>
      </c>
      <c r="AG5" s="1004"/>
      <c r="AH5" s="1004"/>
      <c r="AI5" s="1004"/>
      <c r="AJ5" s="1019"/>
      <c r="AK5" s="1004" t="s">
        <v>352</v>
      </c>
      <c r="AL5" s="1004"/>
      <c r="AM5" s="1004"/>
      <c r="AN5" s="1004"/>
      <c r="AO5" s="1005"/>
      <c r="AP5" s="1003" t="s">
        <v>353</v>
      </c>
      <c r="AQ5" s="1004"/>
      <c r="AR5" s="1004"/>
      <c r="AS5" s="1004"/>
      <c r="AT5" s="1005"/>
      <c r="AU5" s="1003" t="s">
        <v>354</v>
      </c>
      <c r="AV5" s="1004"/>
      <c r="AW5" s="1004"/>
      <c r="AX5" s="1004"/>
      <c r="AY5" s="1019"/>
      <c r="AZ5" s="209"/>
      <c r="BA5" s="209"/>
      <c r="BB5" s="209"/>
      <c r="BC5" s="209"/>
      <c r="BD5" s="209"/>
      <c r="BE5" s="210"/>
      <c r="BF5" s="210"/>
      <c r="BG5" s="210"/>
      <c r="BH5" s="210"/>
      <c r="BI5" s="210"/>
      <c r="BJ5" s="210"/>
      <c r="BK5" s="210"/>
      <c r="BL5" s="210"/>
      <c r="BM5" s="210"/>
      <c r="BN5" s="210"/>
      <c r="BO5" s="210"/>
      <c r="BP5" s="210"/>
      <c r="BQ5" s="997" t="s">
        <v>355</v>
      </c>
      <c r="BR5" s="998"/>
      <c r="BS5" s="998"/>
      <c r="BT5" s="998"/>
      <c r="BU5" s="998"/>
      <c r="BV5" s="998"/>
      <c r="BW5" s="998"/>
      <c r="BX5" s="998"/>
      <c r="BY5" s="998"/>
      <c r="BZ5" s="998"/>
      <c r="CA5" s="998"/>
      <c r="CB5" s="998"/>
      <c r="CC5" s="998"/>
      <c r="CD5" s="998"/>
      <c r="CE5" s="998"/>
      <c r="CF5" s="998"/>
      <c r="CG5" s="999"/>
      <c r="CH5" s="1003" t="s">
        <v>356</v>
      </c>
      <c r="CI5" s="1004"/>
      <c r="CJ5" s="1004"/>
      <c r="CK5" s="1004"/>
      <c r="CL5" s="1005"/>
      <c r="CM5" s="1003" t="s">
        <v>357</v>
      </c>
      <c r="CN5" s="1004"/>
      <c r="CO5" s="1004"/>
      <c r="CP5" s="1004"/>
      <c r="CQ5" s="1005"/>
      <c r="CR5" s="1003" t="s">
        <v>358</v>
      </c>
      <c r="CS5" s="1004"/>
      <c r="CT5" s="1004"/>
      <c r="CU5" s="1004"/>
      <c r="CV5" s="1005"/>
      <c r="CW5" s="1003" t="s">
        <v>359</v>
      </c>
      <c r="CX5" s="1004"/>
      <c r="CY5" s="1004"/>
      <c r="CZ5" s="1004"/>
      <c r="DA5" s="1005"/>
      <c r="DB5" s="1003" t="s">
        <v>360</v>
      </c>
      <c r="DC5" s="1004"/>
      <c r="DD5" s="1004"/>
      <c r="DE5" s="1004"/>
      <c r="DF5" s="1005"/>
      <c r="DG5" s="1100" t="s">
        <v>361</v>
      </c>
      <c r="DH5" s="1101"/>
      <c r="DI5" s="1101"/>
      <c r="DJ5" s="1101"/>
      <c r="DK5" s="1102"/>
      <c r="DL5" s="1100" t="s">
        <v>362</v>
      </c>
      <c r="DM5" s="1101"/>
      <c r="DN5" s="1101"/>
      <c r="DO5" s="1101"/>
      <c r="DP5" s="1102"/>
      <c r="DQ5" s="1003" t="s">
        <v>363</v>
      </c>
      <c r="DR5" s="1004"/>
      <c r="DS5" s="1004"/>
      <c r="DT5" s="1004"/>
      <c r="DU5" s="1005"/>
      <c r="DV5" s="1003" t="s">
        <v>354</v>
      </c>
      <c r="DW5" s="1004"/>
      <c r="DX5" s="1004"/>
      <c r="DY5" s="1004"/>
      <c r="DZ5" s="1019"/>
      <c r="EA5" s="207"/>
    </row>
    <row r="6" spans="1:131" s="208"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116"/>
      <c r="AG6" s="1007"/>
      <c r="AH6" s="1007"/>
      <c r="AI6" s="1007"/>
      <c r="AJ6" s="1020"/>
      <c r="AK6" s="1007"/>
      <c r="AL6" s="1007"/>
      <c r="AM6" s="1007"/>
      <c r="AN6" s="1007"/>
      <c r="AO6" s="1008"/>
      <c r="AP6" s="1006"/>
      <c r="AQ6" s="1007"/>
      <c r="AR6" s="1007"/>
      <c r="AS6" s="1007"/>
      <c r="AT6" s="1008"/>
      <c r="AU6" s="1006"/>
      <c r="AV6" s="1007"/>
      <c r="AW6" s="1007"/>
      <c r="AX6" s="1007"/>
      <c r="AY6" s="1020"/>
      <c r="AZ6" s="205"/>
      <c r="BA6" s="205"/>
      <c r="BB6" s="205"/>
      <c r="BC6" s="205"/>
      <c r="BD6" s="205"/>
      <c r="BE6" s="206"/>
      <c r="BF6" s="206"/>
      <c r="BG6" s="206"/>
      <c r="BH6" s="206"/>
      <c r="BI6" s="206"/>
      <c r="BJ6" s="206"/>
      <c r="BK6" s="206"/>
      <c r="BL6" s="206"/>
      <c r="BM6" s="206"/>
      <c r="BN6" s="206"/>
      <c r="BO6" s="206"/>
      <c r="BP6" s="206"/>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103"/>
      <c r="DH6" s="1104"/>
      <c r="DI6" s="1104"/>
      <c r="DJ6" s="1104"/>
      <c r="DK6" s="1105"/>
      <c r="DL6" s="1103"/>
      <c r="DM6" s="1104"/>
      <c r="DN6" s="1104"/>
      <c r="DO6" s="1104"/>
      <c r="DP6" s="1105"/>
      <c r="DQ6" s="1006"/>
      <c r="DR6" s="1007"/>
      <c r="DS6" s="1007"/>
      <c r="DT6" s="1007"/>
      <c r="DU6" s="1008"/>
      <c r="DV6" s="1006"/>
      <c r="DW6" s="1007"/>
      <c r="DX6" s="1007"/>
      <c r="DY6" s="1007"/>
      <c r="DZ6" s="1020"/>
      <c r="EA6" s="207"/>
    </row>
    <row r="7" spans="1:131" s="208" customFormat="1" ht="26.25" customHeight="1" thickTop="1" x14ac:dyDescent="0.15">
      <c r="A7" s="211">
        <v>1</v>
      </c>
      <c r="B7" s="1052" t="s">
        <v>543</v>
      </c>
      <c r="C7" s="1053"/>
      <c r="D7" s="1053"/>
      <c r="E7" s="1053"/>
      <c r="F7" s="1053"/>
      <c r="G7" s="1053"/>
      <c r="H7" s="1053"/>
      <c r="I7" s="1053"/>
      <c r="J7" s="1053"/>
      <c r="K7" s="1053"/>
      <c r="L7" s="1053"/>
      <c r="M7" s="1053"/>
      <c r="N7" s="1053"/>
      <c r="O7" s="1053"/>
      <c r="P7" s="1054"/>
      <c r="Q7" s="1106">
        <v>48636</v>
      </c>
      <c r="R7" s="1107"/>
      <c r="S7" s="1107"/>
      <c r="T7" s="1107"/>
      <c r="U7" s="1107"/>
      <c r="V7" s="1107">
        <v>48491</v>
      </c>
      <c r="W7" s="1107"/>
      <c r="X7" s="1107"/>
      <c r="Y7" s="1107"/>
      <c r="Z7" s="1107"/>
      <c r="AA7" s="1107">
        <v>145</v>
      </c>
      <c r="AB7" s="1107"/>
      <c r="AC7" s="1107"/>
      <c r="AD7" s="1107"/>
      <c r="AE7" s="1108"/>
      <c r="AF7" s="1109">
        <v>114</v>
      </c>
      <c r="AG7" s="1110"/>
      <c r="AH7" s="1110"/>
      <c r="AI7" s="1110"/>
      <c r="AJ7" s="1111"/>
      <c r="AK7" s="1093">
        <v>6</v>
      </c>
      <c r="AL7" s="1094"/>
      <c r="AM7" s="1094"/>
      <c r="AN7" s="1094"/>
      <c r="AO7" s="1094"/>
      <c r="AP7" s="1094">
        <v>56500</v>
      </c>
      <c r="AQ7" s="1094"/>
      <c r="AR7" s="1094"/>
      <c r="AS7" s="1094"/>
      <c r="AT7" s="1094"/>
      <c r="AU7" s="1095"/>
      <c r="AV7" s="1095"/>
      <c r="AW7" s="1095"/>
      <c r="AX7" s="1095"/>
      <c r="AY7" s="1096"/>
      <c r="AZ7" s="205"/>
      <c r="BA7" s="205"/>
      <c r="BB7" s="205"/>
      <c r="BC7" s="205"/>
      <c r="BD7" s="205"/>
      <c r="BE7" s="206"/>
      <c r="BF7" s="206"/>
      <c r="BG7" s="206"/>
      <c r="BH7" s="206"/>
      <c r="BI7" s="206"/>
      <c r="BJ7" s="206"/>
      <c r="BK7" s="206"/>
      <c r="BL7" s="206"/>
      <c r="BM7" s="206"/>
      <c r="BN7" s="206"/>
      <c r="BO7" s="206"/>
      <c r="BP7" s="206"/>
      <c r="BQ7" s="212">
        <v>1</v>
      </c>
      <c r="BR7" s="213"/>
      <c r="BS7" s="1097" t="s">
        <v>549</v>
      </c>
      <c r="BT7" s="1098"/>
      <c r="BU7" s="1098"/>
      <c r="BV7" s="1098"/>
      <c r="BW7" s="1098"/>
      <c r="BX7" s="1098"/>
      <c r="BY7" s="1098"/>
      <c r="BZ7" s="1098"/>
      <c r="CA7" s="1098"/>
      <c r="CB7" s="1098"/>
      <c r="CC7" s="1098"/>
      <c r="CD7" s="1098"/>
      <c r="CE7" s="1098"/>
      <c r="CF7" s="1098"/>
      <c r="CG7" s="1099"/>
      <c r="CH7" s="1090">
        <v>117</v>
      </c>
      <c r="CI7" s="1091"/>
      <c r="CJ7" s="1091"/>
      <c r="CK7" s="1091"/>
      <c r="CL7" s="1092"/>
      <c r="CM7" s="1090">
        <v>864</v>
      </c>
      <c r="CN7" s="1091"/>
      <c r="CO7" s="1091"/>
      <c r="CP7" s="1091"/>
      <c r="CQ7" s="1092"/>
      <c r="CR7" s="1090">
        <v>3</v>
      </c>
      <c r="CS7" s="1091"/>
      <c r="CT7" s="1091"/>
      <c r="CU7" s="1091"/>
      <c r="CV7" s="1092"/>
      <c r="CW7" s="1090">
        <v>120</v>
      </c>
      <c r="CX7" s="1091"/>
      <c r="CY7" s="1091"/>
      <c r="CZ7" s="1091"/>
      <c r="DA7" s="1092"/>
      <c r="DB7" s="1090" t="s">
        <v>554</v>
      </c>
      <c r="DC7" s="1091"/>
      <c r="DD7" s="1091"/>
      <c r="DE7" s="1091"/>
      <c r="DF7" s="1092"/>
      <c r="DG7" s="1090" t="s">
        <v>554</v>
      </c>
      <c r="DH7" s="1091"/>
      <c r="DI7" s="1091"/>
      <c r="DJ7" s="1091"/>
      <c r="DK7" s="1092"/>
      <c r="DL7" s="1090">
        <v>1587</v>
      </c>
      <c r="DM7" s="1091"/>
      <c r="DN7" s="1091"/>
      <c r="DO7" s="1091"/>
      <c r="DP7" s="1092"/>
      <c r="DQ7" s="1090">
        <v>1488</v>
      </c>
      <c r="DR7" s="1091"/>
      <c r="DS7" s="1091"/>
      <c r="DT7" s="1091"/>
      <c r="DU7" s="1092"/>
      <c r="DV7" s="1117"/>
      <c r="DW7" s="1118"/>
      <c r="DX7" s="1118"/>
      <c r="DY7" s="1118"/>
      <c r="DZ7" s="1119"/>
      <c r="EA7" s="207"/>
    </row>
    <row r="8" spans="1:131" s="208" customFormat="1" ht="26.25" customHeight="1" x14ac:dyDescent="0.15">
      <c r="A8" s="214">
        <v>2</v>
      </c>
      <c r="B8" s="1033" t="s">
        <v>364</v>
      </c>
      <c r="C8" s="1034"/>
      <c r="D8" s="1034"/>
      <c r="E8" s="1034"/>
      <c r="F8" s="1034"/>
      <c r="G8" s="1034"/>
      <c r="H8" s="1034"/>
      <c r="I8" s="1034"/>
      <c r="J8" s="1034"/>
      <c r="K8" s="1034"/>
      <c r="L8" s="1034"/>
      <c r="M8" s="1034"/>
      <c r="N8" s="1034"/>
      <c r="O8" s="1034"/>
      <c r="P8" s="1035"/>
      <c r="Q8" s="1045">
        <v>605</v>
      </c>
      <c r="R8" s="1046"/>
      <c r="S8" s="1046"/>
      <c r="T8" s="1046"/>
      <c r="U8" s="1046"/>
      <c r="V8" s="1046">
        <v>604</v>
      </c>
      <c r="W8" s="1046"/>
      <c r="X8" s="1046"/>
      <c r="Y8" s="1046"/>
      <c r="Z8" s="1046"/>
      <c r="AA8" s="1046">
        <v>1</v>
      </c>
      <c r="AB8" s="1046"/>
      <c r="AC8" s="1046"/>
      <c r="AD8" s="1046"/>
      <c r="AE8" s="1047"/>
      <c r="AF8" s="1039">
        <v>1</v>
      </c>
      <c r="AG8" s="1040"/>
      <c r="AH8" s="1040"/>
      <c r="AI8" s="1040"/>
      <c r="AJ8" s="1041"/>
      <c r="AK8" s="1088">
        <v>519</v>
      </c>
      <c r="AL8" s="1089"/>
      <c r="AM8" s="1089"/>
      <c r="AN8" s="1089"/>
      <c r="AO8" s="1089"/>
      <c r="AP8" s="1089">
        <v>107</v>
      </c>
      <c r="AQ8" s="1089"/>
      <c r="AR8" s="1089"/>
      <c r="AS8" s="1089"/>
      <c r="AT8" s="1089"/>
      <c r="AU8" s="1086"/>
      <c r="AV8" s="1086"/>
      <c r="AW8" s="1086"/>
      <c r="AX8" s="1086"/>
      <c r="AY8" s="1087"/>
      <c r="AZ8" s="205"/>
      <c r="BA8" s="205"/>
      <c r="BB8" s="205"/>
      <c r="BC8" s="205"/>
      <c r="BD8" s="205"/>
      <c r="BE8" s="206"/>
      <c r="BF8" s="206"/>
      <c r="BG8" s="206"/>
      <c r="BH8" s="206"/>
      <c r="BI8" s="206"/>
      <c r="BJ8" s="206"/>
      <c r="BK8" s="206"/>
      <c r="BL8" s="206"/>
      <c r="BM8" s="206"/>
      <c r="BN8" s="206"/>
      <c r="BO8" s="206"/>
      <c r="BP8" s="206"/>
      <c r="BQ8" s="215">
        <v>2</v>
      </c>
      <c r="BR8" s="216"/>
      <c r="BS8" s="1016" t="s">
        <v>550</v>
      </c>
      <c r="BT8" s="1017"/>
      <c r="BU8" s="1017"/>
      <c r="BV8" s="1017"/>
      <c r="BW8" s="1017"/>
      <c r="BX8" s="1017"/>
      <c r="BY8" s="1017"/>
      <c r="BZ8" s="1017"/>
      <c r="CA8" s="1017"/>
      <c r="CB8" s="1017"/>
      <c r="CC8" s="1017"/>
      <c r="CD8" s="1017"/>
      <c r="CE8" s="1017"/>
      <c r="CF8" s="1017"/>
      <c r="CG8" s="1018"/>
      <c r="CH8" s="991">
        <v>0</v>
      </c>
      <c r="CI8" s="992"/>
      <c r="CJ8" s="992"/>
      <c r="CK8" s="992"/>
      <c r="CL8" s="993"/>
      <c r="CM8" s="991">
        <v>282</v>
      </c>
      <c r="CN8" s="992"/>
      <c r="CO8" s="992"/>
      <c r="CP8" s="992"/>
      <c r="CQ8" s="993"/>
      <c r="CR8" s="991">
        <v>3</v>
      </c>
      <c r="CS8" s="992"/>
      <c r="CT8" s="992"/>
      <c r="CU8" s="992"/>
      <c r="CV8" s="993"/>
      <c r="CW8" s="991" t="s">
        <v>554</v>
      </c>
      <c r="CX8" s="992"/>
      <c r="CY8" s="992"/>
      <c r="CZ8" s="992"/>
      <c r="DA8" s="993"/>
      <c r="DB8" s="991" t="s">
        <v>554</v>
      </c>
      <c r="DC8" s="992"/>
      <c r="DD8" s="992"/>
      <c r="DE8" s="992"/>
      <c r="DF8" s="993"/>
      <c r="DG8" s="991" t="s">
        <v>554</v>
      </c>
      <c r="DH8" s="992"/>
      <c r="DI8" s="992"/>
      <c r="DJ8" s="992"/>
      <c r="DK8" s="993"/>
      <c r="DL8" s="991">
        <v>260</v>
      </c>
      <c r="DM8" s="992"/>
      <c r="DN8" s="992"/>
      <c r="DO8" s="992"/>
      <c r="DP8" s="993"/>
      <c r="DQ8" s="991">
        <v>234</v>
      </c>
      <c r="DR8" s="992"/>
      <c r="DS8" s="992"/>
      <c r="DT8" s="992"/>
      <c r="DU8" s="993"/>
      <c r="DV8" s="994"/>
      <c r="DW8" s="995"/>
      <c r="DX8" s="995"/>
      <c r="DY8" s="995"/>
      <c r="DZ8" s="996"/>
      <c r="EA8" s="207"/>
    </row>
    <row r="9" spans="1:131" s="208" customFormat="1" ht="26.25" customHeight="1" x14ac:dyDescent="0.15">
      <c r="A9" s="214">
        <v>3</v>
      </c>
      <c r="B9" s="1033"/>
      <c r="C9" s="1034"/>
      <c r="D9" s="1034"/>
      <c r="E9" s="1034"/>
      <c r="F9" s="1034"/>
      <c r="G9" s="1034"/>
      <c r="H9" s="1034"/>
      <c r="I9" s="1034"/>
      <c r="J9" s="1034"/>
      <c r="K9" s="1034"/>
      <c r="L9" s="1034"/>
      <c r="M9" s="1034"/>
      <c r="N9" s="1034"/>
      <c r="O9" s="1034"/>
      <c r="P9" s="1035"/>
      <c r="Q9" s="1045"/>
      <c r="R9" s="1046"/>
      <c r="S9" s="1046"/>
      <c r="T9" s="1046"/>
      <c r="U9" s="1046"/>
      <c r="V9" s="1046"/>
      <c r="W9" s="1046"/>
      <c r="X9" s="1046"/>
      <c r="Y9" s="1046"/>
      <c r="Z9" s="1046"/>
      <c r="AA9" s="1046"/>
      <c r="AB9" s="1046"/>
      <c r="AC9" s="1046"/>
      <c r="AD9" s="1046"/>
      <c r="AE9" s="1047"/>
      <c r="AF9" s="1039"/>
      <c r="AG9" s="1040"/>
      <c r="AH9" s="1040"/>
      <c r="AI9" s="1040"/>
      <c r="AJ9" s="1041"/>
      <c r="AK9" s="1088"/>
      <c r="AL9" s="1089"/>
      <c r="AM9" s="1089"/>
      <c r="AN9" s="1089"/>
      <c r="AO9" s="1089"/>
      <c r="AP9" s="1089"/>
      <c r="AQ9" s="1089"/>
      <c r="AR9" s="1089"/>
      <c r="AS9" s="1089"/>
      <c r="AT9" s="1089"/>
      <c r="AU9" s="1086"/>
      <c r="AV9" s="1086"/>
      <c r="AW9" s="1086"/>
      <c r="AX9" s="1086"/>
      <c r="AY9" s="1087"/>
      <c r="AZ9" s="205"/>
      <c r="BA9" s="205"/>
      <c r="BB9" s="205"/>
      <c r="BC9" s="205"/>
      <c r="BD9" s="205"/>
      <c r="BE9" s="206"/>
      <c r="BF9" s="206"/>
      <c r="BG9" s="206"/>
      <c r="BH9" s="206"/>
      <c r="BI9" s="206"/>
      <c r="BJ9" s="206"/>
      <c r="BK9" s="206"/>
      <c r="BL9" s="206"/>
      <c r="BM9" s="206"/>
      <c r="BN9" s="206"/>
      <c r="BO9" s="206"/>
      <c r="BP9" s="206"/>
      <c r="BQ9" s="215">
        <v>3</v>
      </c>
      <c r="BR9" s="216"/>
      <c r="BS9" s="1016" t="s">
        <v>551</v>
      </c>
      <c r="BT9" s="1017"/>
      <c r="BU9" s="1017"/>
      <c r="BV9" s="1017"/>
      <c r="BW9" s="1017"/>
      <c r="BX9" s="1017"/>
      <c r="BY9" s="1017"/>
      <c r="BZ9" s="1017"/>
      <c r="CA9" s="1017"/>
      <c r="CB9" s="1017"/>
      <c r="CC9" s="1017"/>
      <c r="CD9" s="1017"/>
      <c r="CE9" s="1017"/>
      <c r="CF9" s="1017"/>
      <c r="CG9" s="1018"/>
      <c r="CH9" s="991">
        <v>1</v>
      </c>
      <c r="CI9" s="992"/>
      <c r="CJ9" s="992"/>
      <c r="CK9" s="992"/>
      <c r="CL9" s="993"/>
      <c r="CM9" s="991">
        <v>71</v>
      </c>
      <c r="CN9" s="992"/>
      <c r="CO9" s="992"/>
      <c r="CP9" s="992"/>
      <c r="CQ9" s="993"/>
      <c r="CR9" s="991">
        <v>1</v>
      </c>
      <c r="CS9" s="992"/>
      <c r="CT9" s="992"/>
      <c r="CU9" s="992"/>
      <c r="CV9" s="993"/>
      <c r="CW9" s="991">
        <v>3</v>
      </c>
      <c r="CX9" s="992"/>
      <c r="CY9" s="992"/>
      <c r="CZ9" s="992"/>
      <c r="DA9" s="993"/>
      <c r="DB9" s="991" t="s">
        <v>554</v>
      </c>
      <c r="DC9" s="992"/>
      <c r="DD9" s="992"/>
      <c r="DE9" s="992"/>
      <c r="DF9" s="993"/>
      <c r="DG9" s="991" t="s">
        <v>554</v>
      </c>
      <c r="DH9" s="992"/>
      <c r="DI9" s="992"/>
      <c r="DJ9" s="992"/>
      <c r="DK9" s="993"/>
      <c r="DL9" s="991"/>
      <c r="DM9" s="992"/>
      <c r="DN9" s="992"/>
      <c r="DO9" s="992"/>
      <c r="DP9" s="993"/>
      <c r="DQ9" s="991"/>
      <c r="DR9" s="992"/>
      <c r="DS9" s="992"/>
      <c r="DT9" s="992"/>
      <c r="DU9" s="993"/>
      <c r="DV9" s="994"/>
      <c r="DW9" s="995"/>
      <c r="DX9" s="995"/>
      <c r="DY9" s="995"/>
      <c r="DZ9" s="996"/>
      <c r="EA9" s="207"/>
    </row>
    <row r="10" spans="1:131" s="208" customFormat="1" ht="26.25" customHeight="1" x14ac:dyDescent="0.15">
      <c r="A10" s="214">
        <v>4</v>
      </c>
      <c r="B10" s="1033"/>
      <c r="C10" s="1034"/>
      <c r="D10" s="1034"/>
      <c r="E10" s="1034"/>
      <c r="F10" s="1034"/>
      <c r="G10" s="1034"/>
      <c r="H10" s="1034"/>
      <c r="I10" s="1034"/>
      <c r="J10" s="1034"/>
      <c r="K10" s="1034"/>
      <c r="L10" s="1034"/>
      <c r="M10" s="1034"/>
      <c r="N10" s="1034"/>
      <c r="O10" s="1034"/>
      <c r="P10" s="1035"/>
      <c r="Q10" s="1045"/>
      <c r="R10" s="1046"/>
      <c r="S10" s="1046"/>
      <c r="T10" s="1046"/>
      <c r="U10" s="1046"/>
      <c r="V10" s="1046"/>
      <c r="W10" s="1046"/>
      <c r="X10" s="1046"/>
      <c r="Y10" s="1046"/>
      <c r="Z10" s="1046"/>
      <c r="AA10" s="1046"/>
      <c r="AB10" s="1046"/>
      <c r="AC10" s="1046"/>
      <c r="AD10" s="1046"/>
      <c r="AE10" s="1047"/>
      <c r="AF10" s="1039"/>
      <c r="AG10" s="1040"/>
      <c r="AH10" s="1040"/>
      <c r="AI10" s="1040"/>
      <c r="AJ10" s="1041"/>
      <c r="AK10" s="1088"/>
      <c r="AL10" s="1089"/>
      <c r="AM10" s="1089"/>
      <c r="AN10" s="1089"/>
      <c r="AO10" s="1089"/>
      <c r="AP10" s="1089"/>
      <c r="AQ10" s="1089"/>
      <c r="AR10" s="1089"/>
      <c r="AS10" s="1089"/>
      <c r="AT10" s="1089"/>
      <c r="AU10" s="1086"/>
      <c r="AV10" s="1086"/>
      <c r="AW10" s="1086"/>
      <c r="AX10" s="1086"/>
      <c r="AY10" s="1087"/>
      <c r="AZ10" s="205"/>
      <c r="BA10" s="205"/>
      <c r="BB10" s="205"/>
      <c r="BC10" s="205"/>
      <c r="BD10" s="205"/>
      <c r="BE10" s="206"/>
      <c r="BF10" s="206"/>
      <c r="BG10" s="206"/>
      <c r="BH10" s="206"/>
      <c r="BI10" s="206"/>
      <c r="BJ10" s="206"/>
      <c r="BK10" s="206"/>
      <c r="BL10" s="206"/>
      <c r="BM10" s="206"/>
      <c r="BN10" s="206"/>
      <c r="BO10" s="206"/>
      <c r="BP10" s="206"/>
      <c r="BQ10" s="215">
        <v>4</v>
      </c>
      <c r="BR10" s="216"/>
      <c r="BS10" s="1016" t="s">
        <v>552</v>
      </c>
      <c r="BT10" s="1017"/>
      <c r="BU10" s="1017"/>
      <c r="BV10" s="1017"/>
      <c r="BW10" s="1017"/>
      <c r="BX10" s="1017"/>
      <c r="BY10" s="1017"/>
      <c r="BZ10" s="1017"/>
      <c r="CA10" s="1017"/>
      <c r="CB10" s="1017"/>
      <c r="CC10" s="1017"/>
      <c r="CD10" s="1017"/>
      <c r="CE10" s="1017"/>
      <c r="CF10" s="1017"/>
      <c r="CG10" s="1018"/>
      <c r="CH10" s="991">
        <v>16</v>
      </c>
      <c r="CI10" s="992"/>
      <c r="CJ10" s="992"/>
      <c r="CK10" s="992"/>
      <c r="CL10" s="993"/>
      <c r="CM10" s="991">
        <v>156</v>
      </c>
      <c r="CN10" s="992"/>
      <c r="CO10" s="992"/>
      <c r="CP10" s="992"/>
      <c r="CQ10" s="993"/>
      <c r="CR10" s="991">
        <v>15</v>
      </c>
      <c r="CS10" s="992"/>
      <c r="CT10" s="992"/>
      <c r="CU10" s="992"/>
      <c r="CV10" s="993"/>
      <c r="CW10" s="991" t="s">
        <v>554</v>
      </c>
      <c r="CX10" s="992"/>
      <c r="CY10" s="992"/>
      <c r="CZ10" s="992"/>
      <c r="DA10" s="993"/>
      <c r="DB10" s="991" t="s">
        <v>554</v>
      </c>
      <c r="DC10" s="992"/>
      <c r="DD10" s="992"/>
      <c r="DE10" s="992"/>
      <c r="DF10" s="993"/>
      <c r="DG10" s="991" t="s">
        <v>554</v>
      </c>
      <c r="DH10" s="992"/>
      <c r="DI10" s="992"/>
      <c r="DJ10" s="992"/>
      <c r="DK10" s="993"/>
      <c r="DL10" s="991"/>
      <c r="DM10" s="992"/>
      <c r="DN10" s="992"/>
      <c r="DO10" s="992"/>
      <c r="DP10" s="993"/>
      <c r="DQ10" s="991"/>
      <c r="DR10" s="992"/>
      <c r="DS10" s="992"/>
      <c r="DT10" s="992"/>
      <c r="DU10" s="993"/>
      <c r="DV10" s="994"/>
      <c r="DW10" s="995"/>
      <c r="DX10" s="995"/>
      <c r="DY10" s="995"/>
      <c r="DZ10" s="996"/>
      <c r="EA10" s="207"/>
    </row>
    <row r="11" spans="1:131" s="208" customFormat="1" ht="26.25" customHeight="1" x14ac:dyDescent="0.15">
      <c r="A11" s="214">
        <v>5</v>
      </c>
      <c r="B11" s="1033"/>
      <c r="C11" s="1034"/>
      <c r="D11" s="1034"/>
      <c r="E11" s="1034"/>
      <c r="F11" s="1034"/>
      <c r="G11" s="1034"/>
      <c r="H11" s="1034"/>
      <c r="I11" s="1034"/>
      <c r="J11" s="1034"/>
      <c r="K11" s="1034"/>
      <c r="L11" s="1034"/>
      <c r="M11" s="1034"/>
      <c r="N11" s="1034"/>
      <c r="O11" s="1034"/>
      <c r="P11" s="1035"/>
      <c r="Q11" s="1045"/>
      <c r="R11" s="1046"/>
      <c r="S11" s="1046"/>
      <c r="T11" s="1046"/>
      <c r="U11" s="1046"/>
      <c r="V11" s="1046"/>
      <c r="W11" s="1046"/>
      <c r="X11" s="1046"/>
      <c r="Y11" s="1046"/>
      <c r="Z11" s="1046"/>
      <c r="AA11" s="1046"/>
      <c r="AB11" s="1046"/>
      <c r="AC11" s="1046"/>
      <c r="AD11" s="1046"/>
      <c r="AE11" s="1047"/>
      <c r="AF11" s="1039"/>
      <c r="AG11" s="1040"/>
      <c r="AH11" s="1040"/>
      <c r="AI11" s="1040"/>
      <c r="AJ11" s="1041"/>
      <c r="AK11" s="1088"/>
      <c r="AL11" s="1089"/>
      <c r="AM11" s="1089"/>
      <c r="AN11" s="1089"/>
      <c r="AO11" s="1089"/>
      <c r="AP11" s="1089"/>
      <c r="AQ11" s="1089"/>
      <c r="AR11" s="1089"/>
      <c r="AS11" s="1089"/>
      <c r="AT11" s="1089"/>
      <c r="AU11" s="1086"/>
      <c r="AV11" s="1086"/>
      <c r="AW11" s="1086"/>
      <c r="AX11" s="1086"/>
      <c r="AY11" s="1087"/>
      <c r="AZ11" s="205"/>
      <c r="BA11" s="205"/>
      <c r="BB11" s="205"/>
      <c r="BC11" s="205"/>
      <c r="BD11" s="205"/>
      <c r="BE11" s="206"/>
      <c r="BF11" s="206"/>
      <c r="BG11" s="206"/>
      <c r="BH11" s="206"/>
      <c r="BI11" s="206"/>
      <c r="BJ11" s="206"/>
      <c r="BK11" s="206"/>
      <c r="BL11" s="206"/>
      <c r="BM11" s="206"/>
      <c r="BN11" s="206"/>
      <c r="BO11" s="206"/>
      <c r="BP11" s="206"/>
      <c r="BQ11" s="215">
        <v>5</v>
      </c>
      <c r="BR11" s="216"/>
      <c r="BS11" s="1016" t="s">
        <v>553</v>
      </c>
      <c r="BT11" s="1017"/>
      <c r="BU11" s="1017"/>
      <c r="BV11" s="1017"/>
      <c r="BW11" s="1017"/>
      <c r="BX11" s="1017"/>
      <c r="BY11" s="1017"/>
      <c r="BZ11" s="1017"/>
      <c r="CA11" s="1017"/>
      <c r="CB11" s="1017"/>
      <c r="CC11" s="1017"/>
      <c r="CD11" s="1017"/>
      <c r="CE11" s="1017"/>
      <c r="CF11" s="1017"/>
      <c r="CG11" s="1018"/>
      <c r="CH11" s="991">
        <v>3</v>
      </c>
      <c r="CI11" s="992"/>
      <c r="CJ11" s="992"/>
      <c r="CK11" s="992"/>
      <c r="CL11" s="993"/>
      <c r="CM11" s="991">
        <v>40</v>
      </c>
      <c r="CN11" s="992"/>
      <c r="CO11" s="992"/>
      <c r="CP11" s="992"/>
      <c r="CQ11" s="993"/>
      <c r="CR11" s="991">
        <v>10</v>
      </c>
      <c r="CS11" s="992"/>
      <c r="CT11" s="992"/>
      <c r="CU11" s="992"/>
      <c r="CV11" s="993"/>
      <c r="CW11" s="991" t="s">
        <v>554</v>
      </c>
      <c r="CX11" s="992"/>
      <c r="CY11" s="992"/>
      <c r="CZ11" s="992"/>
      <c r="DA11" s="993"/>
      <c r="DB11" s="991" t="s">
        <v>554</v>
      </c>
      <c r="DC11" s="992"/>
      <c r="DD11" s="992"/>
      <c r="DE11" s="992"/>
      <c r="DF11" s="993"/>
      <c r="DG11" s="991" t="s">
        <v>554</v>
      </c>
      <c r="DH11" s="992"/>
      <c r="DI11" s="992"/>
      <c r="DJ11" s="992"/>
      <c r="DK11" s="993"/>
      <c r="DL11" s="991"/>
      <c r="DM11" s="992"/>
      <c r="DN11" s="992"/>
      <c r="DO11" s="992"/>
      <c r="DP11" s="993"/>
      <c r="DQ11" s="991"/>
      <c r="DR11" s="992"/>
      <c r="DS11" s="992"/>
      <c r="DT11" s="992"/>
      <c r="DU11" s="993"/>
      <c r="DV11" s="994"/>
      <c r="DW11" s="995"/>
      <c r="DX11" s="995"/>
      <c r="DY11" s="995"/>
      <c r="DZ11" s="996"/>
      <c r="EA11" s="207"/>
    </row>
    <row r="12" spans="1:131" s="208" customFormat="1" ht="26.25" customHeight="1" x14ac:dyDescent="0.15">
      <c r="A12" s="214">
        <v>6</v>
      </c>
      <c r="B12" s="1033"/>
      <c r="C12" s="1034"/>
      <c r="D12" s="1034"/>
      <c r="E12" s="1034"/>
      <c r="F12" s="1034"/>
      <c r="G12" s="1034"/>
      <c r="H12" s="1034"/>
      <c r="I12" s="1034"/>
      <c r="J12" s="1034"/>
      <c r="K12" s="1034"/>
      <c r="L12" s="1034"/>
      <c r="M12" s="1034"/>
      <c r="N12" s="1034"/>
      <c r="O12" s="1034"/>
      <c r="P12" s="1035"/>
      <c r="Q12" s="1045"/>
      <c r="R12" s="1046"/>
      <c r="S12" s="1046"/>
      <c r="T12" s="1046"/>
      <c r="U12" s="1046"/>
      <c r="V12" s="1046"/>
      <c r="W12" s="1046"/>
      <c r="X12" s="1046"/>
      <c r="Y12" s="1046"/>
      <c r="Z12" s="1046"/>
      <c r="AA12" s="1046"/>
      <c r="AB12" s="1046"/>
      <c r="AC12" s="1046"/>
      <c r="AD12" s="1046"/>
      <c r="AE12" s="1047"/>
      <c r="AF12" s="1039"/>
      <c r="AG12" s="1040"/>
      <c r="AH12" s="1040"/>
      <c r="AI12" s="1040"/>
      <c r="AJ12" s="1041"/>
      <c r="AK12" s="1088"/>
      <c r="AL12" s="1089"/>
      <c r="AM12" s="1089"/>
      <c r="AN12" s="1089"/>
      <c r="AO12" s="1089"/>
      <c r="AP12" s="1089"/>
      <c r="AQ12" s="1089"/>
      <c r="AR12" s="1089"/>
      <c r="AS12" s="1089"/>
      <c r="AT12" s="1089"/>
      <c r="AU12" s="1086"/>
      <c r="AV12" s="1086"/>
      <c r="AW12" s="1086"/>
      <c r="AX12" s="1086"/>
      <c r="AY12" s="1087"/>
      <c r="AZ12" s="205"/>
      <c r="BA12" s="205"/>
      <c r="BB12" s="205"/>
      <c r="BC12" s="205"/>
      <c r="BD12" s="205"/>
      <c r="BE12" s="206"/>
      <c r="BF12" s="206"/>
      <c r="BG12" s="206"/>
      <c r="BH12" s="206"/>
      <c r="BI12" s="206"/>
      <c r="BJ12" s="206"/>
      <c r="BK12" s="206"/>
      <c r="BL12" s="206"/>
      <c r="BM12" s="206"/>
      <c r="BN12" s="206"/>
      <c r="BO12" s="206"/>
      <c r="BP12" s="206"/>
      <c r="BQ12" s="215">
        <v>6</v>
      </c>
      <c r="BR12" s="216"/>
      <c r="BS12" s="1016"/>
      <c r="BT12" s="1017"/>
      <c r="BU12" s="1017"/>
      <c r="BV12" s="1017"/>
      <c r="BW12" s="1017"/>
      <c r="BX12" s="1017"/>
      <c r="BY12" s="1017"/>
      <c r="BZ12" s="1017"/>
      <c r="CA12" s="1017"/>
      <c r="CB12" s="1017"/>
      <c r="CC12" s="1017"/>
      <c r="CD12" s="1017"/>
      <c r="CE12" s="1017"/>
      <c r="CF12" s="1017"/>
      <c r="CG12" s="1018"/>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07"/>
    </row>
    <row r="13" spans="1:131" s="208" customFormat="1" ht="26.25" customHeight="1" x14ac:dyDescent="0.15">
      <c r="A13" s="214">
        <v>7</v>
      </c>
      <c r="B13" s="1033"/>
      <c r="C13" s="1034"/>
      <c r="D13" s="1034"/>
      <c r="E13" s="1034"/>
      <c r="F13" s="1034"/>
      <c r="G13" s="1034"/>
      <c r="H13" s="1034"/>
      <c r="I13" s="1034"/>
      <c r="J13" s="1034"/>
      <c r="K13" s="1034"/>
      <c r="L13" s="1034"/>
      <c r="M13" s="1034"/>
      <c r="N13" s="1034"/>
      <c r="O13" s="1034"/>
      <c r="P13" s="1035"/>
      <c r="Q13" s="1045"/>
      <c r="R13" s="1046"/>
      <c r="S13" s="1046"/>
      <c r="T13" s="1046"/>
      <c r="U13" s="1046"/>
      <c r="V13" s="1046"/>
      <c r="W13" s="1046"/>
      <c r="X13" s="1046"/>
      <c r="Y13" s="1046"/>
      <c r="Z13" s="1046"/>
      <c r="AA13" s="1046"/>
      <c r="AB13" s="1046"/>
      <c r="AC13" s="1046"/>
      <c r="AD13" s="1046"/>
      <c r="AE13" s="1047"/>
      <c r="AF13" s="1039"/>
      <c r="AG13" s="1040"/>
      <c r="AH13" s="1040"/>
      <c r="AI13" s="1040"/>
      <c r="AJ13" s="1041"/>
      <c r="AK13" s="1088"/>
      <c r="AL13" s="1089"/>
      <c r="AM13" s="1089"/>
      <c r="AN13" s="1089"/>
      <c r="AO13" s="1089"/>
      <c r="AP13" s="1089"/>
      <c r="AQ13" s="1089"/>
      <c r="AR13" s="1089"/>
      <c r="AS13" s="1089"/>
      <c r="AT13" s="1089"/>
      <c r="AU13" s="1086"/>
      <c r="AV13" s="1086"/>
      <c r="AW13" s="1086"/>
      <c r="AX13" s="1086"/>
      <c r="AY13" s="1087"/>
      <c r="AZ13" s="205"/>
      <c r="BA13" s="205"/>
      <c r="BB13" s="205"/>
      <c r="BC13" s="205"/>
      <c r="BD13" s="205"/>
      <c r="BE13" s="206"/>
      <c r="BF13" s="206"/>
      <c r="BG13" s="206"/>
      <c r="BH13" s="206"/>
      <c r="BI13" s="206"/>
      <c r="BJ13" s="206"/>
      <c r="BK13" s="206"/>
      <c r="BL13" s="206"/>
      <c r="BM13" s="206"/>
      <c r="BN13" s="206"/>
      <c r="BO13" s="206"/>
      <c r="BP13" s="206"/>
      <c r="BQ13" s="215">
        <v>7</v>
      </c>
      <c r="BR13" s="216"/>
      <c r="BS13" s="1016"/>
      <c r="BT13" s="1017"/>
      <c r="BU13" s="1017"/>
      <c r="BV13" s="1017"/>
      <c r="BW13" s="1017"/>
      <c r="BX13" s="1017"/>
      <c r="BY13" s="1017"/>
      <c r="BZ13" s="1017"/>
      <c r="CA13" s="1017"/>
      <c r="CB13" s="1017"/>
      <c r="CC13" s="1017"/>
      <c r="CD13" s="1017"/>
      <c r="CE13" s="1017"/>
      <c r="CF13" s="1017"/>
      <c r="CG13" s="1018"/>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07"/>
    </row>
    <row r="14" spans="1:131" s="208" customFormat="1" ht="26.25" customHeight="1" x14ac:dyDescent="0.15">
      <c r="A14" s="214">
        <v>8</v>
      </c>
      <c r="B14" s="1033"/>
      <c r="C14" s="1034"/>
      <c r="D14" s="1034"/>
      <c r="E14" s="1034"/>
      <c r="F14" s="1034"/>
      <c r="G14" s="1034"/>
      <c r="H14" s="1034"/>
      <c r="I14" s="1034"/>
      <c r="J14" s="1034"/>
      <c r="K14" s="1034"/>
      <c r="L14" s="1034"/>
      <c r="M14" s="1034"/>
      <c r="N14" s="1034"/>
      <c r="O14" s="1034"/>
      <c r="P14" s="1035"/>
      <c r="Q14" s="1045"/>
      <c r="R14" s="1046"/>
      <c r="S14" s="1046"/>
      <c r="T14" s="1046"/>
      <c r="U14" s="1046"/>
      <c r="V14" s="1046"/>
      <c r="W14" s="1046"/>
      <c r="X14" s="1046"/>
      <c r="Y14" s="1046"/>
      <c r="Z14" s="1046"/>
      <c r="AA14" s="1046"/>
      <c r="AB14" s="1046"/>
      <c r="AC14" s="1046"/>
      <c r="AD14" s="1046"/>
      <c r="AE14" s="1047"/>
      <c r="AF14" s="1039"/>
      <c r="AG14" s="1040"/>
      <c r="AH14" s="1040"/>
      <c r="AI14" s="1040"/>
      <c r="AJ14" s="1041"/>
      <c r="AK14" s="1088"/>
      <c r="AL14" s="1089"/>
      <c r="AM14" s="1089"/>
      <c r="AN14" s="1089"/>
      <c r="AO14" s="1089"/>
      <c r="AP14" s="1089"/>
      <c r="AQ14" s="1089"/>
      <c r="AR14" s="1089"/>
      <c r="AS14" s="1089"/>
      <c r="AT14" s="1089"/>
      <c r="AU14" s="1086"/>
      <c r="AV14" s="1086"/>
      <c r="AW14" s="1086"/>
      <c r="AX14" s="1086"/>
      <c r="AY14" s="1087"/>
      <c r="AZ14" s="205"/>
      <c r="BA14" s="205"/>
      <c r="BB14" s="205"/>
      <c r="BC14" s="205"/>
      <c r="BD14" s="205"/>
      <c r="BE14" s="206"/>
      <c r="BF14" s="206"/>
      <c r="BG14" s="206"/>
      <c r="BH14" s="206"/>
      <c r="BI14" s="206"/>
      <c r="BJ14" s="206"/>
      <c r="BK14" s="206"/>
      <c r="BL14" s="206"/>
      <c r="BM14" s="206"/>
      <c r="BN14" s="206"/>
      <c r="BO14" s="206"/>
      <c r="BP14" s="206"/>
      <c r="BQ14" s="215">
        <v>8</v>
      </c>
      <c r="BR14" s="216"/>
      <c r="BS14" s="1016"/>
      <c r="BT14" s="1017"/>
      <c r="BU14" s="1017"/>
      <c r="BV14" s="1017"/>
      <c r="BW14" s="1017"/>
      <c r="BX14" s="1017"/>
      <c r="BY14" s="1017"/>
      <c r="BZ14" s="1017"/>
      <c r="CA14" s="1017"/>
      <c r="CB14" s="1017"/>
      <c r="CC14" s="1017"/>
      <c r="CD14" s="1017"/>
      <c r="CE14" s="1017"/>
      <c r="CF14" s="1017"/>
      <c r="CG14" s="1018"/>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07"/>
    </row>
    <row r="15" spans="1:131" s="208" customFormat="1" ht="26.25" customHeight="1" x14ac:dyDescent="0.15">
      <c r="A15" s="214">
        <v>9</v>
      </c>
      <c r="B15" s="1033"/>
      <c r="C15" s="1034"/>
      <c r="D15" s="1034"/>
      <c r="E15" s="1034"/>
      <c r="F15" s="1034"/>
      <c r="G15" s="1034"/>
      <c r="H15" s="1034"/>
      <c r="I15" s="1034"/>
      <c r="J15" s="1034"/>
      <c r="K15" s="1034"/>
      <c r="L15" s="1034"/>
      <c r="M15" s="1034"/>
      <c r="N15" s="1034"/>
      <c r="O15" s="1034"/>
      <c r="P15" s="1035"/>
      <c r="Q15" s="1045"/>
      <c r="R15" s="1046"/>
      <c r="S15" s="1046"/>
      <c r="T15" s="1046"/>
      <c r="U15" s="1046"/>
      <c r="V15" s="1046"/>
      <c r="W15" s="1046"/>
      <c r="X15" s="1046"/>
      <c r="Y15" s="1046"/>
      <c r="Z15" s="1046"/>
      <c r="AA15" s="1046"/>
      <c r="AB15" s="1046"/>
      <c r="AC15" s="1046"/>
      <c r="AD15" s="1046"/>
      <c r="AE15" s="1047"/>
      <c r="AF15" s="1039"/>
      <c r="AG15" s="1040"/>
      <c r="AH15" s="1040"/>
      <c r="AI15" s="1040"/>
      <c r="AJ15" s="1041"/>
      <c r="AK15" s="1088"/>
      <c r="AL15" s="1089"/>
      <c r="AM15" s="1089"/>
      <c r="AN15" s="1089"/>
      <c r="AO15" s="1089"/>
      <c r="AP15" s="1089"/>
      <c r="AQ15" s="1089"/>
      <c r="AR15" s="1089"/>
      <c r="AS15" s="1089"/>
      <c r="AT15" s="1089"/>
      <c r="AU15" s="1086"/>
      <c r="AV15" s="1086"/>
      <c r="AW15" s="1086"/>
      <c r="AX15" s="1086"/>
      <c r="AY15" s="1087"/>
      <c r="AZ15" s="205"/>
      <c r="BA15" s="205"/>
      <c r="BB15" s="205"/>
      <c r="BC15" s="205"/>
      <c r="BD15" s="205"/>
      <c r="BE15" s="206"/>
      <c r="BF15" s="206"/>
      <c r="BG15" s="206"/>
      <c r="BH15" s="206"/>
      <c r="BI15" s="206"/>
      <c r="BJ15" s="206"/>
      <c r="BK15" s="206"/>
      <c r="BL15" s="206"/>
      <c r="BM15" s="206"/>
      <c r="BN15" s="206"/>
      <c r="BO15" s="206"/>
      <c r="BP15" s="206"/>
      <c r="BQ15" s="215">
        <v>9</v>
      </c>
      <c r="BR15" s="216"/>
      <c r="BS15" s="1016"/>
      <c r="BT15" s="1017"/>
      <c r="BU15" s="1017"/>
      <c r="BV15" s="1017"/>
      <c r="BW15" s="1017"/>
      <c r="BX15" s="1017"/>
      <c r="BY15" s="1017"/>
      <c r="BZ15" s="1017"/>
      <c r="CA15" s="1017"/>
      <c r="CB15" s="1017"/>
      <c r="CC15" s="1017"/>
      <c r="CD15" s="1017"/>
      <c r="CE15" s="1017"/>
      <c r="CF15" s="1017"/>
      <c r="CG15" s="1018"/>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07"/>
    </row>
    <row r="16" spans="1:131" s="208" customFormat="1" ht="26.25" customHeight="1" x14ac:dyDescent="0.15">
      <c r="A16" s="214">
        <v>10</v>
      </c>
      <c r="B16" s="1033"/>
      <c r="C16" s="1034"/>
      <c r="D16" s="1034"/>
      <c r="E16" s="1034"/>
      <c r="F16" s="1034"/>
      <c r="G16" s="1034"/>
      <c r="H16" s="1034"/>
      <c r="I16" s="1034"/>
      <c r="J16" s="1034"/>
      <c r="K16" s="1034"/>
      <c r="L16" s="1034"/>
      <c r="M16" s="1034"/>
      <c r="N16" s="1034"/>
      <c r="O16" s="1034"/>
      <c r="P16" s="1035"/>
      <c r="Q16" s="1045"/>
      <c r="R16" s="1046"/>
      <c r="S16" s="1046"/>
      <c r="T16" s="1046"/>
      <c r="U16" s="1046"/>
      <c r="V16" s="1046"/>
      <c r="W16" s="1046"/>
      <c r="X16" s="1046"/>
      <c r="Y16" s="1046"/>
      <c r="Z16" s="1046"/>
      <c r="AA16" s="1046"/>
      <c r="AB16" s="1046"/>
      <c r="AC16" s="1046"/>
      <c r="AD16" s="1046"/>
      <c r="AE16" s="1047"/>
      <c r="AF16" s="1039"/>
      <c r="AG16" s="1040"/>
      <c r="AH16" s="1040"/>
      <c r="AI16" s="1040"/>
      <c r="AJ16" s="1041"/>
      <c r="AK16" s="1088"/>
      <c r="AL16" s="1089"/>
      <c r="AM16" s="1089"/>
      <c r="AN16" s="1089"/>
      <c r="AO16" s="1089"/>
      <c r="AP16" s="1089"/>
      <c r="AQ16" s="1089"/>
      <c r="AR16" s="1089"/>
      <c r="AS16" s="1089"/>
      <c r="AT16" s="1089"/>
      <c r="AU16" s="1086"/>
      <c r="AV16" s="1086"/>
      <c r="AW16" s="1086"/>
      <c r="AX16" s="1086"/>
      <c r="AY16" s="1087"/>
      <c r="AZ16" s="205"/>
      <c r="BA16" s="205"/>
      <c r="BB16" s="205"/>
      <c r="BC16" s="205"/>
      <c r="BD16" s="205"/>
      <c r="BE16" s="206"/>
      <c r="BF16" s="206"/>
      <c r="BG16" s="206"/>
      <c r="BH16" s="206"/>
      <c r="BI16" s="206"/>
      <c r="BJ16" s="206"/>
      <c r="BK16" s="206"/>
      <c r="BL16" s="206"/>
      <c r="BM16" s="206"/>
      <c r="BN16" s="206"/>
      <c r="BO16" s="206"/>
      <c r="BP16" s="206"/>
      <c r="BQ16" s="215">
        <v>10</v>
      </c>
      <c r="BR16" s="216"/>
      <c r="BS16" s="1016"/>
      <c r="BT16" s="1017"/>
      <c r="BU16" s="1017"/>
      <c r="BV16" s="1017"/>
      <c r="BW16" s="1017"/>
      <c r="BX16" s="1017"/>
      <c r="BY16" s="1017"/>
      <c r="BZ16" s="1017"/>
      <c r="CA16" s="1017"/>
      <c r="CB16" s="1017"/>
      <c r="CC16" s="1017"/>
      <c r="CD16" s="1017"/>
      <c r="CE16" s="1017"/>
      <c r="CF16" s="1017"/>
      <c r="CG16" s="1018"/>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07"/>
    </row>
    <row r="17" spans="1:131" s="208" customFormat="1" ht="26.25" customHeight="1" x14ac:dyDescent="0.15">
      <c r="A17" s="214">
        <v>11</v>
      </c>
      <c r="B17" s="1033"/>
      <c r="C17" s="1034"/>
      <c r="D17" s="1034"/>
      <c r="E17" s="1034"/>
      <c r="F17" s="1034"/>
      <c r="G17" s="1034"/>
      <c r="H17" s="1034"/>
      <c r="I17" s="1034"/>
      <c r="J17" s="1034"/>
      <c r="K17" s="1034"/>
      <c r="L17" s="1034"/>
      <c r="M17" s="1034"/>
      <c r="N17" s="1034"/>
      <c r="O17" s="1034"/>
      <c r="P17" s="1035"/>
      <c r="Q17" s="1045"/>
      <c r="R17" s="1046"/>
      <c r="S17" s="1046"/>
      <c r="T17" s="1046"/>
      <c r="U17" s="1046"/>
      <c r="V17" s="1046"/>
      <c r="W17" s="1046"/>
      <c r="X17" s="1046"/>
      <c r="Y17" s="1046"/>
      <c r="Z17" s="1046"/>
      <c r="AA17" s="1046"/>
      <c r="AB17" s="1046"/>
      <c r="AC17" s="1046"/>
      <c r="AD17" s="1046"/>
      <c r="AE17" s="1047"/>
      <c r="AF17" s="1039"/>
      <c r="AG17" s="1040"/>
      <c r="AH17" s="1040"/>
      <c r="AI17" s="1040"/>
      <c r="AJ17" s="1041"/>
      <c r="AK17" s="1088"/>
      <c r="AL17" s="1089"/>
      <c r="AM17" s="1089"/>
      <c r="AN17" s="1089"/>
      <c r="AO17" s="1089"/>
      <c r="AP17" s="1089"/>
      <c r="AQ17" s="1089"/>
      <c r="AR17" s="1089"/>
      <c r="AS17" s="1089"/>
      <c r="AT17" s="1089"/>
      <c r="AU17" s="1086"/>
      <c r="AV17" s="1086"/>
      <c r="AW17" s="1086"/>
      <c r="AX17" s="1086"/>
      <c r="AY17" s="1087"/>
      <c r="AZ17" s="205"/>
      <c r="BA17" s="205"/>
      <c r="BB17" s="205"/>
      <c r="BC17" s="205"/>
      <c r="BD17" s="205"/>
      <c r="BE17" s="206"/>
      <c r="BF17" s="206"/>
      <c r="BG17" s="206"/>
      <c r="BH17" s="206"/>
      <c r="BI17" s="206"/>
      <c r="BJ17" s="206"/>
      <c r="BK17" s="206"/>
      <c r="BL17" s="206"/>
      <c r="BM17" s="206"/>
      <c r="BN17" s="206"/>
      <c r="BO17" s="206"/>
      <c r="BP17" s="206"/>
      <c r="BQ17" s="215">
        <v>11</v>
      </c>
      <c r="BR17" s="216"/>
      <c r="BS17" s="1016"/>
      <c r="BT17" s="1017"/>
      <c r="BU17" s="1017"/>
      <c r="BV17" s="1017"/>
      <c r="BW17" s="1017"/>
      <c r="BX17" s="1017"/>
      <c r="BY17" s="1017"/>
      <c r="BZ17" s="1017"/>
      <c r="CA17" s="1017"/>
      <c r="CB17" s="1017"/>
      <c r="CC17" s="1017"/>
      <c r="CD17" s="1017"/>
      <c r="CE17" s="1017"/>
      <c r="CF17" s="1017"/>
      <c r="CG17" s="1018"/>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07"/>
    </row>
    <row r="18" spans="1:131" s="208" customFormat="1" ht="26.25" customHeight="1" x14ac:dyDescent="0.15">
      <c r="A18" s="214">
        <v>12</v>
      </c>
      <c r="B18" s="1033"/>
      <c r="C18" s="1034"/>
      <c r="D18" s="1034"/>
      <c r="E18" s="1034"/>
      <c r="F18" s="1034"/>
      <c r="G18" s="1034"/>
      <c r="H18" s="1034"/>
      <c r="I18" s="1034"/>
      <c r="J18" s="1034"/>
      <c r="K18" s="1034"/>
      <c r="L18" s="1034"/>
      <c r="M18" s="1034"/>
      <c r="N18" s="1034"/>
      <c r="O18" s="1034"/>
      <c r="P18" s="1035"/>
      <c r="Q18" s="1045"/>
      <c r="R18" s="1046"/>
      <c r="S18" s="1046"/>
      <c r="T18" s="1046"/>
      <c r="U18" s="1046"/>
      <c r="V18" s="1046"/>
      <c r="W18" s="1046"/>
      <c r="X18" s="1046"/>
      <c r="Y18" s="1046"/>
      <c r="Z18" s="1046"/>
      <c r="AA18" s="1046"/>
      <c r="AB18" s="1046"/>
      <c r="AC18" s="1046"/>
      <c r="AD18" s="1046"/>
      <c r="AE18" s="1047"/>
      <c r="AF18" s="1039"/>
      <c r="AG18" s="1040"/>
      <c r="AH18" s="1040"/>
      <c r="AI18" s="1040"/>
      <c r="AJ18" s="1041"/>
      <c r="AK18" s="1088"/>
      <c r="AL18" s="1089"/>
      <c r="AM18" s="1089"/>
      <c r="AN18" s="1089"/>
      <c r="AO18" s="1089"/>
      <c r="AP18" s="1089"/>
      <c r="AQ18" s="1089"/>
      <c r="AR18" s="1089"/>
      <c r="AS18" s="1089"/>
      <c r="AT18" s="1089"/>
      <c r="AU18" s="1086"/>
      <c r="AV18" s="1086"/>
      <c r="AW18" s="1086"/>
      <c r="AX18" s="1086"/>
      <c r="AY18" s="1087"/>
      <c r="AZ18" s="205"/>
      <c r="BA18" s="205"/>
      <c r="BB18" s="205"/>
      <c r="BC18" s="205"/>
      <c r="BD18" s="205"/>
      <c r="BE18" s="206"/>
      <c r="BF18" s="206"/>
      <c r="BG18" s="206"/>
      <c r="BH18" s="206"/>
      <c r="BI18" s="206"/>
      <c r="BJ18" s="206"/>
      <c r="BK18" s="206"/>
      <c r="BL18" s="206"/>
      <c r="BM18" s="206"/>
      <c r="BN18" s="206"/>
      <c r="BO18" s="206"/>
      <c r="BP18" s="206"/>
      <c r="BQ18" s="215">
        <v>12</v>
      </c>
      <c r="BR18" s="216"/>
      <c r="BS18" s="1016"/>
      <c r="BT18" s="1017"/>
      <c r="BU18" s="1017"/>
      <c r="BV18" s="1017"/>
      <c r="BW18" s="1017"/>
      <c r="BX18" s="1017"/>
      <c r="BY18" s="1017"/>
      <c r="BZ18" s="1017"/>
      <c r="CA18" s="1017"/>
      <c r="CB18" s="1017"/>
      <c r="CC18" s="1017"/>
      <c r="CD18" s="1017"/>
      <c r="CE18" s="1017"/>
      <c r="CF18" s="1017"/>
      <c r="CG18" s="1018"/>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07"/>
    </row>
    <row r="19" spans="1:131" s="208" customFormat="1" ht="26.25" customHeight="1" x14ac:dyDescent="0.15">
      <c r="A19" s="214">
        <v>13</v>
      </c>
      <c r="B19" s="1033"/>
      <c r="C19" s="1034"/>
      <c r="D19" s="1034"/>
      <c r="E19" s="1034"/>
      <c r="F19" s="1034"/>
      <c r="G19" s="1034"/>
      <c r="H19" s="1034"/>
      <c r="I19" s="1034"/>
      <c r="J19" s="1034"/>
      <c r="K19" s="1034"/>
      <c r="L19" s="1034"/>
      <c r="M19" s="1034"/>
      <c r="N19" s="1034"/>
      <c r="O19" s="1034"/>
      <c r="P19" s="1035"/>
      <c r="Q19" s="1045"/>
      <c r="R19" s="1046"/>
      <c r="S19" s="1046"/>
      <c r="T19" s="1046"/>
      <c r="U19" s="1046"/>
      <c r="V19" s="1046"/>
      <c r="W19" s="1046"/>
      <c r="X19" s="1046"/>
      <c r="Y19" s="1046"/>
      <c r="Z19" s="1046"/>
      <c r="AA19" s="1046"/>
      <c r="AB19" s="1046"/>
      <c r="AC19" s="1046"/>
      <c r="AD19" s="1046"/>
      <c r="AE19" s="1047"/>
      <c r="AF19" s="1039"/>
      <c r="AG19" s="1040"/>
      <c r="AH19" s="1040"/>
      <c r="AI19" s="1040"/>
      <c r="AJ19" s="1041"/>
      <c r="AK19" s="1088"/>
      <c r="AL19" s="1089"/>
      <c r="AM19" s="1089"/>
      <c r="AN19" s="1089"/>
      <c r="AO19" s="1089"/>
      <c r="AP19" s="1089"/>
      <c r="AQ19" s="1089"/>
      <c r="AR19" s="1089"/>
      <c r="AS19" s="1089"/>
      <c r="AT19" s="1089"/>
      <c r="AU19" s="1086"/>
      <c r="AV19" s="1086"/>
      <c r="AW19" s="1086"/>
      <c r="AX19" s="1086"/>
      <c r="AY19" s="1087"/>
      <c r="AZ19" s="205"/>
      <c r="BA19" s="205"/>
      <c r="BB19" s="205"/>
      <c r="BC19" s="205"/>
      <c r="BD19" s="205"/>
      <c r="BE19" s="206"/>
      <c r="BF19" s="206"/>
      <c r="BG19" s="206"/>
      <c r="BH19" s="206"/>
      <c r="BI19" s="206"/>
      <c r="BJ19" s="206"/>
      <c r="BK19" s="206"/>
      <c r="BL19" s="206"/>
      <c r="BM19" s="206"/>
      <c r="BN19" s="206"/>
      <c r="BO19" s="206"/>
      <c r="BP19" s="206"/>
      <c r="BQ19" s="215">
        <v>13</v>
      </c>
      <c r="BR19" s="216"/>
      <c r="BS19" s="1016"/>
      <c r="BT19" s="1017"/>
      <c r="BU19" s="1017"/>
      <c r="BV19" s="1017"/>
      <c r="BW19" s="1017"/>
      <c r="BX19" s="1017"/>
      <c r="BY19" s="1017"/>
      <c r="BZ19" s="1017"/>
      <c r="CA19" s="1017"/>
      <c r="CB19" s="1017"/>
      <c r="CC19" s="1017"/>
      <c r="CD19" s="1017"/>
      <c r="CE19" s="1017"/>
      <c r="CF19" s="1017"/>
      <c r="CG19" s="1018"/>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07"/>
    </row>
    <row r="20" spans="1:131" s="208" customFormat="1" ht="26.25" customHeight="1" x14ac:dyDescent="0.15">
      <c r="A20" s="214">
        <v>14</v>
      </c>
      <c r="B20" s="1033"/>
      <c r="C20" s="1034"/>
      <c r="D20" s="1034"/>
      <c r="E20" s="1034"/>
      <c r="F20" s="1034"/>
      <c r="G20" s="1034"/>
      <c r="H20" s="1034"/>
      <c r="I20" s="1034"/>
      <c r="J20" s="1034"/>
      <c r="K20" s="1034"/>
      <c r="L20" s="1034"/>
      <c r="M20" s="1034"/>
      <c r="N20" s="1034"/>
      <c r="O20" s="1034"/>
      <c r="P20" s="1035"/>
      <c r="Q20" s="1045"/>
      <c r="R20" s="1046"/>
      <c r="S20" s="1046"/>
      <c r="T20" s="1046"/>
      <c r="U20" s="1046"/>
      <c r="V20" s="1046"/>
      <c r="W20" s="1046"/>
      <c r="X20" s="1046"/>
      <c r="Y20" s="1046"/>
      <c r="Z20" s="1046"/>
      <c r="AA20" s="1046"/>
      <c r="AB20" s="1046"/>
      <c r="AC20" s="1046"/>
      <c r="AD20" s="1046"/>
      <c r="AE20" s="1047"/>
      <c r="AF20" s="1039"/>
      <c r="AG20" s="1040"/>
      <c r="AH20" s="1040"/>
      <c r="AI20" s="1040"/>
      <c r="AJ20" s="1041"/>
      <c r="AK20" s="1088"/>
      <c r="AL20" s="1089"/>
      <c r="AM20" s="1089"/>
      <c r="AN20" s="1089"/>
      <c r="AO20" s="1089"/>
      <c r="AP20" s="1089"/>
      <c r="AQ20" s="1089"/>
      <c r="AR20" s="1089"/>
      <c r="AS20" s="1089"/>
      <c r="AT20" s="1089"/>
      <c r="AU20" s="1086"/>
      <c r="AV20" s="1086"/>
      <c r="AW20" s="1086"/>
      <c r="AX20" s="1086"/>
      <c r="AY20" s="1087"/>
      <c r="AZ20" s="205"/>
      <c r="BA20" s="205"/>
      <c r="BB20" s="205"/>
      <c r="BC20" s="205"/>
      <c r="BD20" s="205"/>
      <c r="BE20" s="206"/>
      <c r="BF20" s="206"/>
      <c r="BG20" s="206"/>
      <c r="BH20" s="206"/>
      <c r="BI20" s="206"/>
      <c r="BJ20" s="206"/>
      <c r="BK20" s="206"/>
      <c r="BL20" s="206"/>
      <c r="BM20" s="206"/>
      <c r="BN20" s="206"/>
      <c r="BO20" s="206"/>
      <c r="BP20" s="206"/>
      <c r="BQ20" s="215">
        <v>14</v>
      </c>
      <c r="BR20" s="216"/>
      <c r="BS20" s="1016"/>
      <c r="BT20" s="1017"/>
      <c r="BU20" s="1017"/>
      <c r="BV20" s="1017"/>
      <c r="BW20" s="1017"/>
      <c r="BX20" s="1017"/>
      <c r="BY20" s="1017"/>
      <c r="BZ20" s="1017"/>
      <c r="CA20" s="1017"/>
      <c r="CB20" s="1017"/>
      <c r="CC20" s="1017"/>
      <c r="CD20" s="1017"/>
      <c r="CE20" s="1017"/>
      <c r="CF20" s="1017"/>
      <c r="CG20" s="1018"/>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07"/>
    </row>
    <row r="21" spans="1:131" s="208" customFormat="1" ht="26.25" customHeight="1" thickBot="1" x14ac:dyDescent="0.2">
      <c r="A21" s="214">
        <v>15</v>
      </c>
      <c r="B21" s="1033"/>
      <c r="C21" s="1034"/>
      <c r="D21" s="1034"/>
      <c r="E21" s="1034"/>
      <c r="F21" s="1034"/>
      <c r="G21" s="1034"/>
      <c r="H21" s="1034"/>
      <c r="I21" s="1034"/>
      <c r="J21" s="1034"/>
      <c r="K21" s="1034"/>
      <c r="L21" s="1034"/>
      <c r="M21" s="1034"/>
      <c r="N21" s="1034"/>
      <c r="O21" s="1034"/>
      <c r="P21" s="1035"/>
      <c r="Q21" s="1045"/>
      <c r="R21" s="1046"/>
      <c r="S21" s="1046"/>
      <c r="T21" s="1046"/>
      <c r="U21" s="1046"/>
      <c r="V21" s="1046"/>
      <c r="W21" s="1046"/>
      <c r="X21" s="1046"/>
      <c r="Y21" s="1046"/>
      <c r="Z21" s="1046"/>
      <c r="AA21" s="1046"/>
      <c r="AB21" s="1046"/>
      <c r="AC21" s="1046"/>
      <c r="AD21" s="1046"/>
      <c r="AE21" s="1047"/>
      <c r="AF21" s="1039"/>
      <c r="AG21" s="1040"/>
      <c r="AH21" s="1040"/>
      <c r="AI21" s="1040"/>
      <c r="AJ21" s="1041"/>
      <c r="AK21" s="1088"/>
      <c r="AL21" s="1089"/>
      <c r="AM21" s="1089"/>
      <c r="AN21" s="1089"/>
      <c r="AO21" s="1089"/>
      <c r="AP21" s="1089"/>
      <c r="AQ21" s="1089"/>
      <c r="AR21" s="1089"/>
      <c r="AS21" s="1089"/>
      <c r="AT21" s="1089"/>
      <c r="AU21" s="1086"/>
      <c r="AV21" s="1086"/>
      <c r="AW21" s="1086"/>
      <c r="AX21" s="1086"/>
      <c r="AY21" s="1087"/>
      <c r="AZ21" s="205"/>
      <c r="BA21" s="205"/>
      <c r="BB21" s="205"/>
      <c r="BC21" s="205"/>
      <c r="BD21" s="205"/>
      <c r="BE21" s="206"/>
      <c r="BF21" s="206"/>
      <c r="BG21" s="206"/>
      <c r="BH21" s="206"/>
      <c r="BI21" s="206"/>
      <c r="BJ21" s="206"/>
      <c r="BK21" s="206"/>
      <c r="BL21" s="206"/>
      <c r="BM21" s="206"/>
      <c r="BN21" s="206"/>
      <c r="BO21" s="206"/>
      <c r="BP21" s="206"/>
      <c r="BQ21" s="215">
        <v>15</v>
      </c>
      <c r="BR21" s="216"/>
      <c r="BS21" s="1016"/>
      <c r="BT21" s="1017"/>
      <c r="BU21" s="1017"/>
      <c r="BV21" s="1017"/>
      <c r="BW21" s="1017"/>
      <c r="BX21" s="1017"/>
      <c r="BY21" s="1017"/>
      <c r="BZ21" s="1017"/>
      <c r="CA21" s="1017"/>
      <c r="CB21" s="1017"/>
      <c r="CC21" s="1017"/>
      <c r="CD21" s="1017"/>
      <c r="CE21" s="1017"/>
      <c r="CF21" s="1017"/>
      <c r="CG21" s="1018"/>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07"/>
    </row>
    <row r="22" spans="1:131" s="208" customFormat="1" ht="26.25" customHeight="1" x14ac:dyDescent="0.15">
      <c r="A22" s="214">
        <v>16</v>
      </c>
      <c r="B22" s="1033"/>
      <c r="C22" s="1034"/>
      <c r="D22" s="1034"/>
      <c r="E22" s="1034"/>
      <c r="F22" s="1034"/>
      <c r="G22" s="1034"/>
      <c r="H22" s="1034"/>
      <c r="I22" s="1034"/>
      <c r="J22" s="1034"/>
      <c r="K22" s="1034"/>
      <c r="L22" s="1034"/>
      <c r="M22" s="1034"/>
      <c r="N22" s="1034"/>
      <c r="O22" s="1034"/>
      <c r="P22" s="1035"/>
      <c r="Q22" s="1083"/>
      <c r="R22" s="1084"/>
      <c r="S22" s="1084"/>
      <c r="T22" s="1084"/>
      <c r="U22" s="1084"/>
      <c r="V22" s="1084"/>
      <c r="W22" s="1084"/>
      <c r="X22" s="1084"/>
      <c r="Y22" s="1084"/>
      <c r="Z22" s="1084"/>
      <c r="AA22" s="1084"/>
      <c r="AB22" s="1084"/>
      <c r="AC22" s="1084"/>
      <c r="AD22" s="1084"/>
      <c r="AE22" s="1085"/>
      <c r="AF22" s="1039"/>
      <c r="AG22" s="1040"/>
      <c r="AH22" s="1040"/>
      <c r="AI22" s="1040"/>
      <c r="AJ22" s="1041"/>
      <c r="AK22" s="1079"/>
      <c r="AL22" s="1080"/>
      <c r="AM22" s="1080"/>
      <c r="AN22" s="1080"/>
      <c r="AO22" s="1080"/>
      <c r="AP22" s="1080"/>
      <c r="AQ22" s="1080"/>
      <c r="AR22" s="1080"/>
      <c r="AS22" s="1080"/>
      <c r="AT22" s="1080"/>
      <c r="AU22" s="1081"/>
      <c r="AV22" s="1081"/>
      <c r="AW22" s="1081"/>
      <c r="AX22" s="1081"/>
      <c r="AY22" s="1082"/>
      <c r="AZ22" s="1031" t="s">
        <v>365</v>
      </c>
      <c r="BA22" s="1031"/>
      <c r="BB22" s="1031"/>
      <c r="BC22" s="1031"/>
      <c r="BD22" s="1032"/>
      <c r="BE22" s="206"/>
      <c r="BF22" s="206"/>
      <c r="BG22" s="206"/>
      <c r="BH22" s="206"/>
      <c r="BI22" s="206"/>
      <c r="BJ22" s="206"/>
      <c r="BK22" s="206"/>
      <c r="BL22" s="206"/>
      <c r="BM22" s="206"/>
      <c r="BN22" s="206"/>
      <c r="BO22" s="206"/>
      <c r="BP22" s="206"/>
      <c r="BQ22" s="215">
        <v>16</v>
      </c>
      <c r="BR22" s="216"/>
      <c r="BS22" s="1016"/>
      <c r="BT22" s="1017"/>
      <c r="BU22" s="1017"/>
      <c r="BV22" s="1017"/>
      <c r="BW22" s="1017"/>
      <c r="BX22" s="1017"/>
      <c r="BY22" s="1017"/>
      <c r="BZ22" s="1017"/>
      <c r="CA22" s="1017"/>
      <c r="CB22" s="1017"/>
      <c r="CC22" s="1017"/>
      <c r="CD22" s="1017"/>
      <c r="CE22" s="1017"/>
      <c r="CF22" s="1017"/>
      <c r="CG22" s="1018"/>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07"/>
    </row>
    <row r="23" spans="1:131" s="208" customFormat="1" ht="26.25" customHeight="1" thickBot="1" x14ac:dyDescent="0.2">
      <c r="A23" s="217" t="s">
        <v>366</v>
      </c>
      <c r="B23" s="943" t="s">
        <v>367</v>
      </c>
      <c r="C23" s="944"/>
      <c r="D23" s="944"/>
      <c r="E23" s="944"/>
      <c r="F23" s="944"/>
      <c r="G23" s="944"/>
      <c r="H23" s="944"/>
      <c r="I23" s="944"/>
      <c r="J23" s="944"/>
      <c r="K23" s="944"/>
      <c r="L23" s="944"/>
      <c r="M23" s="944"/>
      <c r="N23" s="944"/>
      <c r="O23" s="944"/>
      <c r="P23" s="945"/>
      <c r="Q23" s="1070"/>
      <c r="R23" s="1071"/>
      <c r="S23" s="1071"/>
      <c r="T23" s="1071"/>
      <c r="U23" s="1071"/>
      <c r="V23" s="1071"/>
      <c r="W23" s="1071"/>
      <c r="X23" s="1071"/>
      <c r="Y23" s="1071"/>
      <c r="Z23" s="1071"/>
      <c r="AA23" s="1071"/>
      <c r="AB23" s="1071"/>
      <c r="AC23" s="1071"/>
      <c r="AD23" s="1071"/>
      <c r="AE23" s="1072"/>
      <c r="AF23" s="1073">
        <v>115</v>
      </c>
      <c r="AG23" s="1071"/>
      <c r="AH23" s="1071"/>
      <c r="AI23" s="1071"/>
      <c r="AJ23" s="1074"/>
      <c r="AK23" s="1075"/>
      <c r="AL23" s="1076"/>
      <c r="AM23" s="1076"/>
      <c r="AN23" s="1076"/>
      <c r="AO23" s="1076"/>
      <c r="AP23" s="1071"/>
      <c r="AQ23" s="1071"/>
      <c r="AR23" s="1071"/>
      <c r="AS23" s="1071"/>
      <c r="AT23" s="1071"/>
      <c r="AU23" s="1077"/>
      <c r="AV23" s="1077"/>
      <c r="AW23" s="1077"/>
      <c r="AX23" s="1077"/>
      <c r="AY23" s="1078"/>
      <c r="AZ23" s="1067" t="s">
        <v>111</v>
      </c>
      <c r="BA23" s="1068"/>
      <c r="BB23" s="1068"/>
      <c r="BC23" s="1068"/>
      <c r="BD23" s="1069"/>
      <c r="BE23" s="206"/>
      <c r="BF23" s="206"/>
      <c r="BG23" s="206"/>
      <c r="BH23" s="206"/>
      <c r="BI23" s="206"/>
      <c r="BJ23" s="206"/>
      <c r="BK23" s="206"/>
      <c r="BL23" s="206"/>
      <c r="BM23" s="206"/>
      <c r="BN23" s="206"/>
      <c r="BO23" s="206"/>
      <c r="BP23" s="206"/>
      <c r="BQ23" s="215">
        <v>17</v>
      </c>
      <c r="BR23" s="216"/>
      <c r="BS23" s="1016"/>
      <c r="BT23" s="1017"/>
      <c r="BU23" s="1017"/>
      <c r="BV23" s="1017"/>
      <c r="BW23" s="1017"/>
      <c r="BX23" s="1017"/>
      <c r="BY23" s="1017"/>
      <c r="BZ23" s="1017"/>
      <c r="CA23" s="1017"/>
      <c r="CB23" s="1017"/>
      <c r="CC23" s="1017"/>
      <c r="CD23" s="1017"/>
      <c r="CE23" s="1017"/>
      <c r="CF23" s="1017"/>
      <c r="CG23" s="1018"/>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07"/>
    </row>
    <row r="24" spans="1:131" s="208" customFormat="1" ht="26.25" customHeight="1" x14ac:dyDescent="0.15">
      <c r="A24" s="1066" t="s">
        <v>368</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05"/>
      <c r="BA24" s="205"/>
      <c r="BB24" s="205"/>
      <c r="BC24" s="205"/>
      <c r="BD24" s="205"/>
      <c r="BE24" s="206"/>
      <c r="BF24" s="206"/>
      <c r="BG24" s="206"/>
      <c r="BH24" s="206"/>
      <c r="BI24" s="206"/>
      <c r="BJ24" s="206"/>
      <c r="BK24" s="206"/>
      <c r="BL24" s="206"/>
      <c r="BM24" s="206"/>
      <c r="BN24" s="206"/>
      <c r="BO24" s="206"/>
      <c r="BP24" s="206"/>
      <c r="BQ24" s="215">
        <v>18</v>
      </c>
      <c r="BR24" s="216"/>
      <c r="BS24" s="1016"/>
      <c r="BT24" s="1017"/>
      <c r="BU24" s="1017"/>
      <c r="BV24" s="1017"/>
      <c r="BW24" s="1017"/>
      <c r="BX24" s="1017"/>
      <c r="BY24" s="1017"/>
      <c r="BZ24" s="1017"/>
      <c r="CA24" s="1017"/>
      <c r="CB24" s="1017"/>
      <c r="CC24" s="1017"/>
      <c r="CD24" s="1017"/>
      <c r="CE24" s="1017"/>
      <c r="CF24" s="1017"/>
      <c r="CG24" s="1018"/>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07"/>
    </row>
    <row r="25" spans="1:131" s="200" customFormat="1" ht="26.25" customHeight="1" thickBot="1" x14ac:dyDescent="0.2">
      <c r="A25" s="1065" t="s">
        <v>369</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05"/>
      <c r="BK25" s="205"/>
      <c r="BL25" s="205"/>
      <c r="BM25" s="205"/>
      <c r="BN25" s="205"/>
      <c r="BO25" s="218"/>
      <c r="BP25" s="218"/>
      <c r="BQ25" s="215">
        <v>19</v>
      </c>
      <c r="BR25" s="216"/>
      <c r="BS25" s="1016"/>
      <c r="BT25" s="1017"/>
      <c r="BU25" s="1017"/>
      <c r="BV25" s="1017"/>
      <c r="BW25" s="1017"/>
      <c r="BX25" s="1017"/>
      <c r="BY25" s="1017"/>
      <c r="BZ25" s="1017"/>
      <c r="CA25" s="1017"/>
      <c r="CB25" s="1017"/>
      <c r="CC25" s="1017"/>
      <c r="CD25" s="1017"/>
      <c r="CE25" s="1017"/>
      <c r="CF25" s="1017"/>
      <c r="CG25" s="1018"/>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199"/>
    </row>
    <row r="26" spans="1:131" s="200" customFormat="1" ht="26.25" customHeight="1" x14ac:dyDescent="0.15">
      <c r="A26" s="997" t="s">
        <v>347</v>
      </c>
      <c r="B26" s="998"/>
      <c r="C26" s="998"/>
      <c r="D26" s="998"/>
      <c r="E26" s="998"/>
      <c r="F26" s="998"/>
      <c r="G26" s="998"/>
      <c r="H26" s="998"/>
      <c r="I26" s="998"/>
      <c r="J26" s="998"/>
      <c r="K26" s="998"/>
      <c r="L26" s="998"/>
      <c r="M26" s="998"/>
      <c r="N26" s="998"/>
      <c r="O26" s="998"/>
      <c r="P26" s="999"/>
      <c r="Q26" s="1003" t="s">
        <v>370</v>
      </c>
      <c r="R26" s="1004"/>
      <c r="S26" s="1004"/>
      <c r="T26" s="1004"/>
      <c r="U26" s="1005"/>
      <c r="V26" s="1003" t="s">
        <v>371</v>
      </c>
      <c r="W26" s="1004"/>
      <c r="X26" s="1004"/>
      <c r="Y26" s="1004"/>
      <c r="Z26" s="1005"/>
      <c r="AA26" s="1003" t="s">
        <v>372</v>
      </c>
      <c r="AB26" s="1004"/>
      <c r="AC26" s="1004"/>
      <c r="AD26" s="1004"/>
      <c r="AE26" s="1004"/>
      <c r="AF26" s="1061" t="s">
        <v>373</v>
      </c>
      <c r="AG26" s="1010"/>
      <c r="AH26" s="1010"/>
      <c r="AI26" s="1010"/>
      <c r="AJ26" s="1062"/>
      <c r="AK26" s="1004" t="s">
        <v>374</v>
      </c>
      <c r="AL26" s="1004"/>
      <c r="AM26" s="1004"/>
      <c r="AN26" s="1004"/>
      <c r="AO26" s="1005"/>
      <c r="AP26" s="1003" t="s">
        <v>375</v>
      </c>
      <c r="AQ26" s="1004"/>
      <c r="AR26" s="1004"/>
      <c r="AS26" s="1004"/>
      <c r="AT26" s="1005"/>
      <c r="AU26" s="1003" t="s">
        <v>376</v>
      </c>
      <c r="AV26" s="1004"/>
      <c r="AW26" s="1004"/>
      <c r="AX26" s="1004"/>
      <c r="AY26" s="1005"/>
      <c r="AZ26" s="1003" t="s">
        <v>377</v>
      </c>
      <c r="BA26" s="1004"/>
      <c r="BB26" s="1004"/>
      <c r="BC26" s="1004"/>
      <c r="BD26" s="1005"/>
      <c r="BE26" s="1003" t="s">
        <v>354</v>
      </c>
      <c r="BF26" s="1004"/>
      <c r="BG26" s="1004"/>
      <c r="BH26" s="1004"/>
      <c r="BI26" s="1019"/>
      <c r="BJ26" s="205"/>
      <c r="BK26" s="205"/>
      <c r="BL26" s="205"/>
      <c r="BM26" s="205"/>
      <c r="BN26" s="205"/>
      <c r="BO26" s="218"/>
      <c r="BP26" s="218"/>
      <c r="BQ26" s="215">
        <v>20</v>
      </c>
      <c r="BR26" s="216"/>
      <c r="BS26" s="1016"/>
      <c r="BT26" s="1017"/>
      <c r="BU26" s="1017"/>
      <c r="BV26" s="1017"/>
      <c r="BW26" s="1017"/>
      <c r="BX26" s="1017"/>
      <c r="BY26" s="1017"/>
      <c r="BZ26" s="1017"/>
      <c r="CA26" s="1017"/>
      <c r="CB26" s="1017"/>
      <c r="CC26" s="1017"/>
      <c r="CD26" s="1017"/>
      <c r="CE26" s="1017"/>
      <c r="CF26" s="1017"/>
      <c r="CG26" s="1018"/>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199"/>
    </row>
    <row r="27" spans="1:131" s="200" customFormat="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63"/>
      <c r="AG27" s="1013"/>
      <c r="AH27" s="1013"/>
      <c r="AI27" s="1013"/>
      <c r="AJ27" s="1064"/>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20"/>
      <c r="BJ27" s="205"/>
      <c r="BK27" s="205"/>
      <c r="BL27" s="205"/>
      <c r="BM27" s="205"/>
      <c r="BN27" s="205"/>
      <c r="BO27" s="218"/>
      <c r="BP27" s="218"/>
      <c r="BQ27" s="215">
        <v>21</v>
      </c>
      <c r="BR27" s="216"/>
      <c r="BS27" s="1016"/>
      <c r="BT27" s="1017"/>
      <c r="BU27" s="1017"/>
      <c r="BV27" s="1017"/>
      <c r="BW27" s="1017"/>
      <c r="BX27" s="1017"/>
      <c r="BY27" s="1017"/>
      <c r="BZ27" s="1017"/>
      <c r="CA27" s="1017"/>
      <c r="CB27" s="1017"/>
      <c r="CC27" s="1017"/>
      <c r="CD27" s="1017"/>
      <c r="CE27" s="1017"/>
      <c r="CF27" s="1017"/>
      <c r="CG27" s="1018"/>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199"/>
    </row>
    <row r="28" spans="1:131" s="200" customFormat="1" ht="26.25" customHeight="1" thickTop="1" x14ac:dyDescent="0.15">
      <c r="A28" s="219">
        <v>1</v>
      </c>
      <c r="B28" s="1052" t="s">
        <v>378</v>
      </c>
      <c r="C28" s="1053"/>
      <c r="D28" s="1053"/>
      <c r="E28" s="1053"/>
      <c r="F28" s="1053"/>
      <c r="G28" s="1053"/>
      <c r="H28" s="1053"/>
      <c r="I28" s="1053"/>
      <c r="J28" s="1053"/>
      <c r="K28" s="1053"/>
      <c r="L28" s="1053"/>
      <c r="M28" s="1053"/>
      <c r="N28" s="1053"/>
      <c r="O28" s="1053"/>
      <c r="P28" s="1054"/>
      <c r="Q28" s="1055">
        <v>11353</v>
      </c>
      <c r="R28" s="1056"/>
      <c r="S28" s="1056"/>
      <c r="T28" s="1056"/>
      <c r="U28" s="1056"/>
      <c r="V28" s="1056">
        <v>11673</v>
      </c>
      <c r="W28" s="1056"/>
      <c r="X28" s="1056"/>
      <c r="Y28" s="1056"/>
      <c r="Z28" s="1056"/>
      <c r="AA28" s="1056">
        <v>-320</v>
      </c>
      <c r="AB28" s="1056"/>
      <c r="AC28" s="1056"/>
      <c r="AD28" s="1056"/>
      <c r="AE28" s="1057"/>
      <c r="AF28" s="1058">
        <v>-320</v>
      </c>
      <c r="AG28" s="1056"/>
      <c r="AH28" s="1056"/>
      <c r="AI28" s="1056"/>
      <c r="AJ28" s="1059"/>
      <c r="AK28" s="1060">
        <v>1007</v>
      </c>
      <c r="AL28" s="1048"/>
      <c r="AM28" s="1048"/>
      <c r="AN28" s="1048"/>
      <c r="AO28" s="1048"/>
      <c r="AP28" s="1048" t="s">
        <v>544</v>
      </c>
      <c r="AQ28" s="1048"/>
      <c r="AR28" s="1048"/>
      <c r="AS28" s="1048"/>
      <c r="AT28" s="1048"/>
      <c r="AU28" s="1048" t="s">
        <v>544</v>
      </c>
      <c r="AV28" s="1048"/>
      <c r="AW28" s="1048"/>
      <c r="AX28" s="1048"/>
      <c r="AY28" s="1048"/>
      <c r="AZ28" s="1049" t="s">
        <v>544</v>
      </c>
      <c r="BA28" s="1049"/>
      <c r="BB28" s="1049"/>
      <c r="BC28" s="1049"/>
      <c r="BD28" s="1049"/>
      <c r="BE28" s="1050"/>
      <c r="BF28" s="1050"/>
      <c r="BG28" s="1050"/>
      <c r="BH28" s="1050"/>
      <c r="BI28" s="1051"/>
      <c r="BJ28" s="205"/>
      <c r="BK28" s="205"/>
      <c r="BL28" s="205"/>
      <c r="BM28" s="205"/>
      <c r="BN28" s="205"/>
      <c r="BO28" s="218"/>
      <c r="BP28" s="218"/>
      <c r="BQ28" s="215">
        <v>22</v>
      </c>
      <c r="BR28" s="216"/>
      <c r="BS28" s="1016"/>
      <c r="BT28" s="1017"/>
      <c r="BU28" s="1017"/>
      <c r="BV28" s="1017"/>
      <c r="BW28" s="1017"/>
      <c r="BX28" s="1017"/>
      <c r="BY28" s="1017"/>
      <c r="BZ28" s="1017"/>
      <c r="CA28" s="1017"/>
      <c r="CB28" s="1017"/>
      <c r="CC28" s="1017"/>
      <c r="CD28" s="1017"/>
      <c r="CE28" s="1017"/>
      <c r="CF28" s="1017"/>
      <c r="CG28" s="1018"/>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199"/>
    </row>
    <row r="29" spans="1:131" s="200" customFormat="1" ht="26.25" customHeight="1" x14ac:dyDescent="0.15">
      <c r="A29" s="219">
        <v>2</v>
      </c>
      <c r="B29" s="1033" t="s">
        <v>379</v>
      </c>
      <c r="C29" s="1034"/>
      <c r="D29" s="1034"/>
      <c r="E29" s="1034"/>
      <c r="F29" s="1034"/>
      <c r="G29" s="1034"/>
      <c r="H29" s="1034"/>
      <c r="I29" s="1034"/>
      <c r="J29" s="1034"/>
      <c r="K29" s="1034"/>
      <c r="L29" s="1034"/>
      <c r="M29" s="1034"/>
      <c r="N29" s="1034"/>
      <c r="O29" s="1034"/>
      <c r="P29" s="1035"/>
      <c r="Q29" s="1045">
        <v>7843</v>
      </c>
      <c r="R29" s="1046"/>
      <c r="S29" s="1046"/>
      <c r="T29" s="1046"/>
      <c r="U29" s="1046"/>
      <c r="V29" s="1046">
        <v>7475</v>
      </c>
      <c r="W29" s="1046"/>
      <c r="X29" s="1046"/>
      <c r="Y29" s="1046"/>
      <c r="Z29" s="1046"/>
      <c r="AA29" s="1046">
        <v>368</v>
      </c>
      <c r="AB29" s="1046"/>
      <c r="AC29" s="1046"/>
      <c r="AD29" s="1046"/>
      <c r="AE29" s="1047"/>
      <c r="AF29" s="1039">
        <v>368</v>
      </c>
      <c r="AG29" s="1040"/>
      <c r="AH29" s="1040"/>
      <c r="AI29" s="1040"/>
      <c r="AJ29" s="1041"/>
      <c r="AK29" s="979">
        <v>1073</v>
      </c>
      <c r="AL29" s="970"/>
      <c r="AM29" s="970"/>
      <c r="AN29" s="970"/>
      <c r="AO29" s="970"/>
      <c r="AP29" s="970" t="s">
        <v>544</v>
      </c>
      <c r="AQ29" s="970"/>
      <c r="AR29" s="970"/>
      <c r="AS29" s="970"/>
      <c r="AT29" s="970"/>
      <c r="AU29" s="981" t="s">
        <v>544</v>
      </c>
      <c r="AV29" s="982"/>
      <c r="AW29" s="982"/>
      <c r="AX29" s="982"/>
      <c r="AY29" s="983"/>
      <c r="AZ29" s="981" t="s">
        <v>544</v>
      </c>
      <c r="BA29" s="982"/>
      <c r="BB29" s="982"/>
      <c r="BC29" s="982"/>
      <c r="BD29" s="983"/>
      <c r="BE29" s="1028"/>
      <c r="BF29" s="1028"/>
      <c r="BG29" s="1028"/>
      <c r="BH29" s="1028"/>
      <c r="BI29" s="1029"/>
      <c r="BJ29" s="205"/>
      <c r="BK29" s="205"/>
      <c r="BL29" s="205"/>
      <c r="BM29" s="205"/>
      <c r="BN29" s="205"/>
      <c r="BO29" s="218"/>
      <c r="BP29" s="218"/>
      <c r="BQ29" s="215">
        <v>23</v>
      </c>
      <c r="BR29" s="216"/>
      <c r="BS29" s="1016"/>
      <c r="BT29" s="1017"/>
      <c r="BU29" s="1017"/>
      <c r="BV29" s="1017"/>
      <c r="BW29" s="1017"/>
      <c r="BX29" s="1017"/>
      <c r="BY29" s="1017"/>
      <c r="BZ29" s="1017"/>
      <c r="CA29" s="1017"/>
      <c r="CB29" s="1017"/>
      <c r="CC29" s="1017"/>
      <c r="CD29" s="1017"/>
      <c r="CE29" s="1017"/>
      <c r="CF29" s="1017"/>
      <c r="CG29" s="1018"/>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199"/>
    </row>
    <row r="30" spans="1:131" s="200" customFormat="1" ht="26.25" customHeight="1" x14ac:dyDescent="0.15">
      <c r="A30" s="219">
        <v>3</v>
      </c>
      <c r="B30" s="1033" t="s">
        <v>380</v>
      </c>
      <c r="C30" s="1034"/>
      <c r="D30" s="1034"/>
      <c r="E30" s="1034"/>
      <c r="F30" s="1034"/>
      <c r="G30" s="1034"/>
      <c r="H30" s="1034"/>
      <c r="I30" s="1034"/>
      <c r="J30" s="1034"/>
      <c r="K30" s="1034"/>
      <c r="L30" s="1034"/>
      <c r="M30" s="1034"/>
      <c r="N30" s="1034"/>
      <c r="O30" s="1034"/>
      <c r="P30" s="1035"/>
      <c r="Q30" s="1045">
        <v>1224</v>
      </c>
      <c r="R30" s="1046"/>
      <c r="S30" s="1046"/>
      <c r="T30" s="1046"/>
      <c r="U30" s="1046"/>
      <c r="V30" s="1046">
        <v>1223</v>
      </c>
      <c r="W30" s="1046"/>
      <c r="X30" s="1046"/>
      <c r="Y30" s="1046"/>
      <c r="Z30" s="1046"/>
      <c r="AA30" s="1046">
        <v>1</v>
      </c>
      <c r="AB30" s="1046"/>
      <c r="AC30" s="1046"/>
      <c r="AD30" s="1046"/>
      <c r="AE30" s="1047"/>
      <c r="AF30" s="1039">
        <v>1</v>
      </c>
      <c r="AG30" s="1040"/>
      <c r="AH30" s="1040"/>
      <c r="AI30" s="1040"/>
      <c r="AJ30" s="1041"/>
      <c r="AK30" s="979">
        <v>333</v>
      </c>
      <c r="AL30" s="970"/>
      <c r="AM30" s="970"/>
      <c r="AN30" s="970"/>
      <c r="AO30" s="970"/>
      <c r="AP30" s="970" t="s">
        <v>544</v>
      </c>
      <c r="AQ30" s="970"/>
      <c r="AR30" s="970"/>
      <c r="AS30" s="970"/>
      <c r="AT30" s="970"/>
      <c r="AU30" s="981" t="s">
        <v>544</v>
      </c>
      <c r="AV30" s="982"/>
      <c r="AW30" s="982"/>
      <c r="AX30" s="982"/>
      <c r="AY30" s="983"/>
      <c r="AZ30" s="981" t="s">
        <v>544</v>
      </c>
      <c r="BA30" s="982"/>
      <c r="BB30" s="982"/>
      <c r="BC30" s="982"/>
      <c r="BD30" s="983"/>
      <c r="BE30" s="1028"/>
      <c r="BF30" s="1028"/>
      <c r="BG30" s="1028"/>
      <c r="BH30" s="1028"/>
      <c r="BI30" s="1029"/>
      <c r="BJ30" s="205"/>
      <c r="BK30" s="205"/>
      <c r="BL30" s="205"/>
      <c r="BM30" s="205"/>
      <c r="BN30" s="205"/>
      <c r="BO30" s="218"/>
      <c r="BP30" s="218"/>
      <c r="BQ30" s="215">
        <v>24</v>
      </c>
      <c r="BR30" s="216"/>
      <c r="BS30" s="1016"/>
      <c r="BT30" s="1017"/>
      <c r="BU30" s="1017"/>
      <c r="BV30" s="1017"/>
      <c r="BW30" s="1017"/>
      <c r="BX30" s="1017"/>
      <c r="BY30" s="1017"/>
      <c r="BZ30" s="1017"/>
      <c r="CA30" s="1017"/>
      <c r="CB30" s="1017"/>
      <c r="CC30" s="1017"/>
      <c r="CD30" s="1017"/>
      <c r="CE30" s="1017"/>
      <c r="CF30" s="1017"/>
      <c r="CG30" s="1018"/>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199"/>
    </row>
    <row r="31" spans="1:131" s="200" customFormat="1" ht="26.25" customHeight="1" x14ac:dyDescent="0.15">
      <c r="A31" s="219">
        <v>4</v>
      </c>
      <c r="B31" s="1033" t="s">
        <v>381</v>
      </c>
      <c r="C31" s="1034"/>
      <c r="D31" s="1034"/>
      <c r="E31" s="1034"/>
      <c r="F31" s="1034"/>
      <c r="G31" s="1034"/>
      <c r="H31" s="1034"/>
      <c r="I31" s="1034"/>
      <c r="J31" s="1034"/>
      <c r="K31" s="1034"/>
      <c r="L31" s="1034"/>
      <c r="M31" s="1034"/>
      <c r="N31" s="1034"/>
      <c r="O31" s="1034"/>
      <c r="P31" s="1035"/>
      <c r="Q31" s="1045">
        <v>1952</v>
      </c>
      <c r="R31" s="1046"/>
      <c r="S31" s="1046"/>
      <c r="T31" s="1046"/>
      <c r="U31" s="1046"/>
      <c r="V31" s="1046">
        <v>1620</v>
      </c>
      <c r="W31" s="1046"/>
      <c r="X31" s="1046"/>
      <c r="Y31" s="1046"/>
      <c r="Z31" s="1046"/>
      <c r="AA31" s="1046">
        <v>332</v>
      </c>
      <c r="AB31" s="1046"/>
      <c r="AC31" s="1046"/>
      <c r="AD31" s="1046"/>
      <c r="AE31" s="1047"/>
      <c r="AF31" s="1039">
        <v>1358</v>
      </c>
      <c r="AG31" s="1040"/>
      <c r="AH31" s="1040"/>
      <c r="AI31" s="1040"/>
      <c r="AJ31" s="1041"/>
      <c r="AK31" s="979">
        <v>170</v>
      </c>
      <c r="AL31" s="970"/>
      <c r="AM31" s="970"/>
      <c r="AN31" s="970"/>
      <c r="AO31" s="970"/>
      <c r="AP31" s="970">
        <v>7555</v>
      </c>
      <c r="AQ31" s="970"/>
      <c r="AR31" s="970"/>
      <c r="AS31" s="970"/>
      <c r="AT31" s="970"/>
      <c r="AU31" s="970">
        <v>672</v>
      </c>
      <c r="AV31" s="970"/>
      <c r="AW31" s="970"/>
      <c r="AX31" s="970"/>
      <c r="AY31" s="970"/>
      <c r="AZ31" s="981" t="s">
        <v>544</v>
      </c>
      <c r="BA31" s="982"/>
      <c r="BB31" s="982"/>
      <c r="BC31" s="982"/>
      <c r="BD31" s="983"/>
      <c r="BE31" s="1028" t="s">
        <v>382</v>
      </c>
      <c r="BF31" s="1028"/>
      <c r="BG31" s="1028"/>
      <c r="BH31" s="1028"/>
      <c r="BI31" s="1029"/>
      <c r="BJ31" s="205"/>
      <c r="BK31" s="205"/>
      <c r="BL31" s="205"/>
      <c r="BM31" s="205"/>
      <c r="BN31" s="205"/>
      <c r="BO31" s="218"/>
      <c r="BP31" s="218"/>
      <c r="BQ31" s="215">
        <v>25</v>
      </c>
      <c r="BR31" s="216"/>
      <c r="BS31" s="1016"/>
      <c r="BT31" s="1017"/>
      <c r="BU31" s="1017"/>
      <c r="BV31" s="1017"/>
      <c r="BW31" s="1017"/>
      <c r="BX31" s="1017"/>
      <c r="BY31" s="1017"/>
      <c r="BZ31" s="1017"/>
      <c r="CA31" s="1017"/>
      <c r="CB31" s="1017"/>
      <c r="CC31" s="1017"/>
      <c r="CD31" s="1017"/>
      <c r="CE31" s="1017"/>
      <c r="CF31" s="1017"/>
      <c r="CG31" s="1018"/>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199"/>
    </row>
    <row r="32" spans="1:131" s="200" customFormat="1" ht="26.25" customHeight="1" x14ac:dyDescent="0.15">
      <c r="A32" s="219">
        <v>5</v>
      </c>
      <c r="B32" s="1033" t="s">
        <v>383</v>
      </c>
      <c r="C32" s="1034"/>
      <c r="D32" s="1034"/>
      <c r="E32" s="1034"/>
      <c r="F32" s="1034"/>
      <c r="G32" s="1034"/>
      <c r="H32" s="1034"/>
      <c r="I32" s="1034"/>
      <c r="J32" s="1034"/>
      <c r="K32" s="1034"/>
      <c r="L32" s="1034"/>
      <c r="M32" s="1034"/>
      <c r="N32" s="1034"/>
      <c r="O32" s="1034"/>
      <c r="P32" s="1035"/>
      <c r="Q32" s="1045">
        <v>12071</v>
      </c>
      <c r="R32" s="1046"/>
      <c r="S32" s="1046"/>
      <c r="T32" s="1046"/>
      <c r="U32" s="1046"/>
      <c r="V32" s="1046">
        <v>12169</v>
      </c>
      <c r="W32" s="1046"/>
      <c r="X32" s="1046"/>
      <c r="Y32" s="1046"/>
      <c r="Z32" s="1046"/>
      <c r="AA32" s="1046">
        <v>-98</v>
      </c>
      <c r="AB32" s="1046"/>
      <c r="AC32" s="1046"/>
      <c r="AD32" s="1046"/>
      <c r="AE32" s="1047"/>
      <c r="AF32" s="1039">
        <v>3641</v>
      </c>
      <c r="AG32" s="1040"/>
      <c r="AH32" s="1040"/>
      <c r="AI32" s="1040"/>
      <c r="AJ32" s="1041"/>
      <c r="AK32" s="979">
        <v>900</v>
      </c>
      <c r="AL32" s="970"/>
      <c r="AM32" s="970"/>
      <c r="AN32" s="970"/>
      <c r="AO32" s="970"/>
      <c r="AP32" s="970">
        <v>3031</v>
      </c>
      <c r="AQ32" s="970"/>
      <c r="AR32" s="970"/>
      <c r="AS32" s="970"/>
      <c r="AT32" s="970"/>
      <c r="AU32" s="970">
        <v>1633</v>
      </c>
      <c r="AV32" s="970"/>
      <c r="AW32" s="970"/>
      <c r="AX32" s="970"/>
      <c r="AY32" s="970"/>
      <c r="AZ32" s="981" t="s">
        <v>544</v>
      </c>
      <c r="BA32" s="982"/>
      <c r="BB32" s="982"/>
      <c r="BC32" s="982"/>
      <c r="BD32" s="983"/>
      <c r="BE32" s="1028" t="s">
        <v>382</v>
      </c>
      <c r="BF32" s="1028"/>
      <c r="BG32" s="1028"/>
      <c r="BH32" s="1028"/>
      <c r="BI32" s="1029"/>
      <c r="BJ32" s="205"/>
      <c r="BK32" s="205"/>
      <c r="BL32" s="205"/>
      <c r="BM32" s="205"/>
      <c r="BN32" s="205"/>
      <c r="BO32" s="218"/>
      <c r="BP32" s="218"/>
      <c r="BQ32" s="215">
        <v>26</v>
      </c>
      <c r="BR32" s="216"/>
      <c r="BS32" s="1016"/>
      <c r="BT32" s="1017"/>
      <c r="BU32" s="1017"/>
      <c r="BV32" s="1017"/>
      <c r="BW32" s="1017"/>
      <c r="BX32" s="1017"/>
      <c r="BY32" s="1017"/>
      <c r="BZ32" s="1017"/>
      <c r="CA32" s="1017"/>
      <c r="CB32" s="1017"/>
      <c r="CC32" s="1017"/>
      <c r="CD32" s="1017"/>
      <c r="CE32" s="1017"/>
      <c r="CF32" s="1017"/>
      <c r="CG32" s="1018"/>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199"/>
    </row>
    <row r="33" spans="1:131" s="200" customFormat="1" ht="26.25" customHeight="1" x14ac:dyDescent="0.15">
      <c r="A33" s="219">
        <v>6</v>
      </c>
      <c r="B33" s="1033" t="s">
        <v>384</v>
      </c>
      <c r="C33" s="1034"/>
      <c r="D33" s="1034"/>
      <c r="E33" s="1034"/>
      <c r="F33" s="1034"/>
      <c r="G33" s="1034"/>
      <c r="H33" s="1034"/>
      <c r="I33" s="1034"/>
      <c r="J33" s="1034"/>
      <c r="K33" s="1034"/>
      <c r="L33" s="1034"/>
      <c r="M33" s="1034"/>
      <c r="N33" s="1034"/>
      <c r="O33" s="1034"/>
      <c r="P33" s="1035"/>
      <c r="Q33" s="1045">
        <v>2615</v>
      </c>
      <c r="R33" s="1046"/>
      <c r="S33" s="1046"/>
      <c r="T33" s="1046"/>
      <c r="U33" s="1046"/>
      <c r="V33" s="1046">
        <v>2280</v>
      </c>
      <c r="W33" s="1046"/>
      <c r="X33" s="1046"/>
      <c r="Y33" s="1046"/>
      <c r="Z33" s="1046"/>
      <c r="AA33" s="1046">
        <v>335</v>
      </c>
      <c r="AB33" s="1046"/>
      <c r="AC33" s="1046"/>
      <c r="AD33" s="1046"/>
      <c r="AE33" s="1047"/>
      <c r="AF33" s="1039">
        <v>1269</v>
      </c>
      <c r="AG33" s="1040"/>
      <c r="AH33" s="1040"/>
      <c r="AI33" s="1040"/>
      <c r="AJ33" s="1041"/>
      <c r="AK33" s="979">
        <v>903</v>
      </c>
      <c r="AL33" s="970"/>
      <c r="AM33" s="970"/>
      <c r="AN33" s="970"/>
      <c r="AO33" s="970"/>
      <c r="AP33" s="970">
        <v>10018</v>
      </c>
      <c r="AQ33" s="970"/>
      <c r="AR33" s="970"/>
      <c r="AS33" s="970"/>
      <c r="AT33" s="970"/>
      <c r="AU33" s="970">
        <v>5640</v>
      </c>
      <c r="AV33" s="970"/>
      <c r="AW33" s="970"/>
      <c r="AX33" s="970"/>
      <c r="AY33" s="970"/>
      <c r="AZ33" s="981" t="s">
        <v>544</v>
      </c>
      <c r="BA33" s="982"/>
      <c r="BB33" s="982"/>
      <c r="BC33" s="982"/>
      <c r="BD33" s="983"/>
      <c r="BE33" s="1028" t="s">
        <v>382</v>
      </c>
      <c r="BF33" s="1028"/>
      <c r="BG33" s="1028"/>
      <c r="BH33" s="1028"/>
      <c r="BI33" s="1029"/>
      <c r="BJ33" s="205"/>
      <c r="BK33" s="205"/>
      <c r="BL33" s="205"/>
      <c r="BM33" s="205"/>
      <c r="BN33" s="205"/>
      <c r="BO33" s="218"/>
      <c r="BP33" s="218"/>
      <c r="BQ33" s="215">
        <v>27</v>
      </c>
      <c r="BR33" s="216"/>
      <c r="BS33" s="1016"/>
      <c r="BT33" s="1017"/>
      <c r="BU33" s="1017"/>
      <c r="BV33" s="1017"/>
      <c r="BW33" s="1017"/>
      <c r="BX33" s="1017"/>
      <c r="BY33" s="1017"/>
      <c r="BZ33" s="1017"/>
      <c r="CA33" s="1017"/>
      <c r="CB33" s="1017"/>
      <c r="CC33" s="1017"/>
      <c r="CD33" s="1017"/>
      <c r="CE33" s="1017"/>
      <c r="CF33" s="1017"/>
      <c r="CG33" s="1018"/>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199"/>
    </row>
    <row r="34" spans="1:131" s="200" customFormat="1" ht="26.25" customHeight="1" x14ac:dyDescent="0.15">
      <c r="A34" s="219">
        <v>7</v>
      </c>
      <c r="B34" s="1033" t="s">
        <v>385</v>
      </c>
      <c r="C34" s="1034"/>
      <c r="D34" s="1034"/>
      <c r="E34" s="1034"/>
      <c r="F34" s="1034"/>
      <c r="G34" s="1034"/>
      <c r="H34" s="1034"/>
      <c r="I34" s="1034"/>
      <c r="J34" s="1034"/>
      <c r="K34" s="1034"/>
      <c r="L34" s="1034"/>
      <c r="M34" s="1034"/>
      <c r="N34" s="1034"/>
      <c r="O34" s="1034"/>
      <c r="P34" s="1035"/>
      <c r="Q34" s="1045">
        <v>230</v>
      </c>
      <c r="R34" s="1046"/>
      <c r="S34" s="1046"/>
      <c r="T34" s="1046"/>
      <c r="U34" s="1046"/>
      <c r="V34" s="1046">
        <v>230</v>
      </c>
      <c r="W34" s="1046"/>
      <c r="X34" s="1046"/>
      <c r="Y34" s="1046"/>
      <c r="Z34" s="1046"/>
      <c r="AA34" s="1046">
        <v>0</v>
      </c>
      <c r="AB34" s="1046"/>
      <c r="AC34" s="1046"/>
      <c r="AD34" s="1046"/>
      <c r="AE34" s="1047"/>
      <c r="AF34" s="1039" t="s">
        <v>111</v>
      </c>
      <c r="AG34" s="1040"/>
      <c r="AH34" s="1040"/>
      <c r="AI34" s="1040"/>
      <c r="AJ34" s="1041"/>
      <c r="AK34" s="979">
        <v>0</v>
      </c>
      <c r="AL34" s="970"/>
      <c r="AM34" s="970"/>
      <c r="AN34" s="970"/>
      <c r="AO34" s="970"/>
      <c r="AP34" s="981" t="s">
        <v>544</v>
      </c>
      <c r="AQ34" s="982"/>
      <c r="AR34" s="982"/>
      <c r="AS34" s="982"/>
      <c r="AT34" s="983"/>
      <c r="AU34" s="981" t="s">
        <v>544</v>
      </c>
      <c r="AV34" s="982"/>
      <c r="AW34" s="982"/>
      <c r="AX34" s="982"/>
      <c r="AY34" s="983"/>
      <c r="AZ34" s="981" t="s">
        <v>544</v>
      </c>
      <c r="BA34" s="982"/>
      <c r="BB34" s="982"/>
      <c r="BC34" s="982"/>
      <c r="BD34" s="983"/>
      <c r="BE34" s="1028" t="s">
        <v>386</v>
      </c>
      <c r="BF34" s="1028"/>
      <c r="BG34" s="1028"/>
      <c r="BH34" s="1028"/>
      <c r="BI34" s="1029"/>
      <c r="BJ34" s="205"/>
      <c r="BK34" s="205"/>
      <c r="BL34" s="205"/>
      <c r="BM34" s="205"/>
      <c r="BN34" s="205"/>
      <c r="BO34" s="218"/>
      <c r="BP34" s="218"/>
      <c r="BQ34" s="215">
        <v>28</v>
      </c>
      <c r="BR34" s="216"/>
      <c r="BS34" s="1016"/>
      <c r="BT34" s="1017"/>
      <c r="BU34" s="1017"/>
      <c r="BV34" s="1017"/>
      <c r="BW34" s="1017"/>
      <c r="BX34" s="1017"/>
      <c r="BY34" s="1017"/>
      <c r="BZ34" s="1017"/>
      <c r="CA34" s="1017"/>
      <c r="CB34" s="1017"/>
      <c r="CC34" s="1017"/>
      <c r="CD34" s="1017"/>
      <c r="CE34" s="1017"/>
      <c r="CF34" s="1017"/>
      <c r="CG34" s="1018"/>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199"/>
    </row>
    <row r="35" spans="1:131" s="200" customFormat="1" ht="26.25" customHeight="1" x14ac:dyDescent="0.15">
      <c r="A35" s="219">
        <v>8</v>
      </c>
      <c r="B35" s="1033" t="s">
        <v>387</v>
      </c>
      <c r="C35" s="1034"/>
      <c r="D35" s="1034"/>
      <c r="E35" s="1034"/>
      <c r="F35" s="1034"/>
      <c r="G35" s="1034"/>
      <c r="H35" s="1034"/>
      <c r="I35" s="1034"/>
      <c r="J35" s="1034"/>
      <c r="K35" s="1034"/>
      <c r="L35" s="1034"/>
      <c r="M35" s="1034"/>
      <c r="N35" s="1034"/>
      <c r="O35" s="1034"/>
      <c r="P35" s="1035"/>
      <c r="Q35" s="1045">
        <v>38</v>
      </c>
      <c r="R35" s="1046"/>
      <c r="S35" s="1046"/>
      <c r="T35" s="1046"/>
      <c r="U35" s="1046"/>
      <c r="V35" s="1046">
        <v>37</v>
      </c>
      <c r="W35" s="1046"/>
      <c r="X35" s="1046"/>
      <c r="Y35" s="1046"/>
      <c r="Z35" s="1046"/>
      <c r="AA35" s="1046">
        <v>1</v>
      </c>
      <c r="AB35" s="1046"/>
      <c r="AC35" s="1046"/>
      <c r="AD35" s="1046"/>
      <c r="AE35" s="1047"/>
      <c r="AF35" s="1039">
        <v>1</v>
      </c>
      <c r="AG35" s="1040"/>
      <c r="AH35" s="1040"/>
      <c r="AI35" s="1040"/>
      <c r="AJ35" s="1041"/>
      <c r="AK35" s="979">
        <v>24</v>
      </c>
      <c r="AL35" s="970"/>
      <c r="AM35" s="970"/>
      <c r="AN35" s="970"/>
      <c r="AO35" s="970"/>
      <c r="AP35" s="970">
        <v>37</v>
      </c>
      <c r="AQ35" s="970"/>
      <c r="AR35" s="970"/>
      <c r="AS35" s="970"/>
      <c r="AT35" s="970"/>
      <c r="AU35" s="970">
        <v>27</v>
      </c>
      <c r="AV35" s="970"/>
      <c r="AW35" s="970"/>
      <c r="AX35" s="970"/>
      <c r="AY35" s="970"/>
      <c r="AZ35" s="981" t="s">
        <v>544</v>
      </c>
      <c r="BA35" s="982"/>
      <c r="BB35" s="982"/>
      <c r="BC35" s="982"/>
      <c r="BD35" s="983"/>
      <c r="BE35" s="1028" t="s">
        <v>386</v>
      </c>
      <c r="BF35" s="1028"/>
      <c r="BG35" s="1028"/>
      <c r="BH35" s="1028"/>
      <c r="BI35" s="1029"/>
      <c r="BJ35" s="205"/>
      <c r="BK35" s="205"/>
      <c r="BL35" s="205"/>
      <c r="BM35" s="205"/>
      <c r="BN35" s="205"/>
      <c r="BO35" s="218"/>
      <c r="BP35" s="218"/>
      <c r="BQ35" s="215">
        <v>29</v>
      </c>
      <c r="BR35" s="216"/>
      <c r="BS35" s="1016"/>
      <c r="BT35" s="1017"/>
      <c r="BU35" s="1017"/>
      <c r="BV35" s="1017"/>
      <c r="BW35" s="1017"/>
      <c r="BX35" s="1017"/>
      <c r="BY35" s="1017"/>
      <c r="BZ35" s="1017"/>
      <c r="CA35" s="1017"/>
      <c r="CB35" s="1017"/>
      <c r="CC35" s="1017"/>
      <c r="CD35" s="1017"/>
      <c r="CE35" s="1017"/>
      <c r="CF35" s="1017"/>
      <c r="CG35" s="1018"/>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199"/>
    </row>
    <row r="36" spans="1:131" s="200" customFormat="1" ht="26.25" customHeight="1" x14ac:dyDescent="0.15">
      <c r="A36" s="219">
        <v>9</v>
      </c>
      <c r="B36" s="1033" t="s">
        <v>388</v>
      </c>
      <c r="C36" s="1034"/>
      <c r="D36" s="1034"/>
      <c r="E36" s="1034"/>
      <c r="F36" s="1034"/>
      <c r="G36" s="1034"/>
      <c r="H36" s="1034"/>
      <c r="I36" s="1034"/>
      <c r="J36" s="1034"/>
      <c r="K36" s="1034"/>
      <c r="L36" s="1034"/>
      <c r="M36" s="1034"/>
      <c r="N36" s="1034"/>
      <c r="O36" s="1034"/>
      <c r="P36" s="1035"/>
      <c r="Q36" s="1045">
        <v>85</v>
      </c>
      <c r="R36" s="1046"/>
      <c r="S36" s="1046"/>
      <c r="T36" s="1046"/>
      <c r="U36" s="1046"/>
      <c r="V36" s="1046">
        <v>84</v>
      </c>
      <c r="W36" s="1046"/>
      <c r="X36" s="1046"/>
      <c r="Y36" s="1046"/>
      <c r="Z36" s="1046"/>
      <c r="AA36" s="1046">
        <v>1</v>
      </c>
      <c r="AB36" s="1046"/>
      <c r="AC36" s="1046"/>
      <c r="AD36" s="1046"/>
      <c r="AE36" s="1047"/>
      <c r="AF36" s="1039">
        <v>1</v>
      </c>
      <c r="AG36" s="1040"/>
      <c r="AH36" s="1040"/>
      <c r="AI36" s="1040"/>
      <c r="AJ36" s="1041"/>
      <c r="AK36" s="979">
        <v>41</v>
      </c>
      <c r="AL36" s="970"/>
      <c r="AM36" s="970"/>
      <c r="AN36" s="970"/>
      <c r="AO36" s="970"/>
      <c r="AP36" s="970">
        <v>158</v>
      </c>
      <c r="AQ36" s="970"/>
      <c r="AR36" s="970"/>
      <c r="AS36" s="970"/>
      <c r="AT36" s="970"/>
      <c r="AU36" s="970">
        <v>118</v>
      </c>
      <c r="AV36" s="970"/>
      <c r="AW36" s="970"/>
      <c r="AX36" s="970"/>
      <c r="AY36" s="970"/>
      <c r="AZ36" s="981" t="s">
        <v>544</v>
      </c>
      <c r="BA36" s="982"/>
      <c r="BB36" s="982"/>
      <c r="BC36" s="982"/>
      <c r="BD36" s="983"/>
      <c r="BE36" s="1028" t="s">
        <v>386</v>
      </c>
      <c r="BF36" s="1028"/>
      <c r="BG36" s="1028"/>
      <c r="BH36" s="1028"/>
      <c r="BI36" s="1029"/>
      <c r="BJ36" s="205"/>
      <c r="BK36" s="205"/>
      <c r="BL36" s="205"/>
      <c r="BM36" s="205"/>
      <c r="BN36" s="205"/>
      <c r="BO36" s="218"/>
      <c r="BP36" s="218"/>
      <c r="BQ36" s="215">
        <v>30</v>
      </c>
      <c r="BR36" s="216"/>
      <c r="BS36" s="1016"/>
      <c r="BT36" s="1017"/>
      <c r="BU36" s="1017"/>
      <c r="BV36" s="1017"/>
      <c r="BW36" s="1017"/>
      <c r="BX36" s="1017"/>
      <c r="BY36" s="1017"/>
      <c r="BZ36" s="1017"/>
      <c r="CA36" s="1017"/>
      <c r="CB36" s="1017"/>
      <c r="CC36" s="1017"/>
      <c r="CD36" s="1017"/>
      <c r="CE36" s="1017"/>
      <c r="CF36" s="1017"/>
      <c r="CG36" s="1018"/>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199"/>
    </row>
    <row r="37" spans="1:131" s="200" customFormat="1" ht="26.25" customHeight="1" x14ac:dyDescent="0.15">
      <c r="A37" s="219">
        <v>10</v>
      </c>
      <c r="B37" s="1033" t="s">
        <v>389</v>
      </c>
      <c r="C37" s="1034"/>
      <c r="D37" s="1034"/>
      <c r="E37" s="1034"/>
      <c r="F37" s="1034"/>
      <c r="G37" s="1034"/>
      <c r="H37" s="1034"/>
      <c r="I37" s="1034"/>
      <c r="J37" s="1034"/>
      <c r="K37" s="1034"/>
      <c r="L37" s="1034"/>
      <c r="M37" s="1034"/>
      <c r="N37" s="1034"/>
      <c r="O37" s="1034"/>
      <c r="P37" s="1035"/>
      <c r="Q37" s="1045">
        <v>7</v>
      </c>
      <c r="R37" s="1046"/>
      <c r="S37" s="1046"/>
      <c r="T37" s="1046"/>
      <c r="U37" s="1046"/>
      <c r="V37" s="1046">
        <v>131</v>
      </c>
      <c r="W37" s="1046"/>
      <c r="X37" s="1046"/>
      <c r="Y37" s="1046"/>
      <c r="Z37" s="1046"/>
      <c r="AA37" s="1046">
        <v>-124</v>
      </c>
      <c r="AB37" s="1046"/>
      <c r="AC37" s="1046"/>
      <c r="AD37" s="1046"/>
      <c r="AE37" s="1047"/>
      <c r="AF37" s="1039">
        <v>4</v>
      </c>
      <c r="AG37" s="1040"/>
      <c r="AH37" s="1040"/>
      <c r="AI37" s="1040"/>
      <c r="AJ37" s="1041"/>
      <c r="AK37" s="979">
        <v>4</v>
      </c>
      <c r="AL37" s="970"/>
      <c r="AM37" s="970"/>
      <c r="AN37" s="970"/>
      <c r="AO37" s="970"/>
      <c r="AP37" s="970">
        <v>20</v>
      </c>
      <c r="AQ37" s="970"/>
      <c r="AR37" s="970"/>
      <c r="AS37" s="970"/>
      <c r="AT37" s="970"/>
      <c r="AU37" s="981" t="s">
        <v>544</v>
      </c>
      <c r="AV37" s="982"/>
      <c r="AW37" s="982"/>
      <c r="AX37" s="982"/>
      <c r="AY37" s="983"/>
      <c r="AZ37" s="981" t="s">
        <v>544</v>
      </c>
      <c r="BA37" s="982"/>
      <c r="BB37" s="982"/>
      <c r="BC37" s="982"/>
      <c r="BD37" s="983"/>
      <c r="BE37" s="1028" t="s">
        <v>386</v>
      </c>
      <c r="BF37" s="1028"/>
      <c r="BG37" s="1028"/>
      <c r="BH37" s="1028"/>
      <c r="BI37" s="1029"/>
      <c r="BJ37" s="205"/>
      <c r="BK37" s="205"/>
      <c r="BL37" s="205"/>
      <c r="BM37" s="205"/>
      <c r="BN37" s="205"/>
      <c r="BO37" s="218"/>
      <c r="BP37" s="218"/>
      <c r="BQ37" s="215">
        <v>31</v>
      </c>
      <c r="BR37" s="216"/>
      <c r="BS37" s="1016"/>
      <c r="BT37" s="1017"/>
      <c r="BU37" s="1017"/>
      <c r="BV37" s="1017"/>
      <c r="BW37" s="1017"/>
      <c r="BX37" s="1017"/>
      <c r="BY37" s="1017"/>
      <c r="BZ37" s="1017"/>
      <c r="CA37" s="1017"/>
      <c r="CB37" s="1017"/>
      <c r="CC37" s="1017"/>
      <c r="CD37" s="1017"/>
      <c r="CE37" s="1017"/>
      <c r="CF37" s="1017"/>
      <c r="CG37" s="1018"/>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199"/>
    </row>
    <row r="38" spans="1:131" s="200" customFormat="1" ht="26.25" customHeight="1" x14ac:dyDescent="0.15">
      <c r="A38" s="219">
        <v>11</v>
      </c>
      <c r="B38" s="1033" t="s">
        <v>390</v>
      </c>
      <c r="C38" s="1034"/>
      <c r="D38" s="1034"/>
      <c r="E38" s="1034"/>
      <c r="F38" s="1034"/>
      <c r="G38" s="1034"/>
      <c r="H38" s="1034"/>
      <c r="I38" s="1034"/>
      <c r="J38" s="1034"/>
      <c r="K38" s="1034"/>
      <c r="L38" s="1034"/>
      <c r="M38" s="1034"/>
      <c r="N38" s="1034"/>
      <c r="O38" s="1034"/>
      <c r="P38" s="1035"/>
      <c r="Q38" s="1045">
        <v>34</v>
      </c>
      <c r="R38" s="1046"/>
      <c r="S38" s="1046"/>
      <c r="T38" s="1046"/>
      <c r="U38" s="1046"/>
      <c r="V38" s="1046">
        <v>57</v>
      </c>
      <c r="W38" s="1046"/>
      <c r="X38" s="1046"/>
      <c r="Y38" s="1046"/>
      <c r="Z38" s="1046"/>
      <c r="AA38" s="1046">
        <v>-23</v>
      </c>
      <c r="AB38" s="1046"/>
      <c r="AC38" s="1046"/>
      <c r="AD38" s="1046"/>
      <c r="AE38" s="1047"/>
      <c r="AF38" s="1039" t="s">
        <v>111</v>
      </c>
      <c r="AG38" s="1040"/>
      <c r="AH38" s="1040"/>
      <c r="AI38" s="1040"/>
      <c r="AJ38" s="1041"/>
      <c r="AK38" s="979">
        <v>0</v>
      </c>
      <c r="AL38" s="970"/>
      <c r="AM38" s="970"/>
      <c r="AN38" s="970"/>
      <c r="AO38" s="970"/>
      <c r="AP38" s="981" t="s">
        <v>544</v>
      </c>
      <c r="AQ38" s="982"/>
      <c r="AR38" s="982"/>
      <c r="AS38" s="982"/>
      <c r="AT38" s="983"/>
      <c r="AU38" s="981" t="s">
        <v>544</v>
      </c>
      <c r="AV38" s="982"/>
      <c r="AW38" s="982"/>
      <c r="AX38" s="982"/>
      <c r="AY38" s="983"/>
      <c r="AZ38" s="981" t="s">
        <v>544</v>
      </c>
      <c r="BA38" s="982"/>
      <c r="BB38" s="982"/>
      <c r="BC38" s="982"/>
      <c r="BD38" s="983"/>
      <c r="BE38" s="1028" t="s">
        <v>386</v>
      </c>
      <c r="BF38" s="1028"/>
      <c r="BG38" s="1028"/>
      <c r="BH38" s="1028"/>
      <c r="BI38" s="1029"/>
      <c r="BJ38" s="205"/>
      <c r="BK38" s="205"/>
      <c r="BL38" s="205"/>
      <c r="BM38" s="205"/>
      <c r="BN38" s="205"/>
      <c r="BO38" s="218"/>
      <c r="BP38" s="218"/>
      <c r="BQ38" s="215">
        <v>32</v>
      </c>
      <c r="BR38" s="216"/>
      <c r="BS38" s="1016"/>
      <c r="BT38" s="1017"/>
      <c r="BU38" s="1017"/>
      <c r="BV38" s="1017"/>
      <c r="BW38" s="1017"/>
      <c r="BX38" s="1017"/>
      <c r="BY38" s="1017"/>
      <c r="BZ38" s="1017"/>
      <c r="CA38" s="1017"/>
      <c r="CB38" s="1017"/>
      <c r="CC38" s="1017"/>
      <c r="CD38" s="1017"/>
      <c r="CE38" s="1017"/>
      <c r="CF38" s="1017"/>
      <c r="CG38" s="1018"/>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199"/>
    </row>
    <row r="39" spans="1:131" s="200" customFormat="1" ht="26.25" customHeight="1" x14ac:dyDescent="0.15">
      <c r="A39" s="219">
        <v>12</v>
      </c>
      <c r="B39" s="1033"/>
      <c r="C39" s="1034"/>
      <c r="D39" s="1034"/>
      <c r="E39" s="1034"/>
      <c r="F39" s="1034"/>
      <c r="G39" s="1034"/>
      <c r="H39" s="1034"/>
      <c r="I39" s="1034"/>
      <c r="J39" s="1034"/>
      <c r="K39" s="1034"/>
      <c r="L39" s="1034"/>
      <c r="M39" s="1034"/>
      <c r="N39" s="1034"/>
      <c r="O39" s="1034"/>
      <c r="P39" s="1035"/>
      <c r="Q39" s="1045"/>
      <c r="R39" s="1046"/>
      <c r="S39" s="1046"/>
      <c r="T39" s="1046"/>
      <c r="U39" s="1046"/>
      <c r="V39" s="1046"/>
      <c r="W39" s="1046"/>
      <c r="X39" s="1046"/>
      <c r="Y39" s="1046"/>
      <c r="Z39" s="1046"/>
      <c r="AA39" s="1046"/>
      <c r="AB39" s="1046"/>
      <c r="AC39" s="1046"/>
      <c r="AD39" s="1046"/>
      <c r="AE39" s="1047"/>
      <c r="AF39" s="1039"/>
      <c r="AG39" s="1040"/>
      <c r="AH39" s="1040"/>
      <c r="AI39" s="1040"/>
      <c r="AJ39" s="1041"/>
      <c r="AK39" s="979"/>
      <c r="AL39" s="970"/>
      <c r="AM39" s="970"/>
      <c r="AN39" s="970"/>
      <c r="AO39" s="970"/>
      <c r="AP39" s="970"/>
      <c r="AQ39" s="970"/>
      <c r="AR39" s="970"/>
      <c r="AS39" s="970"/>
      <c r="AT39" s="970"/>
      <c r="AU39" s="970"/>
      <c r="AV39" s="970"/>
      <c r="AW39" s="970"/>
      <c r="AX39" s="970"/>
      <c r="AY39" s="970"/>
      <c r="AZ39" s="1044"/>
      <c r="BA39" s="1044"/>
      <c r="BB39" s="1044"/>
      <c r="BC39" s="1044"/>
      <c r="BD39" s="1044"/>
      <c r="BE39" s="1028"/>
      <c r="BF39" s="1028"/>
      <c r="BG39" s="1028"/>
      <c r="BH39" s="1028"/>
      <c r="BI39" s="1029"/>
      <c r="BJ39" s="205"/>
      <c r="BK39" s="205"/>
      <c r="BL39" s="205"/>
      <c r="BM39" s="205"/>
      <c r="BN39" s="205"/>
      <c r="BO39" s="218"/>
      <c r="BP39" s="218"/>
      <c r="BQ39" s="215">
        <v>33</v>
      </c>
      <c r="BR39" s="216"/>
      <c r="BS39" s="1016"/>
      <c r="BT39" s="1017"/>
      <c r="BU39" s="1017"/>
      <c r="BV39" s="1017"/>
      <c r="BW39" s="1017"/>
      <c r="BX39" s="1017"/>
      <c r="BY39" s="1017"/>
      <c r="BZ39" s="1017"/>
      <c r="CA39" s="1017"/>
      <c r="CB39" s="1017"/>
      <c r="CC39" s="1017"/>
      <c r="CD39" s="1017"/>
      <c r="CE39" s="1017"/>
      <c r="CF39" s="1017"/>
      <c r="CG39" s="1018"/>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199"/>
    </row>
    <row r="40" spans="1:131" s="200" customFormat="1" ht="26.25" customHeight="1" x14ac:dyDescent="0.15">
      <c r="A40" s="214">
        <v>13</v>
      </c>
      <c r="B40" s="1033"/>
      <c r="C40" s="1034"/>
      <c r="D40" s="1034"/>
      <c r="E40" s="1034"/>
      <c r="F40" s="1034"/>
      <c r="G40" s="1034"/>
      <c r="H40" s="1034"/>
      <c r="I40" s="1034"/>
      <c r="J40" s="1034"/>
      <c r="K40" s="1034"/>
      <c r="L40" s="1034"/>
      <c r="M40" s="1034"/>
      <c r="N40" s="1034"/>
      <c r="O40" s="1034"/>
      <c r="P40" s="1035"/>
      <c r="Q40" s="1045"/>
      <c r="R40" s="1046"/>
      <c r="S40" s="1046"/>
      <c r="T40" s="1046"/>
      <c r="U40" s="1046"/>
      <c r="V40" s="1046"/>
      <c r="W40" s="1046"/>
      <c r="X40" s="1046"/>
      <c r="Y40" s="1046"/>
      <c r="Z40" s="1046"/>
      <c r="AA40" s="1046"/>
      <c r="AB40" s="1046"/>
      <c r="AC40" s="1046"/>
      <c r="AD40" s="1046"/>
      <c r="AE40" s="1047"/>
      <c r="AF40" s="1039"/>
      <c r="AG40" s="1040"/>
      <c r="AH40" s="1040"/>
      <c r="AI40" s="1040"/>
      <c r="AJ40" s="1041"/>
      <c r="AK40" s="979"/>
      <c r="AL40" s="970"/>
      <c r="AM40" s="970"/>
      <c r="AN40" s="970"/>
      <c r="AO40" s="970"/>
      <c r="AP40" s="970"/>
      <c r="AQ40" s="970"/>
      <c r="AR40" s="970"/>
      <c r="AS40" s="970"/>
      <c r="AT40" s="970"/>
      <c r="AU40" s="970"/>
      <c r="AV40" s="970"/>
      <c r="AW40" s="970"/>
      <c r="AX40" s="970"/>
      <c r="AY40" s="970"/>
      <c r="AZ40" s="1044"/>
      <c r="BA40" s="1044"/>
      <c r="BB40" s="1044"/>
      <c r="BC40" s="1044"/>
      <c r="BD40" s="1044"/>
      <c r="BE40" s="1028"/>
      <c r="BF40" s="1028"/>
      <c r="BG40" s="1028"/>
      <c r="BH40" s="1028"/>
      <c r="BI40" s="1029"/>
      <c r="BJ40" s="205"/>
      <c r="BK40" s="205"/>
      <c r="BL40" s="205"/>
      <c r="BM40" s="205"/>
      <c r="BN40" s="205"/>
      <c r="BO40" s="218"/>
      <c r="BP40" s="218"/>
      <c r="BQ40" s="215">
        <v>34</v>
      </c>
      <c r="BR40" s="216"/>
      <c r="BS40" s="1016"/>
      <c r="BT40" s="1017"/>
      <c r="BU40" s="1017"/>
      <c r="BV40" s="1017"/>
      <c r="BW40" s="1017"/>
      <c r="BX40" s="1017"/>
      <c r="BY40" s="1017"/>
      <c r="BZ40" s="1017"/>
      <c r="CA40" s="1017"/>
      <c r="CB40" s="1017"/>
      <c r="CC40" s="1017"/>
      <c r="CD40" s="1017"/>
      <c r="CE40" s="1017"/>
      <c r="CF40" s="1017"/>
      <c r="CG40" s="1018"/>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199"/>
    </row>
    <row r="41" spans="1:131" s="200" customFormat="1" ht="26.25" customHeight="1" x14ac:dyDescent="0.15">
      <c r="A41" s="214">
        <v>14</v>
      </c>
      <c r="B41" s="1033"/>
      <c r="C41" s="1034"/>
      <c r="D41" s="1034"/>
      <c r="E41" s="1034"/>
      <c r="F41" s="1034"/>
      <c r="G41" s="1034"/>
      <c r="H41" s="1034"/>
      <c r="I41" s="1034"/>
      <c r="J41" s="1034"/>
      <c r="K41" s="1034"/>
      <c r="L41" s="1034"/>
      <c r="M41" s="1034"/>
      <c r="N41" s="1034"/>
      <c r="O41" s="1034"/>
      <c r="P41" s="1035"/>
      <c r="Q41" s="1045"/>
      <c r="R41" s="1046"/>
      <c r="S41" s="1046"/>
      <c r="T41" s="1046"/>
      <c r="U41" s="1046"/>
      <c r="V41" s="1046"/>
      <c r="W41" s="1046"/>
      <c r="X41" s="1046"/>
      <c r="Y41" s="1046"/>
      <c r="Z41" s="1046"/>
      <c r="AA41" s="1046"/>
      <c r="AB41" s="1046"/>
      <c r="AC41" s="1046"/>
      <c r="AD41" s="1046"/>
      <c r="AE41" s="1047"/>
      <c r="AF41" s="1039"/>
      <c r="AG41" s="1040"/>
      <c r="AH41" s="1040"/>
      <c r="AI41" s="1040"/>
      <c r="AJ41" s="1041"/>
      <c r="AK41" s="979"/>
      <c r="AL41" s="970"/>
      <c r="AM41" s="970"/>
      <c r="AN41" s="970"/>
      <c r="AO41" s="970"/>
      <c r="AP41" s="970"/>
      <c r="AQ41" s="970"/>
      <c r="AR41" s="970"/>
      <c r="AS41" s="970"/>
      <c r="AT41" s="970"/>
      <c r="AU41" s="970"/>
      <c r="AV41" s="970"/>
      <c r="AW41" s="970"/>
      <c r="AX41" s="970"/>
      <c r="AY41" s="970"/>
      <c r="AZ41" s="1044"/>
      <c r="BA41" s="1044"/>
      <c r="BB41" s="1044"/>
      <c r="BC41" s="1044"/>
      <c r="BD41" s="1044"/>
      <c r="BE41" s="1028"/>
      <c r="BF41" s="1028"/>
      <c r="BG41" s="1028"/>
      <c r="BH41" s="1028"/>
      <c r="BI41" s="1029"/>
      <c r="BJ41" s="205"/>
      <c r="BK41" s="205"/>
      <c r="BL41" s="205"/>
      <c r="BM41" s="205"/>
      <c r="BN41" s="205"/>
      <c r="BO41" s="218"/>
      <c r="BP41" s="218"/>
      <c r="BQ41" s="215">
        <v>35</v>
      </c>
      <c r="BR41" s="216"/>
      <c r="BS41" s="1016"/>
      <c r="BT41" s="1017"/>
      <c r="BU41" s="1017"/>
      <c r="BV41" s="1017"/>
      <c r="BW41" s="1017"/>
      <c r="BX41" s="1017"/>
      <c r="BY41" s="1017"/>
      <c r="BZ41" s="1017"/>
      <c r="CA41" s="1017"/>
      <c r="CB41" s="1017"/>
      <c r="CC41" s="1017"/>
      <c r="CD41" s="1017"/>
      <c r="CE41" s="1017"/>
      <c r="CF41" s="1017"/>
      <c r="CG41" s="1018"/>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199"/>
    </row>
    <row r="42" spans="1:131" s="200" customFormat="1" ht="26.25" customHeight="1" x14ac:dyDescent="0.15">
      <c r="A42" s="214">
        <v>15</v>
      </c>
      <c r="B42" s="1033"/>
      <c r="C42" s="1034"/>
      <c r="D42" s="1034"/>
      <c r="E42" s="1034"/>
      <c r="F42" s="1034"/>
      <c r="G42" s="1034"/>
      <c r="H42" s="1034"/>
      <c r="I42" s="1034"/>
      <c r="J42" s="1034"/>
      <c r="K42" s="1034"/>
      <c r="L42" s="1034"/>
      <c r="M42" s="1034"/>
      <c r="N42" s="1034"/>
      <c r="O42" s="1034"/>
      <c r="P42" s="1035"/>
      <c r="Q42" s="1045"/>
      <c r="R42" s="1046"/>
      <c r="S42" s="1046"/>
      <c r="T42" s="1046"/>
      <c r="U42" s="1046"/>
      <c r="V42" s="1046"/>
      <c r="W42" s="1046"/>
      <c r="X42" s="1046"/>
      <c r="Y42" s="1046"/>
      <c r="Z42" s="1046"/>
      <c r="AA42" s="1046"/>
      <c r="AB42" s="1046"/>
      <c r="AC42" s="1046"/>
      <c r="AD42" s="1046"/>
      <c r="AE42" s="1047"/>
      <c r="AF42" s="1039"/>
      <c r="AG42" s="1040"/>
      <c r="AH42" s="1040"/>
      <c r="AI42" s="1040"/>
      <c r="AJ42" s="1041"/>
      <c r="AK42" s="979"/>
      <c r="AL42" s="970"/>
      <c r="AM42" s="970"/>
      <c r="AN42" s="970"/>
      <c r="AO42" s="970"/>
      <c r="AP42" s="970"/>
      <c r="AQ42" s="970"/>
      <c r="AR42" s="970"/>
      <c r="AS42" s="970"/>
      <c r="AT42" s="970"/>
      <c r="AU42" s="970"/>
      <c r="AV42" s="970"/>
      <c r="AW42" s="970"/>
      <c r="AX42" s="970"/>
      <c r="AY42" s="970"/>
      <c r="AZ42" s="1044"/>
      <c r="BA42" s="1044"/>
      <c r="BB42" s="1044"/>
      <c r="BC42" s="1044"/>
      <c r="BD42" s="1044"/>
      <c r="BE42" s="1028"/>
      <c r="BF42" s="1028"/>
      <c r="BG42" s="1028"/>
      <c r="BH42" s="1028"/>
      <c r="BI42" s="1029"/>
      <c r="BJ42" s="205"/>
      <c r="BK42" s="205"/>
      <c r="BL42" s="205"/>
      <c r="BM42" s="205"/>
      <c r="BN42" s="205"/>
      <c r="BO42" s="218"/>
      <c r="BP42" s="218"/>
      <c r="BQ42" s="215">
        <v>36</v>
      </c>
      <c r="BR42" s="216"/>
      <c r="BS42" s="1016"/>
      <c r="BT42" s="1017"/>
      <c r="BU42" s="1017"/>
      <c r="BV42" s="1017"/>
      <c r="BW42" s="1017"/>
      <c r="BX42" s="1017"/>
      <c r="BY42" s="1017"/>
      <c r="BZ42" s="1017"/>
      <c r="CA42" s="1017"/>
      <c r="CB42" s="1017"/>
      <c r="CC42" s="1017"/>
      <c r="CD42" s="1017"/>
      <c r="CE42" s="1017"/>
      <c r="CF42" s="1017"/>
      <c r="CG42" s="1018"/>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199"/>
    </row>
    <row r="43" spans="1:131" s="200" customFormat="1" ht="26.25" customHeight="1" x14ac:dyDescent="0.15">
      <c r="A43" s="214">
        <v>16</v>
      </c>
      <c r="B43" s="1033"/>
      <c r="C43" s="1034"/>
      <c r="D43" s="1034"/>
      <c r="E43" s="1034"/>
      <c r="F43" s="1034"/>
      <c r="G43" s="1034"/>
      <c r="H43" s="1034"/>
      <c r="I43" s="1034"/>
      <c r="J43" s="1034"/>
      <c r="K43" s="1034"/>
      <c r="L43" s="1034"/>
      <c r="M43" s="1034"/>
      <c r="N43" s="1034"/>
      <c r="O43" s="1034"/>
      <c r="P43" s="1035"/>
      <c r="Q43" s="1045"/>
      <c r="R43" s="1046"/>
      <c r="S43" s="1046"/>
      <c r="T43" s="1046"/>
      <c r="U43" s="1046"/>
      <c r="V43" s="1046"/>
      <c r="W43" s="1046"/>
      <c r="X43" s="1046"/>
      <c r="Y43" s="1046"/>
      <c r="Z43" s="1046"/>
      <c r="AA43" s="1046"/>
      <c r="AB43" s="1046"/>
      <c r="AC43" s="1046"/>
      <c r="AD43" s="1046"/>
      <c r="AE43" s="1047"/>
      <c r="AF43" s="1039"/>
      <c r="AG43" s="1040"/>
      <c r="AH43" s="1040"/>
      <c r="AI43" s="1040"/>
      <c r="AJ43" s="1041"/>
      <c r="AK43" s="979"/>
      <c r="AL43" s="970"/>
      <c r="AM43" s="970"/>
      <c r="AN43" s="970"/>
      <c r="AO43" s="970"/>
      <c r="AP43" s="970"/>
      <c r="AQ43" s="970"/>
      <c r="AR43" s="970"/>
      <c r="AS43" s="970"/>
      <c r="AT43" s="970"/>
      <c r="AU43" s="970"/>
      <c r="AV43" s="970"/>
      <c r="AW43" s="970"/>
      <c r="AX43" s="970"/>
      <c r="AY43" s="970"/>
      <c r="AZ43" s="1044"/>
      <c r="BA43" s="1044"/>
      <c r="BB43" s="1044"/>
      <c r="BC43" s="1044"/>
      <c r="BD43" s="1044"/>
      <c r="BE43" s="1028"/>
      <c r="BF43" s="1028"/>
      <c r="BG43" s="1028"/>
      <c r="BH43" s="1028"/>
      <c r="BI43" s="1029"/>
      <c r="BJ43" s="205"/>
      <c r="BK43" s="205"/>
      <c r="BL43" s="205"/>
      <c r="BM43" s="205"/>
      <c r="BN43" s="205"/>
      <c r="BO43" s="218"/>
      <c r="BP43" s="218"/>
      <c r="BQ43" s="215">
        <v>37</v>
      </c>
      <c r="BR43" s="216"/>
      <c r="BS43" s="1016"/>
      <c r="BT43" s="1017"/>
      <c r="BU43" s="1017"/>
      <c r="BV43" s="1017"/>
      <c r="BW43" s="1017"/>
      <c r="BX43" s="1017"/>
      <c r="BY43" s="1017"/>
      <c r="BZ43" s="1017"/>
      <c r="CA43" s="1017"/>
      <c r="CB43" s="1017"/>
      <c r="CC43" s="1017"/>
      <c r="CD43" s="1017"/>
      <c r="CE43" s="1017"/>
      <c r="CF43" s="1017"/>
      <c r="CG43" s="1018"/>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199"/>
    </row>
    <row r="44" spans="1:131" s="200" customFormat="1" ht="26.25" customHeight="1" x14ac:dyDescent="0.15">
      <c r="A44" s="214">
        <v>17</v>
      </c>
      <c r="B44" s="1033"/>
      <c r="C44" s="1034"/>
      <c r="D44" s="1034"/>
      <c r="E44" s="1034"/>
      <c r="F44" s="1034"/>
      <c r="G44" s="1034"/>
      <c r="H44" s="1034"/>
      <c r="I44" s="1034"/>
      <c r="J44" s="1034"/>
      <c r="K44" s="1034"/>
      <c r="L44" s="1034"/>
      <c r="M44" s="1034"/>
      <c r="N44" s="1034"/>
      <c r="O44" s="1034"/>
      <c r="P44" s="1035"/>
      <c r="Q44" s="1045"/>
      <c r="R44" s="1046"/>
      <c r="S44" s="1046"/>
      <c r="T44" s="1046"/>
      <c r="U44" s="1046"/>
      <c r="V44" s="1046"/>
      <c r="W44" s="1046"/>
      <c r="X44" s="1046"/>
      <c r="Y44" s="1046"/>
      <c r="Z44" s="1046"/>
      <c r="AA44" s="1046"/>
      <c r="AB44" s="1046"/>
      <c r="AC44" s="1046"/>
      <c r="AD44" s="1046"/>
      <c r="AE44" s="1047"/>
      <c r="AF44" s="1039"/>
      <c r="AG44" s="1040"/>
      <c r="AH44" s="1040"/>
      <c r="AI44" s="1040"/>
      <c r="AJ44" s="1041"/>
      <c r="AK44" s="979"/>
      <c r="AL44" s="970"/>
      <c r="AM44" s="970"/>
      <c r="AN44" s="970"/>
      <c r="AO44" s="970"/>
      <c r="AP44" s="970"/>
      <c r="AQ44" s="970"/>
      <c r="AR44" s="970"/>
      <c r="AS44" s="970"/>
      <c r="AT44" s="970"/>
      <c r="AU44" s="970"/>
      <c r="AV44" s="970"/>
      <c r="AW44" s="970"/>
      <c r="AX44" s="970"/>
      <c r="AY44" s="970"/>
      <c r="AZ44" s="1044"/>
      <c r="BA44" s="1044"/>
      <c r="BB44" s="1044"/>
      <c r="BC44" s="1044"/>
      <c r="BD44" s="1044"/>
      <c r="BE44" s="1028"/>
      <c r="BF44" s="1028"/>
      <c r="BG44" s="1028"/>
      <c r="BH44" s="1028"/>
      <c r="BI44" s="1029"/>
      <c r="BJ44" s="205"/>
      <c r="BK44" s="205"/>
      <c r="BL44" s="205"/>
      <c r="BM44" s="205"/>
      <c r="BN44" s="205"/>
      <c r="BO44" s="218"/>
      <c r="BP44" s="218"/>
      <c r="BQ44" s="215">
        <v>38</v>
      </c>
      <c r="BR44" s="216"/>
      <c r="BS44" s="1016"/>
      <c r="BT44" s="1017"/>
      <c r="BU44" s="1017"/>
      <c r="BV44" s="1017"/>
      <c r="BW44" s="1017"/>
      <c r="BX44" s="1017"/>
      <c r="BY44" s="1017"/>
      <c r="BZ44" s="1017"/>
      <c r="CA44" s="1017"/>
      <c r="CB44" s="1017"/>
      <c r="CC44" s="1017"/>
      <c r="CD44" s="1017"/>
      <c r="CE44" s="1017"/>
      <c r="CF44" s="1017"/>
      <c r="CG44" s="1018"/>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199"/>
    </row>
    <row r="45" spans="1:131" s="200" customFormat="1" ht="26.25" customHeight="1" x14ac:dyDescent="0.15">
      <c r="A45" s="214">
        <v>18</v>
      </c>
      <c r="B45" s="1033"/>
      <c r="C45" s="1034"/>
      <c r="D45" s="1034"/>
      <c r="E45" s="1034"/>
      <c r="F45" s="1034"/>
      <c r="G45" s="1034"/>
      <c r="H45" s="1034"/>
      <c r="I45" s="1034"/>
      <c r="J45" s="1034"/>
      <c r="K45" s="1034"/>
      <c r="L45" s="1034"/>
      <c r="M45" s="1034"/>
      <c r="N45" s="1034"/>
      <c r="O45" s="1034"/>
      <c r="P45" s="1035"/>
      <c r="Q45" s="1045"/>
      <c r="R45" s="1046"/>
      <c r="S45" s="1046"/>
      <c r="T45" s="1046"/>
      <c r="U45" s="1046"/>
      <c r="V45" s="1046"/>
      <c r="W45" s="1046"/>
      <c r="X45" s="1046"/>
      <c r="Y45" s="1046"/>
      <c r="Z45" s="1046"/>
      <c r="AA45" s="1046"/>
      <c r="AB45" s="1046"/>
      <c r="AC45" s="1046"/>
      <c r="AD45" s="1046"/>
      <c r="AE45" s="1047"/>
      <c r="AF45" s="1039"/>
      <c r="AG45" s="1040"/>
      <c r="AH45" s="1040"/>
      <c r="AI45" s="1040"/>
      <c r="AJ45" s="1041"/>
      <c r="AK45" s="979"/>
      <c r="AL45" s="970"/>
      <c r="AM45" s="970"/>
      <c r="AN45" s="970"/>
      <c r="AO45" s="970"/>
      <c r="AP45" s="970"/>
      <c r="AQ45" s="970"/>
      <c r="AR45" s="970"/>
      <c r="AS45" s="970"/>
      <c r="AT45" s="970"/>
      <c r="AU45" s="970"/>
      <c r="AV45" s="970"/>
      <c r="AW45" s="970"/>
      <c r="AX45" s="970"/>
      <c r="AY45" s="970"/>
      <c r="AZ45" s="1044"/>
      <c r="BA45" s="1044"/>
      <c r="BB45" s="1044"/>
      <c r="BC45" s="1044"/>
      <c r="BD45" s="1044"/>
      <c r="BE45" s="1028"/>
      <c r="BF45" s="1028"/>
      <c r="BG45" s="1028"/>
      <c r="BH45" s="1028"/>
      <c r="BI45" s="1029"/>
      <c r="BJ45" s="205"/>
      <c r="BK45" s="205"/>
      <c r="BL45" s="205"/>
      <c r="BM45" s="205"/>
      <c r="BN45" s="205"/>
      <c r="BO45" s="218"/>
      <c r="BP45" s="218"/>
      <c r="BQ45" s="215">
        <v>39</v>
      </c>
      <c r="BR45" s="216"/>
      <c r="BS45" s="1016"/>
      <c r="BT45" s="1017"/>
      <c r="BU45" s="1017"/>
      <c r="BV45" s="1017"/>
      <c r="BW45" s="1017"/>
      <c r="BX45" s="1017"/>
      <c r="BY45" s="1017"/>
      <c r="BZ45" s="1017"/>
      <c r="CA45" s="1017"/>
      <c r="CB45" s="1017"/>
      <c r="CC45" s="1017"/>
      <c r="CD45" s="1017"/>
      <c r="CE45" s="1017"/>
      <c r="CF45" s="1017"/>
      <c r="CG45" s="1018"/>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199"/>
    </row>
    <row r="46" spans="1:131" s="200" customFormat="1" ht="26.25" customHeight="1" x14ac:dyDescent="0.15">
      <c r="A46" s="214">
        <v>19</v>
      </c>
      <c r="B46" s="1033"/>
      <c r="C46" s="1034"/>
      <c r="D46" s="1034"/>
      <c r="E46" s="1034"/>
      <c r="F46" s="1034"/>
      <c r="G46" s="1034"/>
      <c r="H46" s="1034"/>
      <c r="I46" s="1034"/>
      <c r="J46" s="1034"/>
      <c r="K46" s="1034"/>
      <c r="L46" s="1034"/>
      <c r="M46" s="1034"/>
      <c r="N46" s="1034"/>
      <c r="O46" s="1034"/>
      <c r="P46" s="1035"/>
      <c r="Q46" s="1045"/>
      <c r="R46" s="1046"/>
      <c r="S46" s="1046"/>
      <c r="T46" s="1046"/>
      <c r="U46" s="1046"/>
      <c r="V46" s="1046"/>
      <c r="W46" s="1046"/>
      <c r="X46" s="1046"/>
      <c r="Y46" s="1046"/>
      <c r="Z46" s="1046"/>
      <c r="AA46" s="1046"/>
      <c r="AB46" s="1046"/>
      <c r="AC46" s="1046"/>
      <c r="AD46" s="1046"/>
      <c r="AE46" s="1047"/>
      <c r="AF46" s="1039"/>
      <c r="AG46" s="1040"/>
      <c r="AH46" s="1040"/>
      <c r="AI46" s="1040"/>
      <c r="AJ46" s="1041"/>
      <c r="AK46" s="979"/>
      <c r="AL46" s="970"/>
      <c r="AM46" s="970"/>
      <c r="AN46" s="970"/>
      <c r="AO46" s="970"/>
      <c r="AP46" s="970"/>
      <c r="AQ46" s="970"/>
      <c r="AR46" s="970"/>
      <c r="AS46" s="970"/>
      <c r="AT46" s="970"/>
      <c r="AU46" s="970"/>
      <c r="AV46" s="970"/>
      <c r="AW46" s="970"/>
      <c r="AX46" s="970"/>
      <c r="AY46" s="970"/>
      <c r="AZ46" s="1044"/>
      <c r="BA46" s="1044"/>
      <c r="BB46" s="1044"/>
      <c r="BC46" s="1044"/>
      <c r="BD46" s="1044"/>
      <c r="BE46" s="1028"/>
      <c r="BF46" s="1028"/>
      <c r="BG46" s="1028"/>
      <c r="BH46" s="1028"/>
      <c r="BI46" s="1029"/>
      <c r="BJ46" s="205"/>
      <c r="BK46" s="205"/>
      <c r="BL46" s="205"/>
      <c r="BM46" s="205"/>
      <c r="BN46" s="205"/>
      <c r="BO46" s="218"/>
      <c r="BP46" s="218"/>
      <c r="BQ46" s="215">
        <v>40</v>
      </c>
      <c r="BR46" s="216"/>
      <c r="BS46" s="1016"/>
      <c r="BT46" s="1017"/>
      <c r="BU46" s="1017"/>
      <c r="BV46" s="1017"/>
      <c r="BW46" s="1017"/>
      <c r="BX46" s="1017"/>
      <c r="BY46" s="1017"/>
      <c r="BZ46" s="1017"/>
      <c r="CA46" s="1017"/>
      <c r="CB46" s="1017"/>
      <c r="CC46" s="1017"/>
      <c r="CD46" s="1017"/>
      <c r="CE46" s="1017"/>
      <c r="CF46" s="1017"/>
      <c r="CG46" s="1018"/>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199"/>
    </row>
    <row r="47" spans="1:131" s="200" customFormat="1" ht="26.25" customHeight="1" x14ac:dyDescent="0.15">
      <c r="A47" s="214">
        <v>20</v>
      </c>
      <c r="B47" s="1033"/>
      <c r="C47" s="1034"/>
      <c r="D47" s="1034"/>
      <c r="E47" s="1034"/>
      <c r="F47" s="1034"/>
      <c r="G47" s="1034"/>
      <c r="H47" s="1034"/>
      <c r="I47" s="1034"/>
      <c r="J47" s="1034"/>
      <c r="K47" s="1034"/>
      <c r="L47" s="1034"/>
      <c r="M47" s="1034"/>
      <c r="N47" s="1034"/>
      <c r="O47" s="1034"/>
      <c r="P47" s="1035"/>
      <c r="Q47" s="1045"/>
      <c r="R47" s="1046"/>
      <c r="S47" s="1046"/>
      <c r="T47" s="1046"/>
      <c r="U47" s="1046"/>
      <c r="V47" s="1046"/>
      <c r="W47" s="1046"/>
      <c r="X47" s="1046"/>
      <c r="Y47" s="1046"/>
      <c r="Z47" s="1046"/>
      <c r="AA47" s="1046"/>
      <c r="AB47" s="1046"/>
      <c r="AC47" s="1046"/>
      <c r="AD47" s="1046"/>
      <c r="AE47" s="1047"/>
      <c r="AF47" s="1039"/>
      <c r="AG47" s="1040"/>
      <c r="AH47" s="1040"/>
      <c r="AI47" s="1040"/>
      <c r="AJ47" s="1041"/>
      <c r="AK47" s="979"/>
      <c r="AL47" s="970"/>
      <c r="AM47" s="970"/>
      <c r="AN47" s="970"/>
      <c r="AO47" s="970"/>
      <c r="AP47" s="970"/>
      <c r="AQ47" s="970"/>
      <c r="AR47" s="970"/>
      <c r="AS47" s="970"/>
      <c r="AT47" s="970"/>
      <c r="AU47" s="970"/>
      <c r="AV47" s="970"/>
      <c r="AW47" s="970"/>
      <c r="AX47" s="970"/>
      <c r="AY47" s="970"/>
      <c r="AZ47" s="1044"/>
      <c r="BA47" s="1044"/>
      <c r="BB47" s="1044"/>
      <c r="BC47" s="1044"/>
      <c r="BD47" s="1044"/>
      <c r="BE47" s="1028"/>
      <c r="BF47" s="1028"/>
      <c r="BG47" s="1028"/>
      <c r="BH47" s="1028"/>
      <c r="BI47" s="1029"/>
      <c r="BJ47" s="205"/>
      <c r="BK47" s="205"/>
      <c r="BL47" s="205"/>
      <c r="BM47" s="205"/>
      <c r="BN47" s="205"/>
      <c r="BO47" s="218"/>
      <c r="BP47" s="218"/>
      <c r="BQ47" s="215">
        <v>41</v>
      </c>
      <c r="BR47" s="216"/>
      <c r="BS47" s="1016"/>
      <c r="BT47" s="1017"/>
      <c r="BU47" s="1017"/>
      <c r="BV47" s="1017"/>
      <c r="BW47" s="1017"/>
      <c r="BX47" s="1017"/>
      <c r="BY47" s="1017"/>
      <c r="BZ47" s="1017"/>
      <c r="CA47" s="1017"/>
      <c r="CB47" s="1017"/>
      <c r="CC47" s="1017"/>
      <c r="CD47" s="1017"/>
      <c r="CE47" s="1017"/>
      <c r="CF47" s="1017"/>
      <c r="CG47" s="1018"/>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199"/>
    </row>
    <row r="48" spans="1:131" s="200" customFormat="1" ht="26.25" customHeight="1" x14ac:dyDescent="0.15">
      <c r="A48" s="214">
        <v>21</v>
      </c>
      <c r="B48" s="1033"/>
      <c r="C48" s="1034"/>
      <c r="D48" s="1034"/>
      <c r="E48" s="1034"/>
      <c r="F48" s="1034"/>
      <c r="G48" s="1034"/>
      <c r="H48" s="1034"/>
      <c r="I48" s="1034"/>
      <c r="J48" s="1034"/>
      <c r="K48" s="1034"/>
      <c r="L48" s="1034"/>
      <c r="M48" s="1034"/>
      <c r="N48" s="1034"/>
      <c r="O48" s="1034"/>
      <c r="P48" s="1035"/>
      <c r="Q48" s="1045"/>
      <c r="R48" s="1046"/>
      <c r="S48" s="1046"/>
      <c r="T48" s="1046"/>
      <c r="U48" s="1046"/>
      <c r="V48" s="1046"/>
      <c r="W48" s="1046"/>
      <c r="X48" s="1046"/>
      <c r="Y48" s="1046"/>
      <c r="Z48" s="1046"/>
      <c r="AA48" s="1046"/>
      <c r="AB48" s="1046"/>
      <c r="AC48" s="1046"/>
      <c r="AD48" s="1046"/>
      <c r="AE48" s="1047"/>
      <c r="AF48" s="1039"/>
      <c r="AG48" s="1040"/>
      <c r="AH48" s="1040"/>
      <c r="AI48" s="1040"/>
      <c r="AJ48" s="1041"/>
      <c r="AK48" s="979"/>
      <c r="AL48" s="970"/>
      <c r="AM48" s="970"/>
      <c r="AN48" s="970"/>
      <c r="AO48" s="970"/>
      <c r="AP48" s="970"/>
      <c r="AQ48" s="970"/>
      <c r="AR48" s="970"/>
      <c r="AS48" s="970"/>
      <c r="AT48" s="970"/>
      <c r="AU48" s="970"/>
      <c r="AV48" s="970"/>
      <c r="AW48" s="970"/>
      <c r="AX48" s="970"/>
      <c r="AY48" s="970"/>
      <c r="AZ48" s="1044"/>
      <c r="BA48" s="1044"/>
      <c r="BB48" s="1044"/>
      <c r="BC48" s="1044"/>
      <c r="BD48" s="1044"/>
      <c r="BE48" s="1028"/>
      <c r="BF48" s="1028"/>
      <c r="BG48" s="1028"/>
      <c r="BH48" s="1028"/>
      <c r="BI48" s="1029"/>
      <c r="BJ48" s="205"/>
      <c r="BK48" s="205"/>
      <c r="BL48" s="205"/>
      <c r="BM48" s="205"/>
      <c r="BN48" s="205"/>
      <c r="BO48" s="218"/>
      <c r="BP48" s="218"/>
      <c r="BQ48" s="215">
        <v>42</v>
      </c>
      <c r="BR48" s="216"/>
      <c r="BS48" s="1016"/>
      <c r="BT48" s="1017"/>
      <c r="BU48" s="1017"/>
      <c r="BV48" s="1017"/>
      <c r="BW48" s="1017"/>
      <c r="BX48" s="1017"/>
      <c r="BY48" s="1017"/>
      <c r="BZ48" s="1017"/>
      <c r="CA48" s="1017"/>
      <c r="CB48" s="1017"/>
      <c r="CC48" s="1017"/>
      <c r="CD48" s="1017"/>
      <c r="CE48" s="1017"/>
      <c r="CF48" s="1017"/>
      <c r="CG48" s="1018"/>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199"/>
    </row>
    <row r="49" spans="1:131" s="200" customFormat="1" ht="26.25" customHeight="1" x14ac:dyDescent="0.15">
      <c r="A49" s="214">
        <v>22</v>
      </c>
      <c r="B49" s="1033"/>
      <c r="C49" s="1034"/>
      <c r="D49" s="1034"/>
      <c r="E49" s="1034"/>
      <c r="F49" s="1034"/>
      <c r="G49" s="1034"/>
      <c r="H49" s="1034"/>
      <c r="I49" s="1034"/>
      <c r="J49" s="1034"/>
      <c r="K49" s="1034"/>
      <c r="L49" s="1034"/>
      <c r="M49" s="1034"/>
      <c r="N49" s="1034"/>
      <c r="O49" s="1034"/>
      <c r="P49" s="1035"/>
      <c r="Q49" s="1045"/>
      <c r="R49" s="1046"/>
      <c r="S49" s="1046"/>
      <c r="T49" s="1046"/>
      <c r="U49" s="1046"/>
      <c r="V49" s="1046"/>
      <c r="W49" s="1046"/>
      <c r="X49" s="1046"/>
      <c r="Y49" s="1046"/>
      <c r="Z49" s="1046"/>
      <c r="AA49" s="1046"/>
      <c r="AB49" s="1046"/>
      <c r="AC49" s="1046"/>
      <c r="AD49" s="1046"/>
      <c r="AE49" s="1047"/>
      <c r="AF49" s="1039"/>
      <c r="AG49" s="1040"/>
      <c r="AH49" s="1040"/>
      <c r="AI49" s="1040"/>
      <c r="AJ49" s="1041"/>
      <c r="AK49" s="979"/>
      <c r="AL49" s="970"/>
      <c r="AM49" s="970"/>
      <c r="AN49" s="970"/>
      <c r="AO49" s="970"/>
      <c r="AP49" s="970"/>
      <c r="AQ49" s="970"/>
      <c r="AR49" s="970"/>
      <c r="AS49" s="970"/>
      <c r="AT49" s="970"/>
      <c r="AU49" s="970"/>
      <c r="AV49" s="970"/>
      <c r="AW49" s="970"/>
      <c r="AX49" s="970"/>
      <c r="AY49" s="970"/>
      <c r="AZ49" s="1044"/>
      <c r="BA49" s="1044"/>
      <c r="BB49" s="1044"/>
      <c r="BC49" s="1044"/>
      <c r="BD49" s="1044"/>
      <c r="BE49" s="1028"/>
      <c r="BF49" s="1028"/>
      <c r="BG49" s="1028"/>
      <c r="BH49" s="1028"/>
      <c r="BI49" s="1029"/>
      <c r="BJ49" s="205"/>
      <c r="BK49" s="205"/>
      <c r="BL49" s="205"/>
      <c r="BM49" s="205"/>
      <c r="BN49" s="205"/>
      <c r="BO49" s="218"/>
      <c r="BP49" s="218"/>
      <c r="BQ49" s="215">
        <v>43</v>
      </c>
      <c r="BR49" s="216"/>
      <c r="BS49" s="1016"/>
      <c r="BT49" s="1017"/>
      <c r="BU49" s="1017"/>
      <c r="BV49" s="1017"/>
      <c r="BW49" s="1017"/>
      <c r="BX49" s="1017"/>
      <c r="BY49" s="1017"/>
      <c r="BZ49" s="1017"/>
      <c r="CA49" s="1017"/>
      <c r="CB49" s="1017"/>
      <c r="CC49" s="1017"/>
      <c r="CD49" s="1017"/>
      <c r="CE49" s="1017"/>
      <c r="CF49" s="1017"/>
      <c r="CG49" s="1018"/>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199"/>
    </row>
    <row r="50" spans="1:131" s="200" customFormat="1" ht="26.25" customHeight="1" x14ac:dyDescent="0.15">
      <c r="A50" s="214">
        <v>23</v>
      </c>
      <c r="B50" s="1033"/>
      <c r="C50" s="1034"/>
      <c r="D50" s="1034"/>
      <c r="E50" s="1034"/>
      <c r="F50" s="1034"/>
      <c r="G50" s="1034"/>
      <c r="H50" s="1034"/>
      <c r="I50" s="1034"/>
      <c r="J50" s="1034"/>
      <c r="K50" s="1034"/>
      <c r="L50" s="1034"/>
      <c r="M50" s="1034"/>
      <c r="N50" s="1034"/>
      <c r="O50" s="1034"/>
      <c r="P50" s="1035"/>
      <c r="Q50" s="1036"/>
      <c r="R50" s="1037"/>
      <c r="S50" s="1037"/>
      <c r="T50" s="1037"/>
      <c r="U50" s="1037"/>
      <c r="V50" s="1037"/>
      <c r="W50" s="1037"/>
      <c r="X50" s="1037"/>
      <c r="Y50" s="1037"/>
      <c r="Z50" s="1037"/>
      <c r="AA50" s="1037"/>
      <c r="AB50" s="1037"/>
      <c r="AC50" s="1037"/>
      <c r="AD50" s="1037"/>
      <c r="AE50" s="1038"/>
      <c r="AF50" s="1039"/>
      <c r="AG50" s="1040"/>
      <c r="AH50" s="1040"/>
      <c r="AI50" s="1040"/>
      <c r="AJ50" s="1041"/>
      <c r="AK50" s="1042"/>
      <c r="AL50" s="1037"/>
      <c r="AM50" s="1037"/>
      <c r="AN50" s="1037"/>
      <c r="AO50" s="1037"/>
      <c r="AP50" s="1037"/>
      <c r="AQ50" s="1037"/>
      <c r="AR50" s="1037"/>
      <c r="AS50" s="1037"/>
      <c r="AT50" s="1037"/>
      <c r="AU50" s="1037"/>
      <c r="AV50" s="1037"/>
      <c r="AW50" s="1037"/>
      <c r="AX50" s="1037"/>
      <c r="AY50" s="1037"/>
      <c r="AZ50" s="1043"/>
      <c r="BA50" s="1043"/>
      <c r="BB50" s="1043"/>
      <c r="BC50" s="1043"/>
      <c r="BD50" s="1043"/>
      <c r="BE50" s="1028"/>
      <c r="BF50" s="1028"/>
      <c r="BG50" s="1028"/>
      <c r="BH50" s="1028"/>
      <c r="BI50" s="1029"/>
      <c r="BJ50" s="205"/>
      <c r="BK50" s="205"/>
      <c r="BL50" s="205"/>
      <c r="BM50" s="205"/>
      <c r="BN50" s="205"/>
      <c r="BO50" s="218"/>
      <c r="BP50" s="218"/>
      <c r="BQ50" s="215">
        <v>44</v>
      </c>
      <c r="BR50" s="216"/>
      <c r="BS50" s="1016"/>
      <c r="BT50" s="1017"/>
      <c r="BU50" s="1017"/>
      <c r="BV50" s="1017"/>
      <c r="BW50" s="1017"/>
      <c r="BX50" s="1017"/>
      <c r="BY50" s="1017"/>
      <c r="BZ50" s="1017"/>
      <c r="CA50" s="1017"/>
      <c r="CB50" s="1017"/>
      <c r="CC50" s="1017"/>
      <c r="CD50" s="1017"/>
      <c r="CE50" s="1017"/>
      <c r="CF50" s="1017"/>
      <c r="CG50" s="1018"/>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199"/>
    </row>
    <row r="51" spans="1:131" s="200" customFormat="1" ht="26.25" customHeight="1" x14ac:dyDescent="0.15">
      <c r="A51" s="214">
        <v>24</v>
      </c>
      <c r="B51" s="1033"/>
      <c r="C51" s="1034"/>
      <c r="D51" s="1034"/>
      <c r="E51" s="1034"/>
      <c r="F51" s="1034"/>
      <c r="G51" s="1034"/>
      <c r="H51" s="1034"/>
      <c r="I51" s="1034"/>
      <c r="J51" s="1034"/>
      <c r="K51" s="1034"/>
      <c r="L51" s="1034"/>
      <c r="M51" s="1034"/>
      <c r="N51" s="1034"/>
      <c r="O51" s="1034"/>
      <c r="P51" s="1035"/>
      <c r="Q51" s="1036"/>
      <c r="R51" s="1037"/>
      <c r="S51" s="1037"/>
      <c r="T51" s="1037"/>
      <c r="U51" s="1037"/>
      <c r="V51" s="1037"/>
      <c r="W51" s="1037"/>
      <c r="X51" s="1037"/>
      <c r="Y51" s="1037"/>
      <c r="Z51" s="1037"/>
      <c r="AA51" s="1037"/>
      <c r="AB51" s="1037"/>
      <c r="AC51" s="1037"/>
      <c r="AD51" s="1037"/>
      <c r="AE51" s="1038"/>
      <c r="AF51" s="1039"/>
      <c r="AG51" s="1040"/>
      <c r="AH51" s="1040"/>
      <c r="AI51" s="1040"/>
      <c r="AJ51" s="1041"/>
      <c r="AK51" s="1042"/>
      <c r="AL51" s="1037"/>
      <c r="AM51" s="1037"/>
      <c r="AN51" s="1037"/>
      <c r="AO51" s="1037"/>
      <c r="AP51" s="1037"/>
      <c r="AQ51" s="1037"/>
      <c r="AR51" s="1037"/>
      <c r="AS51" s="1037"/>
      <c r="AT51" s="1037"/>
      <c r="AU51" s="1037"/>
      <c r="AV51" s="1037"/>
      <c r="AW51" s="1037"/>
      <c r="AX51" s="1037"/>
      <c r="AY51" s="1037"/>
      <c r="AZ51" s="1043"/>
      <c r="BA51" s="1043"/>
      <c r="BB51" s="1043"/>
      <c r="BC51" s="1043"/>
      <c r="BD51" s="1043"/>
      <c r="BE51" s="1028"/>
      <c r="BF51" s="1028"/>
      <c r="BG51" s="1028"/>
      <c r="BH51" s="1028"/>
      <c r="BI51" s="1029"/>
      <c r="BJ51" s="205"/>
      <c r="BK51" s="205"/>
      <c r="BL51" s="205"/>
      <c r="BM51" s="205"/>
      <c r="BN51" s="205"/>
      <c r="BO51" s="218"/>
      <c r="BP51" s="218"/>
      <c r="BQ51" s="215">
        <v>45</v>
      </c>
      <c r="BR51" s="216"/>
      <c r="BS51" s="1016"/>
      <c r="BT51" s="1017"/>
      <c r="BU51" s="1017"/>
      <c r="BV51" s="1017"/>
      <c r="BW51" s="1017"/>
      <c r="BX51" s="1017"/>
      <c r="BY51" s="1017"/>
      <c r="BZ51" s="1017"/>
      <c r="CA51" s="1017"/>
      <c r="CB51" s="1017"/>
      <c r="CC51" s="1017"/>
      <c r="CD51" s="1017"/>
      <c r="CE51" s="1017"/>
      <c r="CF51" s="1017"/>
      <c r="CG51" s="1018"/>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199"/>
    </row>
    <row r="52" spans="1:131" s="200" customFormat="1" ht="26.25" customHeight="1" x14ac:dyDescent="0.15">
      <c r="A52" s="214">
        <v>25</v>
      </c>
      <c r="B52" s="1033"/>
      <c r="C52" s="1034"/>
      <c r="D52" s="1034"/>
      <c r="E52" s="1034"/>
      <c r="F52" s="1034"/>
      <c r="G52" s="1034"/>
      <c r="H52" s="1034"/>
      <c r="I52" s="1034"/>
      <c r="J52" s="1034"/>
      <c r="K52" s="1034"/>
      <c r="L52" s="1034"/>
      <c r="M52" s="1034"/>
      <c r="N52" s="1034"/>
      <c r="O52" s="1034"/>
      <c r="P52" s="1035"/>
      <c r="Q52" s="1036"/>
      <c r="R52" s="1037"/>
      <c r="S52" s="1037"/>
      <c r="T52" s="1037"/>
      <c r="U52" s="1037"/>
      <c r="V52" s="1037"/>
      <c r="W52" s="1037"/>
      <c r="X52" s="1037"/>
      <c r="Y52" s="1037"/>
      <c r="Z52" s="1037"/>
      <c r="AA52" s="1037"/>
      <c r="AB52" s="1037"/>
      <c r="AC52" s="1037"/>
      <c r="AD52" s="1037"/>
      <c r="AE52" s="1038"/>
      <c r="AF52" s="1039"/>
      <c r="AG52" s="1040"/>
      <c r="AH52" s="1040"/>
      <c r="AI52" s="1040"/>
      <c r="AJ52" s="1041"/>
      <c r="AK52" s="1042"/>
      <c r="AL52" s="1037"/>
      <c r="AM52" s="1037"/>
      <c r="AN52" s="1037"/>
      <c r="AO52" s="1037"/>
      <c r="AP52" s="1037"/>
      <c r="AQ52" s="1037"/>
      <c r="AR52" s="1037"/>
      <c r="AS52" s="1037"/>
      <c r="AT52" s="1037"/>
      <c r="AU52" s="1037"/>
      <c r="AV52" s="1037"/>
      <c r="AW52" s="1037"/>
      <c r="AX52" s="1037"/>
      <c r="AY52" s="1037"/>
      <c r="AZ52" s="1043"/>
      <c r="BA52" s="1043"/>
      <c r="BB52" s="1043"/>
      <c r="BC52" s="1043"/>
      <c r="BD52" s="1043"/>
      <c r="BE52" s="1028"/>
      <c r="BF52" s="1028"/>
      <c r="BG52" s="1028"/>
      <c r="BH52" s="1028"/>
      <c r="BI52" s="1029"/>
      <c r="BJ52" s="205"/>
      <c r="BK52" s="205"/>
      <c r="BL52" s="205"/>
      <c r="BM52" s="205"/>
      <c r="BN52" s="205"/>
      <c r="BO52" s="218"/>
      <c r="BP52" s="218"/>
      <c r="BQ52" s="215">
        <v>46</v>
      </c>
      <c r="BR52" s="216"/>
      <c r="BS52" s="1016"/>
      <c r="BT52" s="1017"/>
      <c r="BU52" s="1017"/>
      <c r="BV52" s="1017"/>
      <c r="BW52" s="1017"/>
      <c r="BX52" s="1017"/>
      <c r="BY52" s="1017"/>
      <c r="BZ52" s="1017"/>
      <c r="CA52" s="1017"/>
      <c r="CB52" s="1017"/>
      <c r="CC52" s="1017"/>
      <c r="CD52" s="1017"/>
      <c r="CE52" s="1017"/>
      <c r="CF52" s="1017"/>
      <c r="CG52" s="1018"/>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199"/>
    </row>
    <row r="53" spans="1:131" s="200" customFormat="1" ht="26.25" customHeight="1" x14ac:dyDescent="0.15">
      <c r="A53" s="214">
        <v>26</v>
      </c>
      <c r="B53" s="1033"/>
      <c r="C53" s="1034"/>
      <c r="D53" s="1034"/>
      <c r="E53" s="1034"/>
      <c r="F53" s="1034"/>
      <c r="G53" s="1034"/>
      <c r="H53" s="1034"/>
      <c r="I53" s="1034"/>
      <c r="J53" s="1034"/>
      <c r="K53" s="1034"/>
      <c r="L53" s="1034"/>
      <c r="M53" s="1034"/>
      <c r="N53" s="1034"/>
      <c r="O53" s="1034"/>
      <c r="P53" s="1035"/>
      <c r="Q53" s="1036"/>
      <c r="R53" s="1037"/>
      <c r="S53" s="1037"/>
      <c r="T53" s="1037"/>
      <c r="U53" s="1037"/>
      <c r="V53" s="1037"/>
      <c r="W53" s="1037"/>
      <c r="X53" s="1037"/>
      <c r="Y53" s="1037"/>
      <c r="Z53" s="1037"/>
      <c r="AA53" s="1037"/>
      <c r="AB53" s="1037"/>
      <c r="AC53" s="1037"/>
      <c r="AD53" s="1037"/>
      <c r="AE53" s="1038"/>
      <c r="AF53" s="1039"/>
      <c r="AG53" s="1040"/>
      <c r="AH53" s="1040"/>
      <c r="AI53" s="1040"/>
      <c r="AJ53" s="1041"/>
      <c r="AK53" s="1042"/>
      <c r="AL53" s="1037"/>
      <c r="AM53" s="1037"/>
      <c r="AN53" s="1037"/>
      <c r="AO53" s="1037"/>
      <c r="AP53" s="1037"/>
      <c r="AQ53" s="1037"/>
      <c r="AR53" s="1037"/>
      <c r="AS53" s="1037"/>
      <c r="AT53" s="1037"/>
      <c r="AU53" s="1037"/>
      <c r="AV53" s="1037"/>
      <c r="AW53" s="1037"/>
      <c r="AX53" s="1037"/>
      <c r="AY53" s="1037"/>
      <c r="AZ53" s="1043"/>
      <c r="BA53" s="1043"/>
      <c r="BB53" s="1043"/>
      <c r="BC53" s="1043"/>
      <c r="BD53" s="1043"/>
      <c r="BE53" s="1028"/>
      <c r="BF53" s="1028"/>
      <c r="BG53" s="1028"/>
      <c r="BH53" s="1028"/>
      <c r="BI53" s="1029"/>
      <c r="BJ53" s="205"/>
      <c r="BK53" s="205"/>
      <c r="BL53" s="205"/>
      <c r="BM53" s="205"/>
      <c r="BN53" s="205"/>
      <c r="BO53" s="218"/>
      <c r="BP53" s="218"/>
      <c r="BQ53" s="215">
        <v>47</v>
      </c>
      <c r="BR53" s="216"/>
      <c r="BS53" s="1016"/>
      <c r="BT53" s="1017"/>
      <c r="BU53" s="1017"/>
      <c r="BV53" s="1017"/>
      <c r="BW53" s="1017"/>
      <c r="BX53" s="1017"/>
      <c r="BY53" s="1017"/>
      <c r="BZ53" s="1017"/>
      <c r="CA53" s="1017"/>
      <c r="CB53" s="1017"/>
      <c r="CC53" s="1017"/>
      <c r="CD53" s="1017"/>
      <c r="CE53" s="1017"/>
      <c r="CF53" s="1017"/>
      <c r="CG53" s="1018"/>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199"/>
    </row>
    <row r="54" spans="1:131" s="200" customFormat="1" ht="26.25" customHeight="1" x14ac:dyDescent="0.15">
      <c r="A54" s="214">
        <v>27</v>
      </c>
      <c r="B54" s="1033"/>
      <c r="C54" s="1034"/>
      <c r="D54" s="1034"/>
      <c r="E54" s="1034"/>
      <c r="F54" s="1034"/>
      <c r="G54" s="1034"/>
      <c r="H54" s="1034"/>
      <c r="I54" s="1034"/>
      <c r="J54" s="1034"/>
      <c r="K54" s="1034"/>
      <c r="L54" s="1034"/>
      <c r="M54" s="1034"/>
      <c r="N54" s="1034"/>
      <c r="O54" s="1034"/>
      <c r="P54" s="1035"/>
      <c r="Q54" s="1036"/>
      <c r="R54" s="1037"/>
      <c r="S54" s="1037"/>
      <c r="T54" s="1037"/>
      <c r="U54" s="1037"/>
      <c r="V54" s="1037"/>
      <c r="W54" s="1037"/>
      <c r="X54" s="1037"/>
      <c r="Y54" s="1037"/>
      <c r="Z54" s="1037"/>
      <c r="AA54" s="1037"/>
      <c r="AB54" s="1037"/>
      <c r="AC54" s="1037"/>
      <c r="AD54" s="1037"/>
      <c r="AE54" s="1038"/>
      <c r="AF54" s="1039"/>
      <c r="AG54" s="1040"/>
      <c r="AH54" s="1040"/>
      <c r="AI54" s="1040"/>
      <c r="AJ54" s="1041"/>
      <c r="AK54" s="1042"/>
      <c r="AL54" s="1037"/>
      <c r="AM54" s="1037"/>
      <c r="AN54" s="1037"/>
      <c r="AO54" s="1037"/>
      <c r="AP54" s="1037"/>
      <c r="AQ54" s="1037"/>
      <c r="AR54" s="1037"/>
      <c r="AS54" s="1037"/>
      <c r="AT54" s="1037"/>
      <c r="AU54" s="1037"/>
      <c r="AV54" s="1037"/>
      <c r="AW54" s="1037"/>
      <c r="AX54" s="1037"/>
      <c r="AY54" s="1037"/>
      <c r="AZ54" s="1043"/>
      <c r="BA54" s="1043"/>
      <c r="BB54" s="1043"/>
      <c r="BC54" s="1043"/>
      <c r="BD54" s="1043"/>
      <c r="BE54" s="1028"/>
      <c r="BF54" s="1028"/>
      <c r="BG54" s="1028"/>
      <c r="BH54" s="1028"/>
      <c r="BI54" s="1029"/>
      <c r="BJ54" s="205"/>
      <c r="BK54" s="205"/>
      <c r="BL54" s="205"/>
      <c r="BM54" s="205"/>
      <c r="BN54" s="205"/>
      <c r="BO54" s="218"/>
      <c r="BP54" s="218"/>
      <c r="BQ54" s="215">
        <v>48</v>
      </c>
      <c r="BR54" s="216"/>
      <c r="BS54" s="1016"/>
      <c r="BT54" s="1017"/>
      <c r="BU54" s="1017"/>
      <c r="BV54" s="1017"/>
      <c r="BW54" s="1017"/>
      <c r="BX54" s="1017"/>
      <c r="BY54" s="1017"/>
      <c r="BZ54" s="1017"/>
      <c r="CA54" s="1017"/>
      <c r="CB54" s="1017"/>
      <c r="CC54" s="1017"/>
      <c r="CD54" s="1017"/>
      <c r="CE54" s="1017"/>
      <c r="CF54" s="1017"/>
      <c r="CG54" s="1018"/>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199"/>
    </row>
    <row r="55" spans="1:131" s="200" customFormat="1" ht="26.25" customHeight="1" x14ac:dyDescent="0.15">
      <c r="A55" s="214">
        <v>28</v>
      </c>
      <c r="B55" s="1033"/>
      <c r="C55" s="1034"/>
      <c r="D55" s="1034"/>
      <c r="E55" s="1034"/>
      <c r="F55" s="1034"/>
      <c r="G55" s="1034"/>
      <c r="H55" s="1034"/>
      <c r="I55" s="1034"/>
      <c r="J55" s="1034"/>
      <c r="K55" s="1034"/>
      <c r="L55" s="1034"/>
      <c r="M55" s="1034"/>
      <c r="N55" s="1034"/>
      <c r="O55" s="1034"/>
      <c r="P55" s="1035"/>
      <c r="Q55" s="1036"/>
      <c r="R55" s="1037"/>
      <c r="S55" s="1037"/>
      <c r="T55" s="1037"/>
      <c r="U55" s="1037"/>
      <c r="V55" s="1037"/>
      <c r="W55" s="1037"/>
      <c r="X55" s="1037"/>
      <c r="Y55" s="1037"/>
      <c r="Z55" s="1037"/>
      <c r="AA55" s="1037"/>
      <c r="AB55" s="1037"/>
      <c r="AC55" s="1037"/>
      <c r="AD55" s="1037"/>
      <c r="AE55" s="1038"/>
      <c r="AF55" s="1039"/>
      <c r="AG55" s="1040"/>
      <c r="AH55" s="1040"/>
      <c r="AI55" s="1040"/>
      <c r="AJ55" s="1041"/>
      <c r="AK55" s="1042"/>
      <c r="AL55" s="1037"/>
      <c r="AM55" s="1037"/>
      <c r="AN55" s="1037"/>
      <c r="AO55" s="1037"/>
      <c r="AP55" s="1037"/>
      <c r="AQ55" s="1037"/>
      <c r="AR55" s="1037"/>
      <c r="AS55" s="1037"/>
      <c r="AT55" s="1037"/>
      <c r="AU55" s="1037"/>
      <c r="AV55" s="1037"/>
      <c r="AW55" s="1037"/>
      <c r="AX55" s="1037"/>
      <c r="AY55" s="1037"/>
      <c r="AZ55" s="1043"/>
      <c r="BA55" s="1043"/>
      <c r="BB55" s="1043"/>
      <c r="BC55" s="1043"/>
      <c r="BD55" s="1043"/>
      <c r="BE55" s="1028"/>
      <c r="BF55" s="1028"/>
      <c r="BG55" s="1028"/>
      <c r="BH55" s="1028"/>
      <c r="BI55" s="1029"/>
      <c r="BJ55" s="205"/>
      <c r="BK55" s="205"/>
      <c r="BL55" s="205"/>
      <c r="BM55" s="205"/>
      <c r="BN55" s="205"/>
      <c r="BO55" s="218"/>
      <c r="BP55" s="218"/>
      <c r="BQ55" s="215">
        <v>49</v>
      </c>
      <c r="BR55" s="216"/>
      <c r="BS55" s="1016"/>
      <c r="BT55" s="1017"/>
      <c r="BU55" s="1017"/>
      <c r="BV55" s="1017"/>
      <c r="BW55" s="1017"/>
      <c r="BX55" s="1017"/>
      <c r="BY55" s="1017"/>
      <c r="BZ55" s="1017"/>
      <c r="CA55" s="1017"/>
      <c r="CB55" s="1017"/>
      <c r="CC55" s="1017"/>
      <c r="CD55" s="1017"/>
      <c r="CE55" s="1017"/>
      <c r="CF55" s="1017"/>
      <c r="CG55" s="1018"/>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199"/>
    </row>
    <row r="56" spans="1:131" s="200" customFormat="1" ht="26.25" customHeight="1" x14ac:dyDescent="0.15">
      <c r="A56" s="214">
        <v>29</v>
      </c>
      <c r="B56" s="1033"/>
      <c r="C56" s="1034"/>
      <c r="D56" s="1034"/>
      <c r="E56" s="1034"/>
      <c r="F56" s="1034"/>
      <c r="G56" s="1034"/>
      <c r="H56" s="1034"/>
      <c r="I56" s="1034"/>
      <c r="J56" s="1034"/>
      <c r="K56" s="1034"/>
      <c r="L56" s="1034"/>
      <c r="M56" s="1034"/>
      <c r="N56" s="1034"/>
      <c r="O56" s="1034"/>
      <c r="P56" s="1035"/>
      <c r="Q56" s="1036"/>
      <c r="R56" s="1037"/>
      <c r="S56" s="1037"/>
      <c r="T56" s="1037"/>
      <c r="U56" s="1037"/>
      <c r="V56" s="1037"/>
      <c r="W56" s="1037"/>
      <c r="X56" s="1037"/>
      <c r="Y56" s="1037"/>
      <c r="Z56" s="1037"/>
      <c r="AA56" s="1037"/>
      <c r="AB56" s="1037"/>
      <c r="AC56" s="1037"/>
      <c r="AD56" s="1037"/>
      <c r="AE56" s="1038"/>
      <c r="AF56" s="1039"/>
      <c r="AG56" s="1040"/>
      <c r="AH56" s="1040"/>
      <c r="AI56" s="1040"/>
      <c r="AJ56" s="1041"/>
      <c r="AK56" s="1042"/>
      <c r="AL56" s="1037"/>
      <c r="AM56" s="1037"/>
      <c r="AN56" s="1037"/>
      <c r="AO56" s="1037"/>
      <c r="AP56" s="1037"/>
      <c r="AQ56" s="1037"/>
      <c r="AR56" s="1037"/>
      <c r="AS56" s="1037"/>
      <c r="AT56" s="1037"/>
      <c r="AU56" s="1037"/>
      <c r="AV56" s="1037"/>
      <c r="AW56" s="1037"/>
      <c r="AX56" s="1037"/>
      <c r="AY56" s="1037"/>
      <c r="AZ56" s="1043"/>
      <c r="BA56" s="1043"/>
      <c r="BB56" s="1043"/>
      <c r="BC56" s="1043"/>
      <c r="BD56" s="1043"/>
      <c r="BE56" s="1028"/>
      <c r="BF56" s="1028"/>
      <c r="BG56" s="1028"/>
      <c r="BH56" s="1028"/>
      <c r="BI56" s="1029"/>
      <c r="BJ56" s="205"/>
      <c r="BK56" s="205"/>
      <c r="BL56" s="205"/>
      <c r="BM56" s="205"/>
      <c r="BN56" s="205"/>
      <c r="BO56" s="218"/>
      <c r="BP56" s="218"/>
      <c r="BQ56" s="215">
        <v>50</v>
      </c>
      <c r="BR56" s="216"/>
      <c r="BS56" s="1016"/>
      <c r="BT56" s="1017"/>
      <c r="BU56" s="1017"/>
      <c r="BV56" s="1017"/>
      <c r="BW56" s="1017"/>
      <c r="BX56" s="1017"/>
      <c r="BY56" s="1017"/>
      <c r="BZ56" s="1017"/>
      <c r="CA56" s="1017"/>
      <c r="CB56" s="1017"/>
      <c r="CC56" s="1017"/>
      <c r="CD56" s="1017"/>
      <c r="CE56" s="1017"/>
      <c r="CF56" s="1017"/>
      <c r="CG56" s="1018"/>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199"/>
    </row>
    <row r="57" spans="1:131" s="200" customFormat="1" ht="26.25" customHeight="1" x14ac:dyDescent="0.15">
      <c r="A57" s="214">
        <v>30</v>
      </c>
      <c r="B57" s="1033"/>
      <c r="C57" s="1034"/>
      <c r="D57" s="1034"/>
      <c r="E57" s="1034"/>
      <c r="F57" s="1034"/>
      <c r="G57" s="1034"/>
      <c r="H57" s="1034"/>
      <c r="I57" s="1034"/>
      <c r="J57" s="1034"/>
      <c r="K57" s="1034"/>
      <c r="L57" s="1034"/>
      <c r="M57" s="1034"/>
      <c r="N57" s="1034"/>
      <c r="O57" s="1034"/>
      <c r="P57" s="1035"/>
      <c r="Q57" s="1036"/>
      <c r="R57" s="1037"/>
      <c r="S57" s="1037"/>
      <c r="T57" s="1037"/>
      <c r="U57" s="1037"/>
      <c r="V57" s="1037"/>
      <c r="W57" s="1037"/>
      <c r="X57" s="1037"/>
      <c r="Y57" s="1037"/>
      <c r="Z57" s="1037"/>
      <c r="AA57" s="1037"/>
      <c r="AB57" s="1037"/>
      <c r="AC57" s="1037"/>
      <c r="AD57" s="1037"/>
      <c r="AE57" s="1038"/>
      <c r="AF57" s="1039"/>
      <c r="AG57" s="1040"/>
      <c r="AH57" s="1040"/>
      <c r="AI57" s="1040"/>
      <c r="AJ57" s="1041"/>
      <c r="AK57" s="1042"/>
      <c r="AL57" s="1037"/>
      <c r="AM57" s="1037"/>
      <c r="AN57" s="1037"/>
      <c r="AO57" s="1037"/>
      <c r="AP57" s="1037"/>
      <c r="AQ57" s="1037"/>
      <c r="AR57" s="1037"/>
      <c r="AS57" s="1037"/>
      <c r="AT57" s="1037"/>
      <c r="AU57" s="1037"/>
      <c r="AV57" s="1037"/>
      <c r="AW57" s="1037"/>
      <c r="AX57" s="1037"/>
      <c r="AY57" s="1037"/>
      <c r="AZ57" s="1043"/>
      <c r="BA57" s="1043"/>
      <c r="BB57" s="1043"/>
      <c r="BC57" s="1043"/>
      <c r="BD57" s="1043"/>
      <c r="BE57" s="1028"/>
      <c r="BF57" s="1028"/>
      <c r="BG57" s="1028"/>
      <c r="BH57" s="1028"/>
      <c r="BI57" s="1029"/>
      <c r="BJ57" s="205"/>
      <c r="BK57" s="205"/>
      <c r="BL57" s="205"/>
      <c r="BM57" s="205"/>
      <c r="BN57" s="205"/>
      <c r="BO57" s="218"/>
      <c r="BP57" s="218"/>
      <c r="BQ57" s="215">
        <v>51</v>
      </c>
      <c r="BR57" s="216"/>
      <c r="BS57" s="1016"/>
      <c r="BT57" s="1017"/>
      <c r="BU57" s="1017"/>
      <c r="BV57" s="1017"/>
      <c r="BW57" s="1017"/>
      <c r="BX57" s="1017"/>
      <c r="BY57" s="1017"/>
      <c r="BZ57" s="1017"/>
      <c r="CA57" s="1017"/>
      <c r="CB57" s="1017"/>
      <c r="CC57" s="1017"/>
      <c r="CD57" s="1017"/>
      <c r="CE57" s="1017"/>
      <c r="CF57" s="1017"/>
      <c r="CG57" s="1018"/>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199"/>
    </row>
    <row r="58" spans="1:131" s="200" customFormat="1" ht="26.25" customHeight="1" x14ac:dyDescent="0.15">
      <c r="A58" s="214">
        <v>31</v>
      </c>
      <c r="B58" s="1033"/>
      <c r="C58" s="1034"/>
      <c r="D58" s="1034"/>
      <c r="E58" s="1034"/>
      <c r="F58" s="1034"/>
      <c r="G58" s="1034"/>
      <c r="H58" s="1034"/>
      <c r="I58" s="1034"/>
      <c r="J58" s="1034"/>
      <c r="K58" s="1034"/>
      <c r="L58" s="1034"/>
      <c r="M58" s="1034"/>
      <c r="N58" s="1034"/>
      <c r="O58" s="1034"/>
      <c r="P58" s="1035"/>
      <c r="Q58" s="1036"/>
      <c r="R58" s="1037"/>
      <c r="S58" s="1037"/>
      <c r="T58" s="1037"/>
      <c r="U58" s="1037"/>
      <c r="V58" s="1037"/>
      <c r="W58" s="1037"/>
      <c r="X58" s="1037"/>
      <c r="Y58" s="1037"/>
      <c r="Z58" s="1037"/>
      <c r="AA58" s="1037"/>
      <c r="AB58" s="1037"/>
      <c r="AC58" s="1037"/>
      <c r="AD58" s="1037"/>
      <c r="AE58" s="1038"/>
      <c r="AF58" s="1039"/>
      <c r="AG58" s="1040"/>
      <c r="AH58" s="1040"/>
      <c r="AI58" s="1040"/>
      <c r="AJ58" s="1041"/>
      <c r="AK58" s="1042"/>
      <c r="AL58" s="1037"/>
      <c r="AM58" s="1037"/>
      <c r="AN58" s="1037"/>
      <c r="AO58" s="1037"/>
      <c r="AP58" s="1037"/>
      <c r="AQ58" s="1037"/>
      <c r="AR58" s="1037"/>
      <c r="AS58" s="1037"/>
      <c r="AT58" s="1037"/>
      <c r="AU58" s="1037"/>
      <c r="AV58" s="1037"/>
      <c r="AW58" s="1037"/>
      <c r="AX58" s="1037"/>
      <c r="AY58" s="1037"/>
      <c r="AZ58" s="1043"/>
      <c r="BA58" s="1043"/>
      <c r="BB58" s="1043"/>
      <c r="BC58" s="1043"/>
      <c r="BD58" s="1043"/>
      <c r="BE58" s="1028"/>
      <c r="BF58" s="1028"/>
      <c r="BG58" s="1028"/>
      <c r="BH58" s="1028"/>
      <c r="BI58" s="1029"/>
      <c r="BJ58" s="205"/>
      <c r="BK58" s="205"/>
      <c r="BL58" s="205"/>
      <c r="BM58" s="205"/>
      <c r="BN58" s="205"/>
      <c r="BO58" s="218"/>
      <c r="BP58" s="218"/>
      <c r="BQ58" s="215">
        <v>52</v>
      </c>
      <c r="BR58" s="216"/>
      <c r="BS58" s="1016"/>
      <c r="BT58" s="1017"/>
      <c r="BU58" s="1017"/>
      <c r="BV58" s="1017"/>
      <c r="BW58" s="1017"/>
      <c r="BX58" s="1017"/>
      <c r="BY58" s="1017"/>
      <c r="BZ58" s="1017"/>
      <c r="CA58" s="1017"/>
      <c r="CB58" s="1017"/>
      <c r="CC58" s="1017"/>
      <c r="CD58" s="1017"/>
      <c r="CE58" s="1017"/>
      <c r="CF58" s="1017"/>
      <c r="CG58" s="1018"/>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199"/>
    </row>
    <row r="59" spans="1:131" s="200" customFormat="1" ht="26.25" customHeight="1" x14ac:dyDescent="0.15">
      <c r="A59" s="214">
        <v>32</v>
      </c>
      <c r="B59" s="1033"/>
      <c r="C59" s="1034"/>
      <c r="D59" s="1034"/>
      <c r="E59" s="1034"/>
      <c r="F59" s="1034"/>
      <c r="G59" s="1034"/>
      <c r="H59" s="1034"/>
      <c r="I59" s="1034"/>
      <c r="J59" s="1034"/>
      <c r="K59" s="1034"/>
      <c r="L59" s="1034"/>
      <c r="M59" s="1034"/>
      <c r="N59" s="1034"/>
      <c r="O59" s="1034"/>
      <c r="P59" s="1035"/>
      <c r="Q59" s="1036"/>
      <c r="R59" s="1037"/>
      <c r="S59" s="1037"/>
      <c r="T59" s="1037"/>
      <c r="U59" s="1037"/>
      <c r="V59" s="1037"/>
      <c r="W59" s="1037"/>
      <c r="X59" s="1037"/>
      <c r="Y59" s="1037"/>
      <c r="Z59" s="1037"/>
      <c r="AA59" s="1037"/>
      <c r="AB59" s="1037"/>
      <c r="AC59" s="1037"/>
      <c r="AD59" s="1037"/>
      <c r="AE59" s="1038"/>
      <c r="AF59" s="1039"/>
      <c r="AG59" s="1040"/>
      <c r="AH59" s="1040"/>
      <c r="AI59" s="1040"/>
      <c r="AJ59" s="1041"/>
      <c r="AK59" s="1042"/>
      <c r="AL59" s="1037"/>
      <c r="AM59" s="1037"/>
      <c r="AN59" s="1037"/>
      <c r="AO59" s="1037"/>
      <c r="AP59" s="1037"/>
      <c r="AQ59" s="1037"/>
      <c r="AR59" s="1037"/>
      <c r="AS59" s="1037"/>
      <c r="AT59" s="1037"/>
      <c r="AU59" s="1037"/>
      <c r="AV59" s="1037"/>
      <c r="AW59" s="1037"/>
      <c r="AX59" s="1037"/>
      <c r="AY59" s="1037"/>
      <c r="AZ59" s="1043"/>
      <c r="BA59" s="1043"/>
      <c r="BB59" s="1043"/>
      <c r="BC59" s="1043"/>
      <c r="BD59" s="1043"/>
      <c r="BE59" s="1028"/>
      <c r="BF59" s="1028"/>
      <c r="BG59" s="1028"/>
      <c r="BH59" s="1028"/>
      <c r="BI59" s="1029"/>
      <c r="BJ59" s="205"/>
      <c r="BK59" s="205"/>
      <c r="BL59" s="205"/>
      <c r="BM59" s="205"/>
      <c r="BN59" s="205"/>
      <c r="BO59" s="218"/>
      <c r="BP59" s="218"/>
      <c r="BQ59" s="215">
        <v>53</v>
      </c>
      <c r="BR59" s="216"/>
      <c r="BS59" s="1016"/>
      <c r="BT59" s="1017"/>
      <c r="BU59" s="1017"/>
      <c r="BV59" s="1017"/>
      <c r="BW59" s="1017"/>
      <c r="BX59" s="1017"/>
      <c r="BY59" s="1017"/>
      <c r="BZ59" s="1017"/>
      <c r="CA59" s="1017"/>
      <c r="CB59" s="1017"/>
      <c r="CC59" s="1017"/>
      <c r="CD59" s="1017"/>
      <c r="CE59" s="1017"/>
      <c r="CF59" s="1017"/>
      <c r="CG59" s="1018"/>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199"/>
    </row>
    <row r="60" spans="1:131" s="200" customFormat="1" ht="26.25" customHeight="1" x14ac:dyDescent="0.15">
      <c r="A60" s="214">
        <v>33</v>
      </c>
      <c r="B60" s="1033"/>
      <c r="C60" s="1034"/>
      <c r="D60" s="1034"/>
      <c r="E60" s="1034"/>
      <c r="F60" s="1034"/>
      <c r="G60" s="1034"/>
      <c r="H60" s="1034"/>
      <c r="I60" s="1034"/>
      <c r="J60" s="1034"/>
      <c r="K60" s="1034"/>
      <c r="L60" s="1034"/>
      <c r="M60" s="1034"/>
      <c r="N60" s="1034"/>
      <c r="O60" s="1034"/>
      <c r="P60" s="1035"/>
      <c r="Q60" s="1036"/>
      <c r="R60" s="1037"/>
      <c r="S60" s="1037"/>
      <c r="T60" s="1037"/>
      <c r="U60" s="1037"/>
      <c r="V60" s="1037"/>
      <c r="W60" s="1037"/>
      <c r="X60" s="1037"/>
      <c r="Y60" s="1037"/>
      <c r="Z60" s="1037"/>
      <c r="AA60" s="1037"/>
      <c r="AB60" s="1037"/>
      <c r="AC60" s="1037"/>
      <c r="AD60" s="1037"/>
      <c r="AE60" s="1038"/>
      <c r="AF60" s="1039"/>
      <c r="AG60" s="1040"/>
      <c r="AH60" s="1040"/>
      <c r="AI60" s="1040"/>
      <c r="AJ60" s="1041"/>
      <c r="AK60" s="1042"/>
      <c r="AL60" s="1037"/>
      <c r="AM60" s="1037"/>
      <c r="AN60" s="1037"/>
      <c r="AO60" s="1037"/>
      <c r="AP60" s="1037"/>
      <c r="AQ60" s="1037"/>
      <c r="AR60" s="1037"/>
      <c r="AS60" s="1037"/>
      <c r="AT60" s="1037"/>
      <c r="AU60" s="1037"/>
      <c r="AV60" s="1037"/>
      <c r="AW60" s="1037"/>
      <c r="AX60" s="1037"/>
      <c r="AY60" s="1037"/>
      <c r="AZ60" s="1043"/>
      <c r="BA60" s="1043"/>
      <c r="BB60" s="1043"/>
      <c r="BC60" s="1043"/>
      <c r="BD60" s="1043"/>
      <c r="BE60" s="1028"/>
      <c r="BF60" s="1028"/>
      <c r="BG60" s="1028"/>
      <c r="BH60" s="1028"/>
      <c r="BI60" s="1029"/>
      <c r="BJ60" s="205"/>
      <c r="BK60" s="205"/>
      <c r="BL60" s="205"/>
      <c r="BM60" s="205"/>
      <c r="BN60" s="205"/>
      <c r="BO60" s="218"/>
      <c r="BP60" s="218"/>
      <c r="BQ60" s="215">
        <v>54</v>
      </c>
      <c r="BR60" s="216"/>
      <c r="BS60" s="1016"/>
      <c r="BT60" s="1017"/>
      <c r="BU60" s="1017"/>
      <c r="BV60" s="1017"/>
      <c r="BW60" s="1017"/>
      <c r="BX60" s="1017"/>
      <c r="BY60" s="1017"/>
      <c r="BZ60" s="1017"/>
      <c r="CA60" s="1017"/>
      <c r="CB60" s="1017"/>
      <c r="CC60" s="1017"/>
      <c r="CD60" s="1017"/>
      <c r="CE60" s="1017"/>
      <c r="CF60" s="1017"/>
      <c r="CG60" s="1018"/>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199"/>
    </row>
    <row r="61" spans="1:131" s="200" customFormat="1" ht="26.25" customHeight="1" thickBot="1" x14ac:dyDescent="0.2">
      <c r="A61" s="214">
        <v>34</v>
      </c>
      <c r="B61" s="1033"/>
      <c r="C61" s="1034"/>
      <c r="D61" s="1034"/>
      <c r="E61" s="1034"/>
      <c r="F61" s="1034"/>
      <c r="G61" s="1034"/>
      <c r="H61" s="1034"/>
      <c r="I61" s="1034"/>
      <c r="J61" s="1034"/>
      <c r="K61" s="1034"/>
      <c r="L61" s="1034"/>
      <c r="M61" s="1034"/>
      <c r="N61" s="1034"/>
      <c r="O61" s="1034"/>
      <c r="P61" s="1035"/>
      <c r="Q61" s="1036"/>
      <c r="R61" s="1037"/>
      <c r="S61" s="1037"/>
      <c r="T61" s="1037"/>
      <c r="U61" s="1037"/>
      <c r="V61" s="1037"/>
      <c r="W61" s="1037"/>
      <c r="X61" s="1037"/>
      <c r="Y61" s="1037"/>
      <c r="Z61" s="1037"/>
      <c r="AA61" s="1037"/>
      <c r="AB61" s="1037"/>
      <c r="AC61" s="1037"/>
      <c r="AD61" s="1037"/>
      <c r="AE61" s="1038"/>
      <c r="AF61" s="1039"/>
      <c r="AG61" s="1040"/>
      <c r="AH61" s="1040"/>
      <c r="AI61" s="1040"/>
      <c r="AJ61" s="1041"/>
      <c r="AK61" s="1042"/>
      <c r="AL61" s="1037"/>
      <c r="AM61" s="1037"/>
      <c r="AN61" s="1037"/>
      <c r="AO61" s="1037"/>
      <c r="AP61" s="1037"/>
      <c r="AQ61" s="1037"/>
      <c r="AR61" s="1037"/>
      <c r="AS61" s="1037"/>
      <c r="AT61" s="1037"/>
      <c r="AU61" s="1037"/>
      <c r="AV61" s="1037"/>
      <c r="AW61" s="1037"/>
      <c r="AX61" s="1037"/>
      <c r="AY61" s="1037"/>
      <c r="AZ61" s="1043"/>
      <c r="BA61" s="1043"/>
      <c r="BB61" s="1043"/>
      <c r="BC61" s="1043"/>
      <c r="BD61" s="1043"/>
      <c r="BE61" s="1028"/>
      <c r="BF61" s="1028"/>
      <c r="BG61" s="1028"/>
      <c r="BH61" s="1028"/>
      <c r="BI61" s="1029"/>
      <c r="BJ61" s="205"/>
      <c r="BK61" s="205"/>
      <c r="BL61" s="205"/>
      <c r="BM61" s="205"/>
      <c r="BN61" s="205"/>
      <c r="BO61" s="218"/>
      <c r="BP61" s="218"/>
      <c r="BQ61" s="215">
        <v>55</v>
      </c>
      <c r="BR61" s="216"/>
      <c r="BS61" s="1016"/>
      <c r="BT61" s="1017"/>
      <c r="BU61" s="1017"/>
      <c r="BV61" s="1017"/>
      <c r="BW61" s="1017"/>
      <c r="BX61" s="1017"/>
      <c r="BY61" s="1017"/>
      <c r="BZ61" s="1017"/>
      <c r="CA61" s="1017"/>
      <c r="CB61" s="1017"/>
      <c r="CC61" s="1017"/>
      <c r="CD61" s="1017"/>
      <c r="CE61" s="1017"/>
      <c r="CF61" s="1017"/>
      <c r="CG61" s="1018"/>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199"/>
    </row>
    <row r="62" spans="1:131" s="200" customFormat="1" ht="26.25" customHeight="1" x14ac:dyDescent="0.15">
      <c r="A62" s="214">
        <v>35</v>
      </c>
      <c r="B62" s="1033"/>
      <c r="C62" s="1034"/>
      <c r="D62" s="1034"/>
      <c r="E62" s="1034"/>
      <c r="F62" s="1034"/>
      <c r="G62" s="1034"/>
      <c r="H62" s="1034"/>
      <c r="I62" s="1034"/>
      <c r="J62" s="1034"/>
      <c r="K62" s="1034"/>
      <c r="L62" s="1034"/>
      <c r="M62" s="1034"/>
      <c r="N62" s="1034"/>
      <c r="O62" s="1034"/>
      <c r="P62" s="1035"/>
      <c r="Q62" s="1036"/>
      <c r="R62" s="1037"/>
      <c r="S62" s="1037"/>
      <c r="T62" s="1037"/>
      <c r="U62" s="1037"/>
      <c r="V62" s="1037"/>
      <c r="W62" s="1037"/>
      <c r="X62" s="1037"/>
      <c r="Y62" s="1037"/>
      <c r="Z62" s="1037"/>
      <c r="AA62" s="1037"/>
      <c r="AB62" s="1037"/>
      <c r="AC62" s="1037"/>
      <c r="AD62" s="1037"/>
      <c r="AE62" s="1038"/>
      <c r="AF62" s="1039"/>
      <c r="AG62" s="1040"/>
      <c r="AH62" s="1040"/>
      <c r="AI62" s="1040"/>
      <c r="AJ62" s="1041"/>
      <c r="AK62" s="1042"/>
      <c r="AL62" s="1037"/>
      <c r="AM62" s="1037"/>
      <c r="AN62" s="1037"/>
      <c r="AO62" s="1037"/>
      <c r="AP62" s="1037"/>
      <c r="AQ62" s="1037"/>
      <c r="AR62" s="1037"/>
      <c r="AS62" s="1037"/>
      <c r="AT62" s="1037"/>
      <c r="AU62" s="1037"/>
      <c r="AV62" s="1037"/>
      <c r="AW62" s="1037"/>
      <c r="AX62" s="1037"/>
      <c r="AY62" s="1037"/>
      <c r="AZ62" s="1043"/>
      <c r="BA62" s="1043"/>
      <c r="BB62" s="1043"/>
      <c r="BC62" s="1043"/>
      <c r="BD62" s="1043"/>
      <c r="BE62" s="1028"/>
      <c r="BF62" s="1028"/>
      <c r="BG62" s="1028"/>
      <c r="BH62" s="1028"/>
      <c r="BI62" s="1029"/>
      <c r="BJ62" s="1030" t="s">
        <v>391</v>
      </c>
      <c r="BK62" s="1031"/>
      <c r="BL62" s="1031"/>
      <c r="BM62" s="1031"/>
      <c r="BN62" s="1032"/>
      <c r="BO62" s="218"/>
      <c r="BP62" s="218"/>
      <c r="BQ62" s="215">
        <v>56</v>
      </c>
      <c r="BR62" s="216"/>
      <c r="BS62" s="1016"/>
      <c r="BT62" s="1017"/>
      <c r="BU62" s="1017"/>
      <c r="BV62" s="1017"/>
      <c r="BW62" s="1017"/>
      <c r="BX62" s="1017"/>
      <c r="BY62" s="1017"/>
      <c r="BZ62" s="1017"/>
      <c r="CA62" s="1017"/>
      <c r="CB62" s="1017"/>
      <c r="CC62" s="1017"/>
      <c r="CD62" s="1017"/>
      <c r="CE62" s="1017"/>
      <c r="CF62" s="1017"/>
      <c r="CG62" s="1018"/>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199"/>
    </row>
    <row r="63" spans="1:131" s="200" customFormat="1" ht="26.25" customHeight="1" thickBot="1" x14ac:dyDescent="0.2">
      <c r="A63" s="217" t="s">
        <v>366</v>
      </c>
      <c r="B63" s="943" t="s">
        <v>392</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4"/>
      <c r="AF63" s="1025">
        <v>6324</v>
      </c>
      <c r="AG63" s="958"/>
      <c r="AH63" s="958"/>
      <c r="AI63" s="958"/>
      <c r="AJ63" s="1026"/>
      <c r="AK63" s="1027"/>
      <c r="AL63" s="962"/>
      <c r="AM63" s="962"/>
      <c r="AN63" s="962"/>
      <c r="AO63" s="962"/>
      <c r="AP63" s="958"/>
      <c r="AQ63" s="958"/>
      <c r="AR63" s="958"/>
      <c r="AS63" s="958"/>
      <c r="AT63" s="958"/>
      <c r="AU63" s="958"/>
      <c r="AV63" s="958"/>
      <c r="AW63" s="958"/>
      <c r="AX63" s="958"/>
      <c r="AY63" s="958"/>
      <c r="AZ63" s="1021"/>
      <c r="BA63" s="1021"/>
      <c r="BB63" s="1021"/>
      <c r="BC63" s="1021"/>
      <c r="BD63" s="1021"/>
      <c r="BE63" s="959"/>
      <c r="BF63" s="959"/>
      <c r="BG63" s="959"/>
      <c r="BH63" s="959"/>
      <c r="BI63" s="960"/>
      <c r="BJ63" s="1022" t="s">
        <v>111</v>
      </c>
      <c r="BK63" s="950"/>
      <c r="BL63" s="950"/>
      <c r="BM63" s="950"/>
      <c r="BN63" s="1023"/>
      <c r="BO63" s="218"/>
      <c r="BP63" s="218"/>
      <c r="BQ63" s="215">
        <v>57</v>
      </c>
      <c r="BR63" s="216"/>
      <c r="BS63" s="1016"/>
      <c r="BT63" s="1017"/>
      <c r="BU63" s="1017"/>
      <c r="BV63" s="1017"/>
      <c r="BW63" s="1017"/>
      <c r="BX63" s="1017"/>
      <c r="BY63" s="1017"/>
      <c r="BZ63" s="1017"/>
      <c r="CA63" s="1017"/>
      <c r="CB63" s="1017"/>
      <c r="CC63" s="1017"/>
      <c r="CD63" s="1017"/>
      <c r="CE63" s="1017"/>
      <c r="CF63" s="1017"/>
      <c r="CG63" s="1018"/>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6"/>
      <c r="BT64" s="1017"/>
      <c r="BU64" s="1017"/>
      <c r="BV64" s="1017"/>
      <c r="BW64" s="1017"/>
      <c r="BX64" s="1017"/>
      <c r="BY64" s="1017"/>
      <c r="BZ64" s="1017"/>
      <c r="CA64" s="1017"/>
      <c r="CB64" s="1017"/>
      <c r="CC64" s="1017"/>
      <c r="CD64" s="1017"/>
      <c r="CE64" s="1017"/>
      <c r="CF64" s="1017"/>
      <c r="CG64" s="1018"/>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6"/>
      <c r="BT65" s="1017"/>
      <c r="BU65" s="1017"/>
      <c r="BV65" s="1017"/>
      <c r="BW65" s="1017"/>
      <c r="BX65" s="1017"/>
      <c r="BY65" s="1017"/>
      <c r="BZ65" s="1017"/>
      <c r="CA65" s="1017"/>
      <c r="CB65" s="1017"/>
      <c r="CC65" s="1017"/>
      <c r="CD65" s="1017"/>
      <c r="CE65" s="1017"/>
      <c r="CF65" s="1017"/>
      <c r="CG65" s="1018"/>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199"/>
    </row>
    <row r="66" spans="1:131" s="200" customFormat="1" ht="26.25" customHeight="1" x14ac:dyDescent="0.15">
      <c r="A66" s="997" t="s">
        <v>394</v>
      </c>
      <c r="B66" s="998"/>
      <c r="C66" s="998"/>
      <c r="D66" s="998"/>
      <c r="E66" s="998"/>
      <c r="F66" s="998"/>
      <c r="G66" s="998"/>
      <c r="H66" s="998"/>
      <c r="I66" s="998"/>
      <c r="J66" s="998"/>
      <c r="K66" s="998"/>
      <c r="L66" s="998"/>
      <c r="M66" s="998"/>
      <c r="N66" s="998"/>
      <c r="O66" s="998"/>
      <c r="P66" s="999"/>
      <c r="Q66" s="1003" t="s">
        <v>370</v>
      </c>
      <c r="R66" s="1004"/>
      <c r="S66" s="1004"/>
      <c r="T66" s="1004"/>
      <c r="U66" s="1005"/>
      <c r="V66" s="1003" t="s">
        <v>371</v>
      </c>
      <c r="W66" s="1004"/>
      <c r="X66" s="1004"/>
      <c r="Y66" s="1004"/>
      <c r="Z66" s="1005"/>
      <c r="AA66" s="1003" t="s">
        <v>372</v>
      </c>
      <c r="AB66" s="1004"/>
      <c r="AC66" s="1004"/>
      <c r="AD66" s="1004"/>
      <c r="AE66" s="1005"/>
      <c r="AF66" s="1009" t="s">
        <v>373</v>
      </c>
      <c r="AG66" s="1010"/>
      <c r="AH66" s="1010"/>
      <c r="AI66" s="1010"/>
      <c r="AJ66" s="1011"/>
      <c r="AK66" s="1003" t="s">
        <v>374</v>
      </c>
      <c r="AL66" s="998"/>
      <c r="AM66" s="998"/>
      <c r="AN66" s="998"/>
      <c r="AO66" s="999"/>
      <c r="AP66" s="1003" t="s">
        <v>375</v>
      </c>
      <c r="AQ66" s="1004"/>
      <c r="AR66" s="1004"/>
      <c r="AS66" s="1004"/>
      <c r="AT66" s="1005"/>
      <c r="AU66" s="1003" t="s">
        <v>395</v>
      </c>
      <c r="AV66" s="1004"/>
      <c r="AW66" s="1004"/>
      <c r="AX66" s="1004"/>
      <c r="AY66" s="1005"/>
      <c r="AZ66" s="1003" t="s">
        <v>354</v>
      </c>
      <c r="BA66" s="1004"/>
      <c r="BB66" s="1004"/>
      <c r="BC66" s="1004"/>
      <c r="BD66" s="1019"/>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20"/>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6" t="s">
        <v>545</v>
      </c>
      <c r="C68" s="987"/>
      <c r="D68" s="987"/>
      <c r="E68" s="987"/>
      <c r="F68" s="987"/>
      <c r="G68" s="987"/>
      <c r="H68" s="987"/>
      <c r="I68" s="987"/>
      <c r="J68" s="987"/>
      <c r="K68" s="987"/>
      <c r="L68" s="987"/>
      <c r="M68" s="987"/>
      <c r="N68" s="987"/>
      <c r="O68" s="987"/>
      <c r="P68" s="988"/>
      <c r="Q68" s="989">
        <v>18</v>
      </c>
      <c r="R68" s="990"/>
      <c r="S68" s="990"/>
      <c r="T68" s="990"/>
      <c r="U68" s="990"/>
      <c r="V68" s="990">
        <v>17</v>
      </c>
      <c r="W68" s="990"/>
      <c r="X68" s="990"/>
      <c r="Y68" s="990"/>
      <c r="Z68" s="990"/>
      <c r="AA68" s="990">
        <v>2</v>
      </c>
      <c r="AB68" s="990"/>
      <c r="AC68" s="990"/>
      <c r="AD68" s="990"/>
      <c r="AE68" s="990"/>
      <c r="AF68" s="990">
        <v>2</v>
      </c>
      <c r="AG68" s="990"/>
      <c r="AH68" s="990"/>
      <c r="AI68" s="990"/>
      <c r="AJ68" s="990"/>
      <c r="AK68" s="981" t="s">
        <v>544</v>
      </c>
      <c r="AL68" s="982"/>
      <c r="AM68" s="982"/>
      <c r="AN68" s="982"/>
      <c r="AO68" s="983"/>
      <c r="AP68" s="981" t="s">
        <v>544</v>
      </c>
      <c r="AQ68" s="982"/>
      <c r="AR68" s="982"/>
      <c r="AS68" s="982"/>
      <c r="AT68" s="983"/>
      <c r="AU68" s="981" t="s">
        <v>544</v>
      </c>
      <c r="AV68" s="982"/>
      <c r="AW68" s="982"/>
      <c r="AX68" s="982"/>
      <c r="AY68" s="983"/>
      <c r="AZ68" s="984"/>
      <c r="BA68" s="984"/>
      <c r="BB68" s="984"/>
      <c r="BC68" s="984"/>
      <c r="BD68" s="985"/>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546</v>
      </c>
      <c r="C69" s="974"/>
      <c r="D69" s="974"/>
      <c r="E69" s="974"/>
      <c r="F69" s="974"/>
      <c r="G69" s="974"/>
      <c r="H69" s="974"/>
      <c r="I69" s="974"/>
      <c r="J69" s="974"/>
      <c r="K69" s="974"/>
      <c r="L69" s="974"/>
      <c r="M69" s="974"/>
      <c r="N69" s="974"/>
      <c r="O69" s="974"/>
      <c r="P69" s="975"/>
      <c r="Q69" s="976">
        <v>2191</v>
      </c>
      <c r="R69" s="970"/>
      <c r="S69" s="970"/>
      <c r="T69" s="970"/>
      <c r="U69" s="970"/>
      <c r="V69" s="970">
        <v>2163</v>
      </c>
      <c r="W69" s="970"/>
      <c r="X69" s="970"/>
      <c r="Y69" s="970"/>
      <c r="Z69" s="970"/>
      <c r="AA69" s="970">
        <v>28</v>
      </c>
      <c r="AB69" s="970"/>
      <c r="AC69" s="970"/>
      <c r="AD69" s="970"/>
      <c r="AE69" s="970"/>
      <c r="AF69" s="970">
        <v>28</v>
      </c>
      <c r="AG69" s="970"/>
      <c r="AH69" s="970"/>
      <c r="AI69" s="970"/>
      <c r="AJ69" s="970"/>
      <c r="AK69" s="981" t="s">
        <v>544</v>
      </c>
      <c r="AL69" s="982"/>
      <c r="AM69" s="982"/>
      <c r="AN69" s="982"/>
      <c r="AO69" s="983"/>
      <c r="AP69" s="970">
        <v>424</v>
      </c>
      <c r="AQ69" s="970"/>
      <c r="AR69" s="970"/>
      <c r="AS69" s="970"/>
      <c r="AT69" s="970"/>
      <c r="AU69" s="970">
        <v>392</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547</v>
      </c>
      <c r="C70" s="974"/>
      <c r="D70" s="974"/>
      <c r="E70" s="974"/>
      <c r="F70" s="974"/>
      <c r="G70" s="974"/>
      <c r="H70" s="974"/>
      <c r="I70" s="974"/>
      <c r="J70" s="974"/>
      <c r="K70" s="974"/>
      <c r="L70" s="974"/>
      <c r="M70" s="974"/>
      <c r="N70" s="974"/>
      <c r="O70" s="974"/>
      <c r="P70" s="975"/>
      <c r="Q70" s="976">
        <v>136</v>
      </c>
      <c r="R70" s="970"/>
      <c r="S70" s="970"/>
      <c r="T70" s="970"/>
      <c r="U70" s="970"/>
      <c r="V70" s="970">
        <v>77</v>
      </c>
      <c r="W70" s="970"/>
      <c r="X70" s="970"/>
      <c r="Y70" s="970"/>
      <c r="Z70" s="970"/>
      <c r="AA70" s="970">
        <v>59</v>
      </c>
      <c r="AB70" s="970"/>
      <c r="AC70" s="970"/>
      <c r="AD70" s="970"/>
      <c r="AE70" s="970"/>
      <c r="AF70" s="970">
        <v>59</v>
      </c>
      <c r="AG70" s="970"/>
      <c r="AH70" s="970"/>
      <c r="AI70" s="970"/>
      <c r="AJ70" s="970"/>
      <c r="AK70" s="981" t="s">
        <v>544</v>
      </c>
      <c r="AL70" s="982"/>
      <c r="AM70" s="982"/>
      <c r="AN70" s="982"/>
      <c r="AO70" s="983"/>
      <c r="AP70" s="981" t="s">
        <v>544</v>
      </c>
      <c r="AQ70" s="982"/>
      <c r="AR70" s="982"/>
      <c r="AS70" s="982"/>
      <c r="AT70" s="983"/>
      <c r="AU70" s="981" t="s">
        <v>544</v>
      </c>
      <c r="AV70" s="982"/>
      <c r="AW70" s="982"/>
      <c r="AX70" s="982"/>
      <c r="AY70" s="983"/>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548</v>
      </c>
      <c r="C71" s="974"/>
      <c r="D71" s="974"/>
      <c r="E71" s="974"/>
      <c r="F71" s="974"/>
      <c r="G71" s="974"/>
      <c r="H71" s="974"/>
      <c r="I71" s="974"/>
      <c r="J71" s="974"/>
      <c r="K71" s="974"/>
      <c r="L71" s="974"/>
      <c r="M71" s="974"/>
      <c r="N71" s="974"/>
      <c r="O71" s="974"/>
      <c r="P71" s="975"/>
      <c r="Q71" s="976">
        <v>447</v>
      </c>
      <c r="R71" s="970"/>
      <c r="S71" s="970"/>
      <c r="T71" s="970"/>
      <c r="U71" s="970"/>
      <c r="V71" s="970">
        <v>451</v>
      </c>
      <c r="W71" s="970"/>
      <c r="X71" s="970"/>
      <c r="Y71" s="970"/>
      <c r="Z71" s="970"/>
      <c r="AA71" s="970">
        <v>-3</v>
      </c>
      <c r="AB71" s="970"/>
      <c r="AC71" s="970"/>
      <c r="AD71" s="970"/>
      <c r="AE71" s="970"/>
      <c r="AF71" s="970">
        <v>765</v>
      </c>
      <c r="AG71" s="970"/>
      <c r="AH71" s="970"/>
      <c r="AI71" s="970"/>
      <c r="AJ71" s="970"/>
      <c r="AK71" s="981" t="s">
        <v>544</v>
      </c>
      <c r="AL71" s="982"/>
      <c r="AM71" s="982"/>
      <c r="AN71" s="982"/>
      <c r="AO71" s="983"/>
      <c r="AP71" s="981">
        <v>3060</v>
      </c>
      <c r="AQ71" s="982"/>
      <c r="AR71" s="982"/>
      <c r="AS71" s="982"/>
      <c r="AT71" s="983"/>
      <c r="AU71" s="981" t="s">
        <v>544</v>
      </c>
      <c r="AV71" s="982"/>
      <c r="AW71" s="982"/>
      <c r="AX71" s="982"/>
      <c r="AY71" s="983"/>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366</v>
      </c>
      <c r="B88" s="943" t="s">
        <v>396</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43" t="s">
        <v>397</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398</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399</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402</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403</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405</v>
      </c>
      <c r="AB109" s="893"/>
      <c r="AC109" s="893"/>
      <c r="AD109" s="893"/>
      <c r="AE109" s="894"/>
      <c r="AF109" s="895" t="s">
        <v>286</v>
      </c>
      <c r="AG109" s="893"/>
      <c r="AH109" s="893"/>
      <c r="AI109" s="893"/>
      <c r="AJ109" s="894"/>
      <c r="AK109" s="895" t="s">
        <v>285</v>
      </c>
      <c r="AL109" s="893"/>
      <c r="AM109" s="893"/>
      <c r="AN109" s="893"/>
      <c r="AO109" s="894"/>
      <c r="AP109" s="895" t="s">
        <v>406</v>
      </c>
      <c r="AQ109" s="893"/>
      <c r="AR109" s="893"/>
      <c r="AS109" s="893"/>
      <c r="AT109" s="924"/>
      <c r="AU109" s="892" t="s">
        <v>404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405</v>
      </c>
      <c r="BR109" s="893"/>
      <c r="BS109" s="893"/>
      <c r="BT109" s="893"/>
      <c r="BU109" s="894"/>
      <c r="BV109" s="895" t="s">
        <v>286</v>
      </c>
      <c r="BW109" s="893"/>
      <c r="BX109" s="893"/>
      <c r="BY109" s="893"/>
      <c r="BZ109" s="894"/>
      <c r="CA109" s="895" t="s">
        <v>285</v>
      </c>
      <c r="CB109" s="893"/>
      <c r="CC109" s="893"/>
      <c r="CD109" s="893"/>
      <c r="CE109" s="894"/>
      <c r="CF109" s="931" t="s">
        <v>406</v>
      </c>
      <c r="CG109" s="931"/>
      <c r="CH109" s="931"/>
      <c r="CI109" s="931"/>
      <c r="CJ109" s="931"/>
      <c r="CK109" s="895" t="s">
        <v>407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405</v>
      </c>
      <c r="DH109" s="893"/>
      <c r="DI109" s="893"/>
      <c r="DJ109" s="893"/>
      <c r="DK109" s="894"/>
      <c r="DL109" s="895" t="s">
        <v>286</v>
      </c>
      <c r="DM109" s="893"/>
      <c r="DN109" s="893"/>
      <c r="DO109" s="893"/>
      <c r="DP109" s="894"/>
      <c r="DQ109" s="895" t="s">
        <v>285</v>
      </c>
      <c r="DR109" s="893"/>
      <c r="DS109" s="893"/>
      <c r="DT109" s="893"/>
      <c r="DU109" s="894"/>
      <c r="DV109" s="895" t="s">
        <v>406</v>
      </c>
      <c r="DW109" s="893"/>
      <c r="DX109" s="893"/>
      <c r="DY109" s="893"/>
      <c r="DZ109" s="924"/>
    </row>
    <row r="110" spans="1:131" s="199" customFormat="1" ht="26.25" customHeight="1" x14ac:dyDescent="0.15">
      <c r="A110" s="795" t="s">
        <v>408</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4928296</v>
      </c>
      <c r="AB110" s="886"/>
      <c r="AC110" s="886"/>
      <c r="AD110" s="886"/>
      <c r="AE110" s="887"/>
      <c r="AF110" s="888">
        <v>4566243</v>
      </c>
      <c r="AG110" s="886"/>
      <c r="AH110" s="886"/>
      <c r="AI110" s="886"/>
      <c r="AJ110" s="887"/>
      <c r="AK110" s="888">
        <v>4780259</v>
      </c>
      <c r="AL110" s="886"/>
      <c r="AM110" s="886"/>
      <c r="AN110" s="886"/>
      <c r="AO110" s="887"/>
      <c r="AP110" s="889">
        <v>23.3</v>
      </c>
      <c r="AQ110" s="890"/>
      <c r="AR110" s="890"/>
      <c r="AS110" s="890"/>
      <c r="AT110" s="891"/>
      <c r="AU110" s="925" t="s">
        <v>61</v>
      </c>
      <c r="AV110" s="926"/>
      <c r="AW110" s="926"/>
      <c r="AX110" s="926"/>
      <c r="AY110" s="926"/>
      <c r="AZ110" s="851" t="s">
        <v>409</v>
      </c>
      <c r="BA110" s="796"/>
      <c r="BB110" s="796"/>
      <c r="BC110" s="796"/>
      <c r="BD110" s="796"/>
      <c r="BE110" s="796"/>
      <c r="BF110" s="796"/>
      <c r="BG110" s="796"/>
      <c r="BH110" s="796"/>
      <c r="BI110" s="796"/>
      <c r="BJ110" s="796"/>
      <c r="BK110" s="796"/>
      <c r="BL110" s="796"/>
      <c r="BM110" s="796"/>
      <c r="BN110" s="796"/>
      <c r="BO110" s="796"/>
      <c r="BP110" s="797"/>
      <c r="BQ110" s="852">
        <v>54371341</v>
      </c>
      <c r="BR110" s="833"/>
      <c r="BS110" s="833"/>
      <c r="BT110" s="833"/>
      <c r="BU110" s="833"/>
      <c r="BV110" s="833">
        <v>54928712</v>
      </c>
      <c r="BW110" s="833"/>
      <c r="BX110" s="833"/>
      <c r="BY110" s="833"/>
      <c r="BZ110" s="833"/>
      <c r="CA110" s="833">
        <v>56606584</v>
      </c>
      <c r="CB110" s="833"/>
      <c r="CC110" s="833"/>
      <c r="CD110" s="833"/>
      <c r="CE110" s="833"/>
      <c r="CF110" s="857">
        <v>275.60000000000002</v>
      </c>
      <c r="CG110" s="858"/>
      <c r="CH110" s="858"/>
      <c r="CI110" s="858"/>
      <c r="CJ110" s="858"/>
      <c r="CK110" s="921" t="s">
        <v>410</v>
      </c>
      <c r="CL110" s="807"/>
      <c r="CM110" s="882" t="s">
        <v>411</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x14ac:dyDescent="0.15">
      <c r="A111" s="762" t="s">
        <v>412</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413</v>
      </c>
      <c r="BA111" s="738"/>
      <c r="BB111" s="738"/>
      <c r="BC111" s="738"/>
      <c r="BD111" s="738"/>
      <c r="BE111" s="738"/>
      <c r="BF111" s="738"/>
      <c r="BG111" s="738"/>
      <c r="BH111" s="738"/>
      <c r="BI111" s="738"/>
      <c r="BJ111" s="738"/>
      <c r="BK111" s="738"/>
      <c r="BL111" s="738"/>
      <c r="BM111" s="738"/>
      <c r="BN111" s="738"/>
      <c r="BO111" s="738"/>
      <c r="BP111" s="739"/>
      <c r="BQ111" s="804">
        <v>572269</v>
      </c>
      <c r="BR111" s="805"/>
      <c r="BS111" s="805"/>
      <c r="BT111" s="805"/>
      <c r="BU111" s="805"/>
      <c r="BV111" s="805">
        <v>622078</v>
      </c>
      <c r="BW111" s="805"/>
      <c r="BX111" s="805"/>
      <c r="BY111" s="805"/>
      <c r="BZ111" s="805"/>
      <c r="CA111" s="805">
        <v>586228</v>
      </c>
      <c r="CB111" s="805"/>
      <c r="CC111" s="805"/>
      <c r="CD111" s="805"/>
      <c r="CE111" s="805"/>
      <c r="CF111" s="866">
        <v>2.9</v>
      </c>
      <c r="CG111" s="867"/>
      <c r="CH111" s="867"/>
      <c r="CI111" s="867"/>
      <c r="CJ111" s="867"/>
      <c r="CK111" s="922"/>
      <c r="CL111" s="809"/>
      <c r="CM111" s="812" t="s">
        <v>414</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x14ac:dyDescent="0.15">
      <c r="A112" s="907" t="s">
        <v>415</v>
      </c>
      <c r="B112" s="908"/>
      <c r="C112" s="738" t="s">
        <v>416</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417</v>
      </c>
      <c r="BA112" s="738"/>
      <c r="BB112" s="738"/>
      <c r="BC112" s="738"/>
      <c r="BD112" s="738"/>
      <c r="BE112" s="738"/>
      <c r="BF112" s="738"/>
      <c r="BG112" s="738"/>
      <c r="BH112" s="738"/>
      <c r="BI112" s="738"/>
      <c r="BJ112" s="738"/>
      <c r="BK112" s="738"/>
      <c r="BL112" s="738"/>
      <c r="BM112" s="738"/>
      <c r="BN112" s="738"/>
      <c r="BO112" s="738"/>
      <c r="BP112" s="739"/>
      <c r="BQ112" s="804">
        <v>8846873</v>
      </c>
      <c r="BR112" s="805"/>
      <c r="BS112" s="805"/>
      <c r="BT112" s="805"/>
      <c r="BU112" s="805"/>
      <c r="BV112" s="805">
        <v>8619495</v>
      </c>
      <c r="BW112" s="805"/>
      <c r="BX112" s="805"/>
      <c r="BY112" s="805"/>
      <c r="BZ112" s="805"/>
      <c r="CA112" s="805">
        <v>8090845</v>
      </c>
      <c r="CB112" s="805"/>
      <c r="CC112" s="805"/>
      <c r="CD112" s="805"/>
      <c r="CE112" s="805"/>
      <c r="CF112" s="866">
        <v>39.4</v>
      </c>
      <c r="CG112" s="867"/>
      <c r="CH112" s="867"/>
      <c r="CI112" s="867"/>
      <c r="CJ112" s="867"/>
      <c r="CK112" s="922"/>
      <c r="CL112" s="809"/>
      <c r="CM112" s="812" t="s">
        <v>418</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x14ac:dyDescent="0.15">
      <c r="A113" s="909"/>
      <c r="B113" s="910"/>
      <c r="C113" s="738" t="s">
        <v>419</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1233780</v>
      </c>
      <c r="AB113" s="914"/>
      <c r="AC113" s="914"/>
      <c r="AD113" s="914"/>
      <c r="AE113" s="915"/>
      <c r="AF113" s="916">
        <v>1248390</v>
      </c>
      <c r="AG113" s="914"/>
      <c r="AH113" s="914"/>
      <c r="AI113" s="914"/>
      <c r="AJ113" s="915"/>
      <c r="AK113" s="916">
        <v>1110157</v>
      </c>
      <c r="AL113" s="914"/>
      <c r="AM113" s="914"/>
      <c r="AN113" s="914"/>
      <c r="AO113" s="915"/>
      <c r="AP113" s="917">
        <v>5.4</v>
      </c>
      <c r="AQ113" s="918"/>
      <c r="AR113" s="918"/>
      <c r="AS113" s="918"/>
      <c r="AT113" s="919"/>
      <c r="AU113" s="927"/>
      <c r="AV113" s="928"/>
      <c r="AW113" s="928"/>
      <c r="AX113" s="928"/>
      <c r="AY113" s="928"/>
      <c r="AZ113" s="803" t="s">
        <v>420</v>
      </c>
      <c r="BA113" s="738"/>
      <c r="BB113" s="738"/>
      <c r="BC113" s="738"/>
      <c r="BD113" s="738"/>
      <c r="BE113" s="738"/>
      <c r="BF113" s="738"/>
      <c r="BG113" s="738"/>
      <c r="BH113" s="738"/>
      <c r="BI113" s="738"/>
      <c r="BJ113" s="738"/>
      <c r="BK113" s="738"/>
      <c r="BL113" s="738"/>
      <c r="BM113" s="738"/>
      <c r="BN113" s="738"/>
      <c r="BO113" s="738"/>
      <c r="BP113" s="739"/>
      <c r="BQ113" s="804">
        <v>126386</v>
      </c>
      <c r="BR113" s="805"/>
      <c r="BS113" s="805"/>
      <c r="BT113" s="805"/>
      <c r="BU113" s="805"/>
      <c r="BV113" s="805">
        <v>389318</v>
      </c>
      <c r="BW113" s="805"/>
      <c r="BX113" s="805"/>
      <c r="BY113" s="805"/>
      <c r="BZ113" s="805"/>
      <c r="CA113" s="805">
        <v>391748</v>
      </c>
      <c r="CB113" s="805"/>
      <c r="CC113" s="805"/>
      <c r="CD113" s="805"/>
      <c r="CE113" s="805"/>
      <c r="CF113" s="866">
        <v>1.9</v>
      </c>
      <c r="CG113" s="867"/>
      <c r="CH113" s="867"/>
      <c r="CI113" s="867"/>
      <c r="CJ113" s="867"/>
      <c r="CK113" s="922"/>
      <c r="CL113" s="809"/>
      <c r="CM113" s="812" t="s">
        <v>421</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x14ac:dyDescent="0.15">
      <c r="A114" s="909"/>
      <c r="B114" s="910"/>
      <c r="C114" s="738" t="s">
        <v>422</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31893</v>
      </c>
      <c r="AB114" s="768"/>
      <c r="AC114" s="768"/>
      <c r="AD114" s="768"/>
      <c r="AE114" s="769"/>
      <c r="AF114" s="770">
        <v>27562</v>
      </c>
      <c r="AG114" s="768"/>
      <c r="AH114" s="768"/>
      <c r="AI114" s="768"/>
      <c r="AJ114" s="769"/>
      <c r="AK114" s="770">
        <v>24734</v>
      </c>
      <c r="AL114" s="768"/>
      <c r="AM114" s="768"/>
      <c r="AN114" s="768"/>
      <c r="AO114" s="769"/>
      <c r="AP114" s="815">
        <v>0.1</v>
      </c>
      <c r="AQ114" s="816"/>
      <c r="AR114" s="816"/>
      <c r="AS114" s="816"/>
      <c r="AT114" s="817"/>
      <c r="AU114" s="927"/>
      <c r="AV114" s="928"/>
      <c r="AW114" s="928"/>
      <c r="AX114" s="928"/>
      <c r="AY114" s="928"/>
      <c r="AZ114" s="803" t="s">
        <v>423</v>
      </c>
      <c r="BA114" s="738"/>
      <c r="BB114" s="738"/>
      <c r="BC114" s="738"/>
      <c r="BD114" s="738"/>
      <c r="BE114" s="738"/>
      <c r="BF114" s="738"/>
      <c r="BG114" s="738"/>
      <c r="BH114" s="738"/>
      <c r="BI114" s="738"/>
      <c r="BJ114" s="738"/>
      <c r="BK114" s="738"/>
      <c r="BL114" s="738"/>
      <c r="BM114" s="738"/>
      <c r="BN114" s="738"/>
      <c r="BO114" s="738"/>
      <c r="BP114" s="739"/>
      <c r="BQ114" s="804">
        <v>5937746</v>
      </c>
      <c r="BR114" s="805"/>
      <c r="BS114" s="805"/>
      <c r="BT114" s="805"/>
      <c r="BU114" s="805"/>
      <c r="BV114" s="805">
        <v>5624543</v>
      </c>
      <c r="BW114" s="805"/>
      <c r="BX114" s="805"/>
      <c r="BY114" s="805"/>
      <c r="BZ114" s="805"/>
      <c r="CA114" s="805">
        <v>5233751</v>
      </c>
      <c r="CB114" s="805"/>
      <c r="CC114" s="805"/>
      <c r="CD114" s="805"/>
      <c r="CE114" s="805"/>
      <c r="CF114" s="866">
        <v>25.5</v>
      </c>
      <c r="CG114" s="867"/>
      <c r="CH114" s="867"/>
      <c r="CI114" s="867"/>
      <c r="CJ114" s="867"/>
      <c r="CK114" s="922"/>
      <c r="CL114" s="809"/>
      <c r="CM114" s="812" t="s">
        <v>424</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x14ac:dyDescent="0.15">
      <c r="A115" s="909"/>
      <c r="B115" s="910"/>
      <c r="C115" s="738" t="s">
        <v>425</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103502</v>
      </c>
      <c r="AB115" s="914"/>
      <c r="AC115" s="914"/>
      <c r="AD115" s="914"/>
      <c r="AE115" s="915"/>
      <c r="AF115" s="916">
        <v>103621</v>
      </c>
      <c r="AG115" s="914"/>
      <c r="AH115" s="914"/>
      <c r="AI115" s="914"/>
      <c r="AJ115" s="915"/>
      <c r="AK115" s="916">
        <v>94772</v>
      </c>
      <c r="AL115" s="914"/>
      <c r="AM115" s="914"/>
      <c r="AN115" s="914"/>
      <c r="AO115" s="915"/>
      <c r="AP115" s="917">
        <v>0.5</v>
      </c>
      <c r="AQ115" s="918"/>
      <c r="AR115" s="918"/>
      <c r="AS115" s="918"/>
      <c r="AT115" s="919"/>
      <c r="AU115" s="927"/>
      <c r="AV115" s="928"/>
      <c r="AW115" s="928"/>
      <c r="AX115" s="928"/>
      <c r="AY115" s="928"/>
      <c r="AZ115" s="803" t="s">
        <v>426</v>
      </c>
      <c r="BA115" s="738"/>
      <c r="BB115" s="738"/>
      <c r="BC115" s="738"/>
      <c r="BD115" s="738"/>
      <c r="BE115" s="738"/>
      <c r="BF115" s="738"/>
      <c r="BG115" s="738"/>
      <c r="BH115" s="738"/>
      <c r="BI115" s="738"/>
      <c r="BJ115" s="738"/>
      <c r="BK115" s="738"/>
      <c r="BL115" s="738"/>
      <c r="BM115" s="738"/>
      <c r="BN115" s="738"/>
      <c r="BO115" s="738"/>
      <c r="BP115" s="739"/>
      <c r="BQ115" s="804">
        <v>2095988</v>
      </c>
      <c r="BR115" s="805"/>
      <c r="BS115" s="805"/>
      <c r="BT115" s="805"/>
      <c r="BU115" s="805"/>
      <c r="BV115" s="805">
        <v>1834079</v>
      </c>
      <c r="BW115" s="805"/>
      <c r="BX115" s="805"/>
      <c r="BY115" s="805"/>
      <c r="BZ115" s="805"/>
      <c r="CA115" s="805">
        <v>1721939</v>
      </c>
      <c r="CB115" s="805"/>
      <c r="CC115" s="805"/>
      <c r="CD115" s="805"/>
      <c r="CE115" s="805"/>
      <c r="CF115" s="866">
        <v>8.4</v>
      </c>
      <c r="CG115" s="867"/>
      <c r="CH115" s="867"/>
      <c r="CI115" s="867"/>
      <c r="CJ115" s="867"/>
      <c r="CK115" s="922"/>
      <c r="CL115" s="809"/>
      <c r="CM115" s="803" t="s">
        <v>427</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x14ac:dyDescent="0.15">
      <c r="A116" s="911"/>
      <c r="B116" s="912"/>
      <c r="C116" s="871" t="s">
        <v>428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1833</v>
      </c>
      <c r="AB116" s="768"/>
      <c r="AC116" s="768"/>
      <c r="AD116" s="768"/>
      <c r="AE116" s="769"/>
      <c r="AF116" s="770">
        <v>1889</v>
      </c>
      <c r="AG116" s="768"/>
      <c r="AH116" s="768"/>
      <c r="AI116" s="768"/>
      <c r="AJ116" s="769"/>
      <c r="AK116" s="770">
        <v>643</v>
      </c>
      <c r="AL116" s="768"/>
      <c r="AM116" s="768"/>
      <c r="AN116" s="768"/>
      <c r="AO116" s="769"/>
      <c r="AP116" s="815">
        <v>0</v>
      </c>
      <c r="AQ116" s="816"/>
      <c r="AR116" s="816"/>
      <c r="AS116" s="816"/>
      <c r="AT116" s="817"/>
      <c r="AU116" s="927"/>
      <c r="AV116" s="928"/>
      <c r="AW116" s="928"/>
      <c r="AX116" s="928"/>
      <c r="AY116" s="928"/>
      <c r="AZ116" s="854" t="s">
        <v>429</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430</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37043</v>
      </c>
      <c r="DH116" s="768"/>
      <c r="DI116" s="768"/>
      <c r="DJ116" s="768"/>
      <c r="DK116" s="769"/>
      <c r="DL116" s="770">
        <v>92391</v>
      </c>
      <c r="DM116" s="768"/>
      <c r="DN116" s="768"/>
      <c r="DO116" s="768"/>
      <c r="DP116" s="769"/>
      <c r="DQ116" s="770">
        <v>144037</v>
      </c>
      <c r="DR116" s="768"/>
      <c r="DS116" s="768"/>
      <c r="DT116" s="768"/>
      <c r="DU116" s="769"/>
      <c r="DV116" s="815">
        <v>0.7</v>
      </c>
      <c r="DW116" s="816"/>
      <c r="DX116" s="816"/>
      <c r="DY116" s="816"/>
      <c r="DZ116" s="817"/>
    </row>
    <row r="117" spans="1:130" s="199" customFormat="1" ht="26.25" customHeight="1" x14ac:dyDescent="0.15">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431</v>
      </c>
      <c r="Z117" s="894"/>
      <c r="AA117" s="899">
        <v>6299304</v>
      </c>
      <c r="AB117" s="900"/>
      <c r="AC117" s="900"/>
      <c r="AD117" s="900"/>
      <c r="AE117" s="901"/>
      <c r="AF117" s="902">
        <v>5947705</v>
      </c>
      <c r="AG117" s="900"/>
      <c r="AH117" s="900"/>
      <c r="AI117" s="900"/>
      <c r="AJ117" s="901"/>
      <c r="AK117" s="902">
        <v>6010565</v>
      </c>
      <c r="AL117" s="900"/>
      <c r="AM117" s="900"/>
      <c r="AN117" s="900"/>
      <c r="AO117" s="901"/>
      <c r="AP117" s="903"/>
      <c r="AQ117" s="904"/>
      <c r="AR117" s="904"/>
      <c r="AS117" s="904"/>
      <c r="AT117" s="905"/>
      <c r="AU117" s="927"/>
      <c r="AV117" s="928"/>
      <c r="AW117" s="928"/>
      <c r="AX117" s="928"/>
      <c r="AY117" s="928"/>
      <c r="AZ117" s="854" t="s">
        <v>432</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433</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x14ac:dyDescent="0.15">
      <c r="A118" s="892" t="s">
        <v>407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405</v>
      </c>
      <c r="AB118" s="893"/>
      <c r="AC118" s="893"/>
      <c r="AD118" s="893"/>
      <c r="AE118" s="894"/>
      <c r="AF118" s="895" t="s">
        <v>286</v>
      </c>
      <c r="AG118" s="893"/>
      <c r="AH118" s="893"/>
      <c r="AI118" s="893"/>
      <c r="AJ118" s="894"/>
      <c r="AK118" s="895" t="s">
        <v>285</v>
      </c>
      <c r="AL118" s="893"/>
      <c r="AM118" s="893"/>
      <c r="AN118" s="893"/>
      <c r="AO118" s="894"/>
      <c r="AP118" s="896" t="s">
        <v>406</v>
      </c>
      <c r="AQ118" s="897"/>
      <c r="AR118" s="897"/>
      <c r="AS118" s="897"/>
      <c r="AT118" s="898"/>
      <c r="AU118" s="927"/>
      <c r="AV118" s="928"/>
      <c r="AW118" s="928"/>
      <c r="AX118" s="928"/>
      <c r="AY118" s="928"/>
      <c r="AZ118" s="870" t="s">
        <v>434</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435</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x14ac:dyDescent="0.15">
      <c r="A119" s="806" t="s">
        <v>410</v>
      </c>
      <c r="B119" s="807"/>
      <c r="C119" s="882" t="s">
        <v>411</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436</v>
      </c>
      <c r="BP119" s="869"/>
      <c r="BQ119" s="873">
        <v>71950603</v>
      </c>
      <c r="BR119" s="836"/>
      <c r="BS119" s="836"/>
      <c r="BT119" s="836"/>
      <c r="BU119" s="836"/>
      <c r="BV119" s="836">
        <v>72018225</v>
      </c>
      <c r="BW119" s="836"/>
      <c r="BX119" s="836"/>
      <c r="BY119" s="836"/>
      <c r="BZ119" s="836"/>
      <c r="CA119" s="836">
        <v>72631095</v>
      </c>
      <c r="CB119" s="836"/>
      <c r="CC119" s="836"/>
      <c r="CD119" s="836"/>
      <c r="CE119" s="836"/>
      <c r="CF119" s="734"/>
      <c r="CG119" s="735"/>
      <c r="CH119" s="735"/>
      <c r="CI119" s="735"/>
      <c r="CJ119" s="825"/>
      <c r="CK119" s="923"/>
      <c r="CL119" s="811"/>
      <c r="CM119" s="829" t="s">
        <v>437</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535226</v>
      </c>
      <c r="DH119" s="751"/>
      <c r="DI119" s="751"/>
      <c r="DJ119" s="751"/>
      <c r="DK119" s="752"/>
      <c r="DL119" s="753">
        <v>529687</v>
      </c>
      <c r="DM119" s="751"/>
      <c r="DN119" s="751"/>
      <c r="DO119" s="751"/>
      <c r="DP119" s="752"/>
      <c r="DQ119" s="753">
        <v>442191</v>
      </c>
      <c r="DR119" s="751"/>
      <c r="DS119" s="751"/>
      <c r="DT119" s="751"/>
      <c r="DU119" s="752"/>
      <c r="DV119" s="839">
        <v>2.2000000000000002</v>
      </c>
      <c r="DW119" s="840"/>
      <c r="DX119" s="840"/>
      <c r="DY119" s="840"/>
      <c r="DZ119" s="841"/>
    </row>
    <row r="120" spans="1:130" s="199" customFormat="1" ht="26.25" customHeight="1" x14ac:dyDescent="0.15">
      <c r="A120" s="808"/>
      <c r="B120" s="809"/>
      <c r="C120" s="812" t="s">
        <v>414</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438</v>
      </c>
      <c r="AV120" s="875"/>
      <c r="AW120" s="875"/>
      <c r="AX120" s="875"/>
      <c r="AY120" s="876"/>
      <c r="AZ120" s="851" t="s">
        <v>439</v>
      </c>
      <c r="BA120" s="796"/>
      <c r="BB120" s="796"/>
      <c r="BC120" s="796"/>
      <c r="BD120" s="796"/>
      <c r="BE120" s="796"/>
      <c r="BF120" s="796"/>
      <c r="BG120" s="796"/>
      <c r="BH120" s="796"/>
      <c r="BI120" s="796"/>
      <c r="BJ120" s="796"/>
      <c r="BK120" s="796"/>
      <c r="BL120" s="796"/>
      <c r="BM120" s="796"/>
      <c r="BN120" s="796"/>
      <c r="BO120" s="796"/>
      <c r="BP120" s="797"/>
      <c r="BQ120" s="852">
        <v>14272409</v>
      </c>
      <c r="BR120" s="833"/>
      <c r="BS120" s="833"/>
      <c r="BT120" s="833"/>
      <c r="BU120" s="833"/>
      <c r="BV120" s="833">
        <v>14957656</v>
      </c>
      <c r="BW120" s="833"/>
      <c r="BX120" s="833"/>
      <c r="BY120" s="833"/>
      <c r="BZ120" s="833"/>
      <c r="CA120" s="833">
        <v>15543530</v>
      </c>
      <c r="CB120" s="833"/>
      <c r="CC120" s="833"/>
      <c r="CD120" s="833"/>
      <c r="CE120" s="833"/>
      <c r="CF120" s="857">
        <v>75.7</v>
      </c>
      <c r="CG120" s="858"/>
      <c r="CH120" s="858"/>
      <c r="CI120" s="858"/>
      <c r="CJ120" s="858"/>
      <c r="CK120" s="859" t="s">
        <v>440</v>
      </c>
      <c r="CL120" s="843"/>
      <c r="CM120" s="843"/>
      <c r="CN120" s="843"/>
      <c r="CO120" s="844"/>
      <c r="CP120" s="863" t="s">
        <v>384</v>
      </c>
      <c r="CQ120" s="864"/>
      <c r="CR120" s="864"/>
      <c r="CS120" s="864"/>
      <c r="CT120" s="864"/>
      <c r="CU120" s="864"/>
      <c r="CV120" s="864"/>
      <c r="CW120" s="864"/>
      <c r="CX120" s="864"/>
      <c r="CY120" s="864"/>
      <c r="CZ120" s="864"/>
      <c r="DA120" s="864"/>
      <c r="DB120" s="864"/>
      <c r="DC120" s="864"/>
      <c r="DD120" s="864"/>
      <c r="DE120" s="864"/>
      <c r="DF120" s="865"/>
      <c r="DG120" s="852">
        <v>6477411</v>
      </c>
      <c r="DH120" s="833"/>
      <c r="DI120" s="833"/>
      <c r="DJ120" s="833"/>
      <c r="DK120" s="833"/>
      <c r="DL120" s="833">
        <v>6142291</v>
      </c>
      <c r="DM120" s="833"/>
      <c r="DN120" s="833"/>
      <c r="DO120" s="833"/>
      <c r="DP120" s="833"/>
      <c r="DQ120" s="833">
        <v>5640015</v>
      </c>
      <c r="DR120" s="833"/>
      <c r="DS120" s="833"/>
      <c r="DT120" s="833"/>
      <c r="DU120" s="833"/>
      <c r="DV120" s="834">
        <v>27.5</v>
      </c>
      <c r="DW120" s="834"/>
      <c r="DX120" s="834"/>
      <c r="DY120" s="834"/>
      <c r="DZ120" s="835"/>
    </row>
    <row r="121" spans="1:130" s="199" customFormat="1" ht="26.25" customHeight="1" x14ac:dyDescent="0.15">
      <c r="A121" s="808"/>
      <c r="B121" s="809"/>
      <c r="C121" s="854" t="s">
        <v>441</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442</v>
      </c>
      <c r="BA121" s="738"/>
      <c r="BB121" s="738"/>
      <c r="BC121" s="738"/>
      <c r="BD121" s="738"/>
      <c r="BE121" s="738"/>
      <c r="BF121" s="738"/>
      <c r="BG121" s="738"/>
      <c r="BH121" s="738"/>
      <c r="BI121" s="738"/>
      <c r="BJ121" s="738"/>
      <c r="BK121" s="738"/>
      <c r="BL121" s="738"/>
      <c r="BM121" s="738"/>
      <c r="BN121" s="738"/>
      <c r="BO121" s="738"/>
      <c r="BP121" s="739"/>
      <c r="BQ121" s="804">
        <v>6162679</v>
      </c>
      <c r="BR121" s="805"/>
      <c r="BS121" s="805"/>
      <c r="BT121" s="805"/>
      <c r="BU121" s="805"/>
      <c r="BV121" s="805">
        <v>6012044</v>
      </c>
      <c r="BW121" s="805"/>
      <c r="BX121" s="805"/>
      <c r="BY121" s="805"/>
      <c r="BZ121" s="805"/>
      <c r="CA121" s="805">
        <v>6001903</v>
      </c>
      <c r="CB121" s="805"/>
      <c r="CC121" s="805"/>
      <c r="CD121" s="805"/>
      <c r="CE121" s="805"/>
      <c r="CF121" s="866">
        <v>29.2</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804">
        <v>1714340</v>
      </c>
      <c r="DH121" s="805"/>
      <c r="DI121" s="805"/>
      <c r="DJ121" s="805"/>
      <c r="DK121" s="805"/>
      <c r="DL121" s="805">
        <v>1712193</v>
      </c>
      <c r="DM121" s="805"/>
      <c r="DN121" s="805"/>
      <c r="DO121" s="805"/>
      <c r="DP121" s="805"/>
      <c r="DQ121" s="805">
        <v>1633458</v>
      </c>
      <c r="DR121" s="805"/>
      <c r="DS121" s="805"/>
      <c r="DT121" s="805"/>
      <c r="DU121" s="805"/>
      <c r="DV121" s="782">
        <v>8</v>
      </c>
      <c r="DW121" s="782"/>
      <c r="DX121" s="782"/>
      <c r="DY121" s="782"/>
      <c r="DZ121" s="783"/>
    </row>
    <row r="122" spans="1:130" s="199" customFormat="1" ht="26.25" customHeight="1" x14ac:dyDescent="0.15">
      <c r="A122" s="808"/>
      <c r="B122" s="809"/>
      <c r="C122" s="812" t="s">
        <v>424</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443</v>
      </c>
      <c r="BA122" s="871"/>
      <c r="BB122" s="871"/>
      <c r="BC122" s="871"/>
      <c r="BD122" s="871"/>
      <c r="BE122" s="871"/>
      <c r="BF122" s="871"/>
      <c r="BG122" s="871"/>
      <c r="BH122" s="871"/>
      <c r="BI122" s="871"/>
      <c r="BJ122" s="871"/>
      <c r="BK122" s="871"/>
      <c r="BL122" s="871"/>
      <c r="BM122" s="871"/>
      <c r="BN122" s="871"/>
      <c r="BO122" s="871"/>
      <c r="BP122" s="872"/>
      <c r="BQ122" s="873">
        <v>42587289</v>
      </c>
      <c r="BR122" s="836"/>
      <c r="BS122" s="836"/>
      <c r="BT122" s="836"/>
      <c r="BU122" s="836"/>
      <c r="BV122" s="836">
        <v>42053610</v>
      </c>
      <c r="BW122" s="836"/>
      <c r="BX122" s="836"/>
      <c r="BY122" s="836"/>
      <c r="BZ122" s="836"/>
      <c r="CA122" s="836">
        <v>41852063</v>
      </c>
      <c r="CB122" s="836"/>
      <c r="CC122" s="836"/>
      <c r="CD122" s="836"/>
      <c r="CE122" s="836"/>
      <c r="CF122" s="837">
        <v>203.8</v>
      </c>
      <c r="CG122" s="838"/>
      <c r="CH122" s="838"/>
      <c r="CI122" s="838"/>
      <c r="CJ122" s="838"/>
      <c r="CK122" s="860"/>
      <c r="CL122" s="846"/>
      <c r="CM122" s="846"/>
      <c r="CN122" s="846"/>
      <c r="CO122" s="847"/>
      <c r="CP122" s="826" t="s">
        <v>381</v>
      </c>
      <c r="CQ122" s="827"/>
      <c r="CR122" s="827"/>
      <c r="CS122" s="827"/>
      <c r="CT122" s="827"/>
      <c r="CU122" s="827"/>
      <c r="CV122" s="827"/>
      <c r="CW122" s="827"/>
      <c r="CX122" s="827"/>
      <c r="CY122" s="827"/>
      <c r="CZ122" s="827"/>
      <c r="DA122" s="827"/>
      <c r="DB122" s="827"/>
      <c r="DC122" s="827"/>
      <c r="DD122" s="827"/>
      <c r="DE122" s="827"/>
      <c r="DF122" s="828"/>
      <c r="DG122" s="804">
        <v>461837</v>
      </c>
      <c r="DH122" s="805"/>
      <c r="DI122" s="805"/>
      <c r="DJ122" s="805"/>
      <c r="DK122" s="805"/>
      <c r="DL122" s="805">
        <v>599853</v>
      </c>
      <c r="DM122" s="805"/>
      <c r="DN122" s="805"/>
      <c r="DO122" s="805"/>
      <c r="DP122" s="805"/>
      <c r="DQ122" s="805">
        <v>672355</v>
      </c>
      <c r="DR122" s="805"/>
      <c r="DS122" s="805"/>
      <c r="DT122" s="805"/>
      <c r="DU122" s="805"/>
      <c r="DV122" s="782">
        <v>3.3</v>
      </c>
      <c r="DW122" s="782"/>
      <c r="DX122" s="782"/>
      <c r="DY122" s="782"/>
      <c r="DZ122" s="783"/>
    </row>
    <row r="123" spans="1:130" s="199" customFormat="1" ht="26.25" customHeight="1" x14ac:dyDescent="0.15">
      <c r="A123" s="808"/>
      <c r="B123" s="809"/>
      <c r="C123" s="812" t="s">
        <v>430</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5156</v>
      </c>
      <c r="AB123" s="768"/>
      <c r="AC123" s="768"/>
      <c r="AD123" s="768"/>
      <c r="AE123" s="769"/>
      <c r="AF123" s="770">
        <v>5746</v>
      </c>
      <c r="AG123" s="768"/>
      <c r="AH123" s="768"/>
      <c r="AI123" s="768"/>
      <c r="AJ123" s="769"/>
      <c r="AK123" s="770">
        <v>8154</v>
      </c>
      <c r="AL123" s="768"/>
      <c r="AM123" s="768"/>
      <c r="AN123" s="768"/>
      <c r="AO123" s="769"/>
      <c r="AP123" s="815">
        <v>0</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444</v>
      </c>
      <c r="BP123" s="869"/>
      <c r="BQ123" s="823">
        <v>63022377</v>
      </c>
      <c r="BR123" s="824"/>
      <c r="BS123" s="824"/>
      <c r="BT123" s="824"/>
      <c r="BU123" s="824"/>
      <c r="BV123" s="824">
        <v>63023310</v>
      </c>
      <c r="BW123" s="824"/>
      <c r="BX123" s="824"/>
      <c r="BY123" s="824"/>
      <c r="BZ123" s="824"/>
      <c r="CA123" s="824">
        <v>63397496</v>
      </c>
      <c r="CB123" s="824"/>
      <c r="CC123" s="824"/>
      <c r="CD123" s="824"/>
      <c r="CE123" s="824"/>
      <c r="CF123" s="734"/>
      <c r="CG123" s="735"/>
      <c r="CH123" s="735"/>
      <c r="CI123" s="735"/>
      <c r="CJ123" s="825"/>
      <c r="CK123" s="860"/>
      <c r="CL123" s="846"/>
      <c r="CM123" s="846"/>
      <c r="CN123" s="846"/>
      <c r="CO123" s="847"/>
      <c r="CP123" s="826" t="s">
        <v>388</v>
      </c>
      <c r="CQ123" s="827"/>
      <c r="CR123" s="827"/>
      <c r="CS123" s="827"/>
      <c r="CT123" s="827"/>
      <c r="CU123" s="827"/>
      <c r="CV123" s="827"/>
      <c r="CW123" s="827"/>
      <c r="CX123" s="827"/>
      <c r="CY123" s="827"/>
      <c r="CZ123" s="827"/>
      <c r="DA123" s="827"/>
      <c r="DB123" s="827"/>
      <c r="DC123" s="827"/>
      <c r="DD123" s="827"/>
      <c r="DE123" s="827"/>
      <c r="DF123" s="828"/>
      <c r="DG123" s="767">
        <v>153427</v>
      </c>
      <c r="DH123" s="768"/>
      <c r="DI123" s="768"/>
      <c r="DJ123" s="768"/>
      <c r="DK123" s="769"/>
      <c r="DL123" s="770">
        <v>133623</v>
      </c>
      <c r="DM123" s="768"/>
      <c r="DN123" s="768"/>
      <c r="DO123" s="768"/>
      <c r="DP123" s="769"/>
      <c r="DQ123" s="770">
        <v>117783</v>
      </c>
      <c r="DR123" s="768"/>
      <c r="DS123" s="768"/>
      <c r="DT123" s="768"/>
      <c r="DU123" s="769"/>
      <c r="DV123" s="815">
        <v>0.6</v>
      </c>
      <c r="DW123" s="816"/>
      <c r="DX123" s="816"/>
      <c r="DY123" s="816"/>
      <c r="DZ123" s="817"/>
    </row>
    <row r="124" spans="1:130" s="199" customFormat="1" ht="26.25" customHeight="1" thickBot="1" x14ac:dyDescent="0.2">
      <c r="A124" s="808"/>
      <c r="B124" s="809"/>
      <c r="C124" s="812" t="s">
        <v>433</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445</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43.4</v>
      </c>
      <c r="BR124" s="822"/>
      <c r="BS124" s="822"/>
      <c r="BT124" s="822"/>
      <c r="BU124" s="822"/>
      <c r="BV124" s="822">
        <v>43</v>
      </c>
      <c r="BW124" s="822"/>
      <c r="BX124" s="822"/>
      <c r="BY124" s="822"/>
      <c r="BZ124" s="822"/>
      <c r="CA124" s="822">
        <v>44.9</v>
      </c>
      <c r="CB124" s="822"/>
      <c r="CC124" s="822"/>
      <c r="CD124" s="822"/>
      <c r="CE124" s="822"/>
      <c r="CF124" s="712"/>
      <c r="CG124" s="713"/>
      <c r="CH124" s="713"/>
      <c r="CI124" s="713"/>
      <c r="CJ124" s="853"/>
      <c r="CK124" s="861"/>
      <c r="CL124" s="861"/>
      <c r="CM124" s="861"/>
      <c r="CN124" s="861"/>
      <c r="CO124" s="862"/>
      <c r="CP124" s="826" t="s">
        <v>446</v>
      </c>
      <c r="CQ124" s="827"/>
      <c r="CR124" s="827"/>
      <c r="CS124" s="827"/>
      <c r="CT124" s="827"/>
      <c r="CU124" s="827"/>
      <c r="CV124" s="827"/>
      <c r="CW124" s="827"/>
      <c r="CX124" s="827"/>
      <c r="CY124" s="827"/>
      <c r="CZ124" s="827"/>
      <c r="DA124" s="827"/>
      <c r="DB124" s="827"/>
      <c r="DC124" s="827"/>
      <c r="DD124" s="827"/>
      <c r="DE124" s="827"/>
      <c r="DF124" s="828"/>
      <c r="DG124" s="750">
        <v>39858</v>
      </c>
      <c r="DH124" s="751"/>
      <c r="DI124" s="751"/>
      <c r="DJ124" s="751"/>
      <c r="DK124" s="752"/>
      <c r="DL124" s="753">
        <v>31535</v>
      </c>
      <c r="DM124" s="751"/>
      <c r="DN124" s="751"/>
      <c r="DO124" s="751"/>
      <c r="DP124" s="752"/>
      <c r="DQ124" s="753">
        <v>27234</v>
      </c>
      <c r="DR124" s="751"/>
      <c r="DS124" s="751"/>
      <c r="DT124" s="751"/>
      <c r="DU124" s="752"/>
      <c r="DV124" s="839">
        <v>0.1</v>
      </c>
      <c r="DW124" s="840"/>
      <c r="DX124" s="840"/>
      <c r="DY124" s="840"/>
      <c r="DZ124" s="841"/>
    </row>
    <row r="125" spans="1:130" s="199" customFormat="1" ht="26.25" customHeight="1" x14ac:dyDescent="0.15">
      <c r="A125" s="808"/>
      <c r="B125" s="809"/>
      <c r="C125" s="812" t="s">
        <v>435</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447</v>
      </c>
      <c r="CL125" s="843"/>
      <c r="CM125" s="843"/>
      <c r="CN125" s="843"/>
      <c r="CO125" s="844"/>
      <c r="CP125" s="851" t="s">
        <v>448</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x14ac:dyDescent="0.2">
      <c r="A126" s="808"/>
      <c r="B126" s="809"/>
      <c r="C126" s="812" t="s">
        <v>437</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98346</v>
      </c>
      <c r="AB126" s="768"/>
      <c r="AC126" s="768"/>
      <c r="AD126" s="768"/>
      <c r="AE126" s="769"/>
      <c r="AF126" s="770">
        <v>97875</v>
      </c>
      <c r="AG126" s="768"/>
      <c r="AH126" s="768"/>
      <c r="AI126" s="768"/>
      <c r="AJ126" s="769"/>
      <c r="AK126" s="770">
        <v>86618</v>
      </c>
      <c r="AL126" s="768"/>
      <c r="AM126" s="768"/>
      <c r="AN126" s="768"/>
      <c r="AO126" s="769"/>
      <c r="AP126" s="815">
        <v>0.4</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449</v>
      </c>
      <c r="CQ126" s="738"/>
      <c r="CR126" s="738"/>
      <c r="CS126" s="738"/>
      <c r="CT126" s="738"/>
      <c r="CU126" s="738"/>
      <c r="CV126" s="738"/>
      <c r="CW126" s="738"/>
      <c r="CX126" s="738"/>
      <c r="CY126" s="738"/>
      <c r="CZ126" s="738"/>
      <c r="DA126" s="738"/>
      <c r="DB126" s="738"/>
      <c r="DC126" s="738"/>
      <c r="DD126" s="738"/>
      <c r="DE126" s="738"/>
      <c r="DF126" s="739"/>
      <c r="DG126" s="804">
        <v>1857488</v>
      </c>
      <c r="DH126" s="805"/>
      <c r="DI126" s="805"/>
      <c r="DJ126" s="805"/>
      <c r="DK126" s="805"/>
      <c r="DL126" s="805">
        <v>1600066</v>
      </c>
      <c r="DM126" s="805"/>
      <c r="DN126" s="805"/>
      <c r="DO126" s="805"/>
      <c r="DP126" s="805"/>
      <c r="DQ126" s="805">
        <v>1487914</v>
      </c>
      <c r="DR126" s="805"/>
      <c r="DS126" s="805"/>
      <c r="DT126" s="805"/>
      <c r="DU126" s="805"/>
      <c r="DV126" s="782">
        <v>7.2</v>
      </c>
      <c r="DW126" s="782"/>
      <c r="DX126" s="782"/>
      <c r="DY126" s="782"/>
      <c r="DZ126" s="783"/>
    </row>
    <row r="127" spans="1:130" s="199" customFormat="1" ht="26.25" customHeight="1" x14ac:dyDescent="0.15">
      <c r="A127" s="810"/>
      <c r="B127" s="811"/>
      <c r="C127" s="829" t="s">
        <v>450</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111</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451</v>
      </c>
      <c r="AY127" s="800"/>
      <c r="AZ127" s="800"/>
      <c r="BA127" s="800"/>
      <c r="BB127" s="800"/>
      <c r="BC127" s="800"/>
      <c r="BD127" s="800"/>
      <c r="BE127" s="801"/>
      <c r="BF127" s="799" t="s">
        <v>452</v>
      </c>
      <c r="BG127" s="800"/>
      <c r="BH127" s="800"/>
      <c r="BI127" s="800"/>
      <c r="BJ127" s="800"/>
      <c r="BK127" s="800"/>
      <c r="BL127" s="801"/>
      <c r="BM127" s="799" t="s">
        <v>453</v>
      </c>
      <c r="BN127" s="800"/>
      <c r="BO127" s="800"/>
      <c r="BP127" s="800"/>
      <c r="BQ127" s="800"/>
      <c r="BR127" s="800"/>
      <c r="BS127" s="801"/>
      <c r="BT127" s="799" t="s">
        <v>454</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455</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x14ac:dyDescent="0.2">
      <c r="A128" s="784" t="s">
        <v>456</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457</v>
      </c>
      <c r="X128" s="786"/>
      <c r="Y128" s="786"/>
      <c r="Z128" s="787"/>
      <c r="AA128" s="788">
        <v>728155</v>
      </c>
      <c r="AB128" s="789"/>
      <c r="AC128" s="789"/>
      <c r="AD128" s="789"/>
      <c r="AE128" s="790"/>
      <c r="AF128" s="791">
        <v>667213</v>
      </c>
      <c r="AG128" s="789"/>
      <c r="AH128" s="789"/>
      <c r="AI128" s="789"/>
      <c r="AJ128" s="790"/>
      <c r="AK128" s="791">
        <v>676920</v>
      </c>
      <c r="AL128" s="789"/>
      <c r="AM128" s="789"/>
      <c r="AN128" s="789"/>
      <c r="AO128" s="790"/>
      <c r="AP128" s="792"/>
      <c r="AQ128" s="793"/>
      <c r="AR128" s="793"/>
      <c r="AS128" s="793"/>
      <c r="AT128" s="794"/>
      <c r="AU128" s="235"/>
      <c r="AV128" s="235"/>
      <c r="AW128" s="235"/>
      <c r="AX128" s="795" t="s">
        <v>458</v>
      </c>
      <c r="AY128" s="796"/>
      <c r="AZ128" s="796"/>
      <c r="BA128" s="796"/>
      <c r="BB128" s="796"/>
      <c r="BC128" s="796"/>
      <c r="BD128" s="796"/>
      <c r="BE128" s="797"/>
      <c r="BF128" s="774" t="s">
        <v>111</v>
      </c>
      <c r="BG128" s="775"/>
      <c r="BH128" s="775"/>
      <c r="BI128" s="775"/>
      <c r="BJ128" s="775"/>
      <c r="BK128" s="775"/>
      <c r="BL128" s="798"/>
      <c r="BM128" s="774">
        <v>12.11</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459</v>
      </c>
      <c r="CQ128" s="716"/>
      <c r="CR128" s="716"/>
      <c r="CS128" s="716"/>
      <c r="CT128" s="716"/>
      <c r="CU128" s="716"/>
      <c r="CV128" s="716"/>
      <c r="CW128" s="716"/>
      <c r="CX128" s="716"/>
      <c r="CY128" s="716"/>
      <c r="CZ128" s="716"/>
      <c r="DA128" s="716"/>
      <c r="DB128" s="716"/>
      <c r="DC128" s="716"/>
      <c r="DD128" s="716"/>
      <c r="DE128" s="716"/>
      <c r="DF128" s="717"/>
      <c r="DG128" s="778">
        <v>238500</v>
      </c>
      <c r="DH128" s="779"/>
      <c r="DI128" s="779"/>
      <c r="DJ128" s="779"/>
      <c r="DK128" s="779"/>
      <c r="DL128" s="779">
        <v>234013</v>
      </c>
      <c r="DM128" s="779"/>
      <c r="DN128" s="779"/>
      <c r="DO128" s="779"/>
      <c r="DP128" s="779"/>
      <c r="DQ128" s="779">
        <v>234025</v>
      </c>
      <c r="DR128" s="779"/>
      <c r="DS128" s="779"/>
      <c r="DT128" s="779"/>
      <c r="DU128" s="779"/>
      <c r="DV128" s="780">
        <v>1.1000000000000001</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460</v>
      </c>
      <c r="X129" s="765"/>
      <c r="Y129" s="765"/>
      <c r="Z129" s="766"/>
      <c r="AA129" s="767">
        <v>24855492</v>
      </c>
      <c r="AB129" s="768"/>
      <c r="AC129" s="768"/>
      <c r="AD129" s="768"/>
      <c r="AE129" s="769"/>
      <c r="AF129" s="770">
        <v>24954085</v>
      </c>
      <c r="AG129" s="768"/>
      <c r="AH129" s="768"/>
      <c r="AI129" s="768"/>
      <c r="AJ129" s="769"/>
      <c r="AK129" s="770">
        <v>24657756</v>
      </c>
      <c r="AL129" s="768"/>
      <c r="AM129" s="768"/>
      <c r="AN129" s="768"/>
      <c r="AO129" s="769"/>
      <c r="AP129" s="771"/>
      <c r="AQ129" s="772"/>
      <c r="AR129" s="772"/>
      <c r="AS129" s="772"/>
      <c r="AT129" s="773"/>
      <c r="AU129" s="237"/>
      <c r="AV129" s="237"/>
      <c r="AW129" s="237"/>
      <c r="AX129" s="737" t="s">
        <v>461</v>
      </c>
      <c r="AY129" s="738"/>
      <c r="AZ129" s="738"/>
      <c r="BA129" s="738"/>
      <c r="BB129" s="738"/>
      <c r="BC129" s="738"/>
      <c r="BD129" s="738"/>
      <c r="BE129" s="739"/>
      <c r="BF129" s="757" t="s">
        <v>111</v>
      </c>
      <c r="BG129" s="758"/>
      <c r="BH129" s="758"/>
      <c r="BI129" s="758"/>
      <c r="BJ129" s="758"/>
      <c r="BK129" s="758"/>
      <c r="BL129" s="759"/>
      <c r="BM129" s="757">
        <v>17.11</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463</v>
      </c>
      <c r="X130" s="765"/>
      <c r="Y130" s="765"/>
      <c r="Z130" s="766"/>
      <c r="AA130" s="767">
        <v>4304617</v>
      </c>
      <c r="AB130" s="768"/>
      <c r="AC130" s="768"/>
      <c r="AD130" s="768"/>
      <c r="AE130" s="769"/>
      <c r="AF130" s="770">
        <v>4083972</v>
      </c>
      <c r="AG130" s="768"/>
      <c r="AH130" s="768"/>
      <c r="AI130" s="768"/>
      <c r="AJ130" s="769"/>
      <c r="AK130" s="770">
        <v>4119953</v>
      </c>
      <c r="AL130" s="768"/>
      <c r="AM130" s="768"/>
      <c r="AN130" s="768"/>
      <c r="AO130" s="769"/>
      <c r="AP130" s="771"/>
      <c r="AQ130" s="772"/>
      <c r="AR130" s="772"/>
      <c r="AS130" s="772"/>
      <c r="AT130" s="773"/>
      <c r="AU130" s="237"/>
      <c r="AV130" s="237"/>
      <c r="AW130" s="237"/>
      <c r="AX130" s="737" t="s">
        <v>464</v>
      </c>
      <c r="AY130" s="738"/>
      <c r="AZ130" s="738"/>
      <c r="BA130" s="738"/>
      <c r="BB130" s="738"/>
      <c r="BC130" s="738"/>
      <c r="BD130" s="738"/>
      <c r="BE130" s="739"/>
      <c r="BF130" s="740">
        <v>5.9</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465</v>
      </c>
      <c r="X131" s="748"/>
      <c r="Y131" s="748"/>
      <c r="Z131" s="749"/>
      <c r="AA131" s="750">
        <v>20550875</v>
      </c>
      <c r="AB131" s="751"/>
      <c r="AC131" s="751"/>
      <c r="AD131" s="751"/>
      <c r="AE131" s="752"/>
      <c r="AF131" s="753">
        <v>20870113</v>
      </c>
      <c r="AG131" s="751"/>
      <c r="AH131" s="751"/>
      <c r="AI131" s="751"/>
      <c r="AJ131" s="752"/>
      <c r="AK131" s="753">
        <v>20537803</v>
      </c>
      <c r="AL131" s="751"/>
      <c r="AM131" s="751"/>
      <c r="AN131" s="751"/>
      <c r="AO131" s="752"/>
      <c r="AP131" s="754"/>
      <c r="AQ131" s="755"/>
      <c r="AR131" s="755"/>
      <c r="AS131" s="755"/>
      <c r="AT131" s="756"/>
      <c r="AU131" s="237"/>
      <c r="AV131" s="237"/>
      <c r="AW131" s="237"/>
      <c r="AX131" s="715" t="s">
        <v>466</v>
      </c>
      <c r="AY131" s="716"/>
      <c r="AZ131" s="716"/>
      <c r="BA131" s="716"/>
      <c r="BB131" s="716"/>
      <c r="BC131" s="716"/>
      <c r="BD131" s="716"/>
      <c r="BE131" s="717"/>
      <c r="BF131" s="718">
        <v>44.9</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468</v>
      </c>
      <c r="W132" s="728"/>
      <c r="X132" s="728"/>
      <c r="Y132" s="728"/>
      <c r="Z132" s="729"/>
      <c r="AA132" s="730">
        <v>6.1629103379999997</v>
      </c>
      <c r="AB132" s="731"/>
      <c r="AC132" s="731"/>
      <c r="AD132" s="731"/>
      <c r="AE132" s="732"/>
      <c r="AF132" s="733">
        <v>5.7331745160000001</v>
      </c>
      <c r="AG132" s="731"/>
      <c r="AH132" s="731"/>
      <c r="AI132" s="731"/>
      <c r="AJ132" s="732"/>
      <c r="AK132" s="733">
        <v>5.9095512799999996</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469</v>
      </c>
      <c r="W133" s="707"/>
      <c r="X133" s="707"/>
      <c r="Y133" s="707"/>
      <c r="Z133" s="708"/>
      <c r="AA133" s="709">
        <v>8.6999999999999993</v>
      </c>
      <c r="AB133" s="710"/>
      <c r="AC133" s="710"/>
      <c r="AD133" s="710"/>
      <c r="AE133" s="711"/>
      <c r="AF133" s="709">
        <v>6.8</v>
      </c>
      <c r="AG133" s="710"/>
      <c r="AH133" s="710"/>
      <c r="AI133" s="710"/>
      <c r="AJ133" s="711"/>
      <c r="AK133" s="709">
        <v>5.9</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25" t="s">
        <v>472</v>
      </c>
      <c r="L7" s="256"/>
      <c r="M7" s="257" t="s">
        <v>473</v>
      </c>
      <c r="N7" s="258"/>
    </row>
    <row r="8" spans="1:16" x14ac:dyDescent="0.15">
      <c r="A8" s="250"/>
      <c r="B8" s="246"/>
      <c r="C8" s="246"/>
      <c r="D8" s="246"/>
      <c r="E8" s="246"/>
      <c r="F8" s="246"/>
      <c r="G8" s="259"/>
      <c r="H8" s="260"/>
      <c r="I8" s="260"/>
      <c r="J8" s="261"/>
      <c r="K8" s="1126"/>
      <c r="L8" s="262" t="s">
        <v>474</v>
      </c>
      <c r="M8" s="263" t="s">
        <v>475</v>
      </c>
      <c r="N8" s="264" t="s">
        <v>476</v>
      </c>
    </row>
    <row r="9" spans="1:16" x14ac:dyDescent="0.15">
      <c r="A9" s="250"/>
      <c r="B9" s="246"/>
      <c r="C9" s="246"/>
      <c r="D9" s="246"/>
      <c r="E9" s="246"/>
      <c r="F9" s="246"/>
      <c r="G9" s="1139" t="s">
        <v>477</v>
      </c>
      <c r="H9" s="1140"/>
      <c r="I9" s="1140"/>
      <c r="J9" s="1141"/>
      <c r="K9" s="265">
        <v>5596798</v>
      </c>
      <c r="L9" s="266">
        <v>66675</v>
      </c>
      <c r="M9" s="267">
        <v>72433</v>
      </c>
      <c r="N9" s="268">
        <v>-7.9</v>
      </c>
    </row>
    <row r="10" spans="1:16" x14ac:dyDescent="0.15">
      <c r="A10" s="250"/>
      <c r="B10" s="246"/>
      <c r="C10" s="246"/>
      <c r="D10" s="246"/>
      <c r="E10" s="246"/>
      <c r="F10" s="246"/>
      <c r="G10" s="1139" t="s">
        <v>478</v>
      </c>
      <c r="H10" s="1140"/>
      <c r="I10" s="1140"/>
      <c r="J10" s="1141"/>
      <c r="K10" s="269">
        <v>125081</v>
      </c>
      <c r="L10" s="270">
        <v>1490</v>
      </c>
      <c r="M10" s="271">
        <v>5807</v>
      </c>
      <c r="N10" s="272">
        <v>-74.3</v>
      </c>
    </row>
    <row r="11" spans="1:16" ht="13.5" customHeight="1" x14ac:dyDescent="0.15">
      <c r="A11" s="250"/>
      <c r="B11" s="246"/>
      <c r="C11" s="246"/>
      <c r="D11" s="246"/>
      <c r="E11" s="246"/>
      <c r="F11" s="246"/>
      <c r="G11" s="1139" t="s">
        <v>479</v>
      </c>
      <c r="H11" s="1140"/>
      <c r="I11" s="1140"/>
      <c r="J11" s="1141"/>
      <c r="K11" s="269">
        <v>898206</v>
      </c>
      <c r="L11" s="270">
        <v>10700</v>
      </c>
      <c r="M11" s="271">
        <v>5465</v>
      </c>
      <c r="N11" s="272">
        <v>95.8</v>
      </c>
    </row>
    <row r="12" spans="1:16" ht="13.5" customHeight="1" x14ac:dyDescent="0.15">
      <c r="A12" s="250"/>
      <c r="B12" s="246"/>
      <c r="C12" s="246"/>
      <c r="D12" s="246"/>
      <c r="E12" s="246"/>
      <c r="F12" s="246"/>
      <c r="G12" s="1139" t="s">
        <v>480</v>
      </c>
      <c r="H12" s="1140"/>
      <c r="I12" s="1140"/>
      <c r="J12" s="1141"/>
      <c r="K12" s="269">
        <v>578053</v>
      </c>
      <c r="L12" s="270">
        <v>6886</v>
      </c>
      <c r="M12" s="271">
        <v>1191</v>
      </c>
      <c r="N12" s="272">
        <v>478.2</v>
      </c>
    </row>
    <row r="13" spans="1:16" ht="13.5" customHeight="1" x14ac:dyDescent="0.15">
      <c r="A13" s="250"/>
      <c r="B13" s="246"/>
      <c r="C13" s="246"/>
      <c r="D13" s="246"/>
      <c r="E13" s="246"/>
      <c r="F13" s="246"/>
      <c r="G13" s="1139" t="s">
        <v>481</v>
      </c>
      <c r="H13" s="1140"/>
      <c r="I13" s="1140"/>
      <c r="J13" s="1141"/>
      <c r="K13" s="269" t="s">
        <v>482</v>
      </c>
      <c r="L13" s="270" t="s">
        <v>482</v>
      </c>
      <c r="M13" s="271">
        <v>3</v>
      </c>
      <c r="N13" s="272" t="s">
        <v>482</v>
      </c>
    </row>
    <row r="14" spans="1:16" ht="13.5" customHeight="1" x14ac:dyDescent="0.15">
      <c r="A14" s="250"/>
      <c r="B14" s="246"/>
      <c r="C14" s="246"/>
      <c r="D14" s="246"/>
      <c r="E14" s="246"/>
      <c r="F14" s="246"/>
      <c r="G14" s="1139" t="s">
        <v>483</v>
      </c>
      <c r="H14" s="1140"/>
      <c r="I14" s="1140"/>
      <c r="J14" s="1141"/>
      <c r="K14" s="269">
        <v>236225</v>
      </c>
      <c r="L14" s="270">
        <v>2814</v>
      </c>
      <c r="M14" s="271">
        <v>3078</v>
      </c>
      <c r="N14" s="272">
        <v>-8.6</v>
      </c>
    </row>
    <row r="15" spans="1:16" ht="13.5" customHeight="1" x14ac:dyDescent="0.15">
      <c r="A15" s="250"/>
      <c r="B15" s="246"/>
      <c r="C15" s="246"/>
      <c r="D15" s="246"/>
      <c r="E15" s="246"/>
      <c r="F15" s="246"/>
      <c r="G15" s="1139" t="s">
        <v>484</v>
      </c>
      <c r="H15" s="1140"/>
      <c r="I15" s="1140"/>
      <c r="J15" s="1141"/>
      <c r="K15" s="269">
        <v>65315</v>
      </c>
      <c r="L15" s="270">
        <v>778</v>
      </c>
      <c r="M15" s="271">
        <v>1624</v>
      </c>
      <c r="N15" s="272">
        <v>-52.1</v>
      </c>
    </row>
    <row r="16" spans="1:16" x14ac:dyDescent="0.15">
      <c r="A16" s="250"/>
      <c r="B16" s="246"/>
      <c r="C16" s="246"/>
      <c r="D16" s="246"/>
      <c r="E16" s="246"/>
      <c r="F16" s="246"/>
      <c r="G16" s="1142" t="s">
        <v>485</v>
      </c>
      <c r="H16" s="1143"/>
      <c r="I16" s="1143"/>
      <c r="J16" s="1144"/>
      <c r="K16" s="270">
        <v>-805096</v>
      </c>
      <c r="L16" s="270">
        <v>-9591</v>
      </c>
      <c r="M16" s="271">
        <v>-7680</v>
      </c>
      <c r="N16" s="272">
        <v>24.9</v>
      </c>
    </row>
    <row r="17" spans="1:16" x14ac:dyDescent="0.15">
      <c r="A17" s="250"/>
      <c r="B17" s="246"/>
      <c r="C17" s="246"/>
      <c r="D17" s="246"/>
      <c r="E17" s="246"/>
      <c r="F17" s="246"/>
      <c r="G17" s="1142" t="s">
        <v>169</v>
      </c>
      <c r="H17" s="1143"/>
      <c r="I17" s="1143"/>
      <c r="J17" s="1144"/>
      <c r="K17" s="270">
        <v>6694582</v>
      </c>
      <c r="L17" s="270">
        <v>79752</v>
      </c>
      <c r="M17" s="271">
        <v>81920</v>
      </c>
      <c r="N17" s="272">
        <v>-2.6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36" t="s">
        <v>490</v>
      </c>
      <c r="H21" s="1137"/>
      <c r="I21" s="1137"/>
      <c r="J21" s="1138"/>
      <c r="K21" s="282">
        <v>6.3</v>
      </c>
      <c r="L21" s="283">
        <v>8.2100000000000009</v>
      </c>
      <c r="M21" s="284">
        <v>-1.91</v>
      </c>
      <c r="N21" s="251"/>
      <c r="O21" s="285"/>
      <c r="P21" s="281"/>
    </row>
    <row r="22" spans="1:16" s="286" customFormat="1" x14ac:dyDescent="0.15">
      <c r="A22" s="281"/>
      <c r="B22" s="251"/>
      <c r="C22" s="251"/>
      <c r="D22" s="251"/>
      <c r="E22" s="251"/>
      <c r="F22" s="251"/>
      <c r="G22" s="1136" t="s">
        <v>491</v>
      </c>
      <c r="H22" s="1137"/>
      <c r="I22" s="1137"/>
      <c r="J22" s="1138"/>
      <c r="K22" s="287">
        <v>99.4</v>
      </c>
      <c r="L22" s="288">
        <v>98.1</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25" t="s">
        <v>472</v>
      </c>
      <c r="L30" s="256"/>
      <c r="M30" s="257" t="s">
        <v>473</v>
      </c>
      <c r="N30" s="258"/>
    </row>
    <row r="31" spans="1:16" x14ac:dyDescent="0.15">
      <c r="A31" s="250"/>
      <c r="B31" s="246"/>
      <c r="C31" s="246"/>
      <c r="D31" s="246"/>
      <c r="E31" s="246"/>
      <c r="F31" s="246"/>
      <c r="G31" s="259"/>
      <c r="H31" s="260"/>
      <c r="I31" s="260"/>
      <c r="J31" s="261"/>
      <c r="K31" s="1126"/>
      <c r="L31" s="262" t="s">
        <v>474</v>
      </c>
      <c r="M31" s="263" t="s">
        <v>475</v>
      </c>
      <c r="N31" s="264" t="s">
        <v>476</v>
      </c>
    </row>
    <row r="32" spans="1:16" ht="27" customHeight="1" x14ac:dyDescent="0.15">
      <c r="A32" s="250"/>
      <c r="B32" s="246"/>
      <c r="C32" s="246"/>
      <c r="D32" s="246"/>
      <c r="E32" s="246"/>
      <c r="F32" s="246"/>
      <c r="G32" s="1127" t="s">
        <v>495</v>
      </c>
      <c r="H32" s="1128"/>
      <c r="I32" s="1128"/>
      <c r="J32" s="1129"/>
      <c r="K32" s="296">
        <v>4780259</v>
      </c>
      <c r="L32" s="296">
        <v>56947</v>
      </c>
      <c r="M32" s="297">
        <v>53781</v>
      </c>
      <c r="N32" s="298">
        <v>5.9</v>
      </c>
    </row>
    <row r="33" spans="1:16" ht="13.5" customHeight="1" x14ac:dyDescent="0.15">
      <c r="A33" s="250"/>
      <c r="B33" s="246"/>
      <c r="C33" s="246"/>
      <c r="D33" s="246"/>
      <c r="E33" s="246"/>
      <c r="F33" s="246"/>
      <c r="G33" s="1127" t="s">
        <v>496</v>
      </c>
      <c r="H33" s="1128"/>
      <c r="I33" s="1128"/>
      <c r="J33" s="1129"/>
      <c r="K33" s="296" t="s">
        <v>482</v>
      </c>
      <c r="L33" s="296" t="s">
        <v>482</v>
      </c>
      <c r="M33" s="297" t="s">
        <v>482</v>
      </c>
      <c r="N33" s="298" t="s">
        <v>482</v>
      </c>
    </row>
    <row r="34" spans="1:16" ht="27" customHeight="1" x14ac:dyDescent="0.15">
      <c r="A34" s="250"/>
      <c r="B34" s="246"/>
      <c r="C34" s="246"/>
      <c r="D34" s="246"/>
      <c r="E34" s="246"/>
      <c r="F34" s="246"/>
      <c r="G34" s="1127" t="s">
        <v>497</v>
      </c>
      <c r="H34" s="1128"/>
      <c r="I34" s="1128"/>
      <c r="J34" s="1129"/>
      <c r="K34" s="296" t="s">
        <v>482</v>
      </c>
      <c r="L34" s="296" t="s">
        <v>482</v>
      </c>
      <c r="M34" s="297">
        <v>41</v>
      </c>
      <c r="N34" s="298" t="s">
        <v>482</v>
      </c>
    </row>
    <row r="35" spans="1:16" ht="27" customHeight="1" x14ac:dyDescent="0.15">
      <c r="A35" s="250"/>
      <c r="B35" s="246"/>
      <c r="C35" s="246"/>
      <c r="D35" s="246"/>
      <c r="E35" s="246"/>
      <c r="F35" s="246"/>
      <c r="G35" s="1127" t="s">
        <v>498</v>
      </c>
      <c r="H35" s="1128"/>
      <c r="I35" s="1128"/>
      <c r="J35" s="1129"/>
      <c r="K35" s="296">
        <v>1110157</v>
      </c>
      <c r="L35" s="296">
        <v>13225</v>
      </c>
      <c r="M35" s="297">
        <v>14373</v>
      </c>
      <c r="N35" s="298">
        <v>-8</v>
      </c>
    </row>
    <row r="36" spans="1:16" ht="27" customHeight="1" x14ac:dyDescent="0.15">
      <c r="A36" s="250"/>
      <c r="B36" s="246"/>
      <c r="C36" s="246"/>
      <c r="D36" s="246"/>
      <c r="E36" s="246"/>
      <c r="F36" s="246"/>
      <c r="G36" s="1127" t="s">
        <v>499</v>
      </c>
      <c r="H36" s="1128"/>
      <c r="I36" s="1128"/>
      <c r="J36" s="1129"/>
      <c r="K36" s="296">
        <v>24734</v>
      </c>
      <c r="L36" s="296">
        <v>295</v>
      </c>
      <c r="M36" s="297">
        <v>1414</v>
      </c>
      <c r="N36" s="298">
        <v>-79.099999999999994</v>
      </c>
    </row>
    <row r="37" spans="1:16" ht="13.5" customHeight="1" x14ac:dyDescent="0.15">
      <c r="A37" s="250"/>
      <c r="B37" s="246"/>
      <c r="C37" s="246"/>
      <c r="D37" s="246"/>
      <c r="E37" s="246"/>
      <c r="F37" s="246"/>
      <c r="G37" s="1127" t="s">
        <v>500</v>
      </c>
      <c r="H37" s="1128"/>
      <c r="I37" s="1128"/>
      <c r="J37" s="1129"/>
      <c r="K37" s="296">
        <v>94772</v>
      </c>
      <c r="L37" s="296">
        <v>1129</v>
      </c>
      <c r="M37" s="297">
        <v>886</v>
      </c>
      <c r="N37" s="298">
        <v>27.4</v>
      </c>
    </row>
    <row r="38" spans="1:16" ht="27" customHeight="1" x14ac:dyDescent="0.15">
      <c r="A38" s="250"/>
      <c r="B38" s="246"/>
      <c r="C38" s="246"/>
      <c r="D38" s="246"/>
      <c r="E38" s="246"/>
      <c r="F38" s="246"/>
      <c r="G38" s="1130" t="s">
        <v>501</v>
      </c>
      <c r="H38" s="1131"/>
      <c r="I38" s="1131"/>
      <c r="J38" s="1132"/>
      <c r="K38" s="299">
        <v>643</v>
      </c>
      <c r="L38" s="299">
        <v>8</v>
      </c>
      <c r="M38" s="300">
        <v>2</v>
      </c>
      <c r="N38" s="301">
        <v>300</v>
      </c>
      <c r="O38" s="295"/>
    </row>
    <row r="39" spans="1:16" x14ac:dyDescent="0.15">
      <c r="A39" s="250"/>
      <c r="B39" s="246"/>
      <c r="C39" s="246"/>
      <c r="D39" s="246"/>
      <c r="E39" s="246"/>
      <c r="F39" s="246"/>
      <c r="G39" s="1130" t="s">
        <v>502</v>
      </c>
      <c r="H39" s="1131"/>
      <c r="I39" s="1131"/>
      <c r="J39" s="1132"/>
      <c r="K39" s="302">
        <v>-676920</v>
      </c>
      <c r="L39" s="302">
        <v>-8064</v>
      </c>
      <c r="M39" s="303">
        <v>-4261</v>
      </c>
      <c r="N39" s="304">
        <v>89.3</v>
      </c>
      <c r="O39" s="295"/>
    </row>
    <row r="40" spans="1:16" ht="27" customHeight="1" x14ac:dyDescent="0.15">
      <c r="A40" s="250"/>
      <c r="B40" s="246"/>
      <c r="C40" s="246"/>
      <c r="D40" s="246"/>
      <c r="E40" s="246"/>
      <c r="F40" s="246"/>
      <c r="G40" s="1127" t="s">
        <v>503</v>
      </c>
      <c r="H40" s="1128"/>
      <c r="I40" s="1128"/>
      <c r="J40" s="1129"/>
      <c r="K40" s="302">
        <v>-4119953</v>
      </c>
      <c r="L40" s="302">
        <v>-49081</v>
      </c>
      <c r="M40" s="303">
        <v>-47768</v>
      </c>
      <c r="N40" s="304">
        <v>2.7</v>
      </c>
      <c r="O40" s="295"/>
    </row>
    <row r="41" spans="1:16" x14ac:dyDescent="0.15">
      <c r="A41" s="250"/>
      <c r="B41" s="246"/>
      <c r="C41" s="246"/>
      <c r="D41" s="246"/>
      <c r="E41" s="246"/>
      <c r="F41" s="246"/>
      <c r="G41" s="1133" t="s">
        <v>280</v>
      </c>
      <c r="H41" s="1134"/>
      <c r="I41" s="1134"/>
      <c r="J41" s="1135"/>
      <c r="K41" s="296">
        <v>1213692</v>
      </c>
      <c r="L41" s="302">
        <v>14459</v>
      </c>
      <c r="M41" s="303">
        <v>18468</v>
      </c>
      <c r="N41" s="304">
        <v>-21.7</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20" t="s">
        <v>472</v>
      </c>
      <c r="J49" s="1122" t="s">
        <v>507</v>
      </c>
      <c r="K49" s="1123"/>
      <c r="L49" s="1123"/>
      <c r="M49" s="1123"/>
      <c r="N49" s="1124"/>
    </row>
    <row r="50" spans="1:14" x14ac:dyDescent="0.15">
      <c r="A50" s="250"/>
      <c r="B50" s="246"/>
      <c r="C50" s="246"/>
      <c r="D50" s="246"/>
      <c r="E50" s="246"/>
      <c r="F50" s="246"/>
      <c r="G50" s="314"/>
      <c r="H50" s="315"/>
      <c r="I50" s="1121"/>
      <c r="J50" s="316" t="s">
        <v>508</v>
      </c>
      <c r="K50" s="317" t="s">
        <v>509</v>
      </c>
      <c r="L50" s="318" t="s">
        <v>510</v>
      </c>
      <c r="M50" s="319" t="s">
        <v>511</v>
      </c>
      <c r="N50" s="320" t="s">
        <v>512</v>
      </c>
    </row>
    <row r="51" spans="1:14" x14ac:dyDescent="0.15">
      <c r="A51" s="250"/>
      <c r="B51" s="246"/>
      <c r="C51" s="246"/>
      <c r="D51" s="246"/>
      <c r="E51" s="246"/>
      <c r="F51" s="246"/>
      <c r="G51" s="312" t="s">
        <v>513</v>
      </c>
      <c r="H51" s="313"/>
      <c r="I51" s="321">
        <v>9272143</v>
      </c>
      <c r="J51" s="322">
        <v>105394</v>
      </c>
      <c r="K51" s="323">
        <v>41.9</v>
      </c>
      <c r="L51" s="324">
        <v>50880</v>
      </c>
      <c r="M51" s="325">
        <v>7</v>
      </c>
      <c r="N51" s="326">
        <v>34.9</v>
      </c>
    </row>
    <row r="52" spans="1:14" x14ac:dyDescent="0.15">
      <c r="A52" s="250"/>
      <c r="B52" s="246"/>
      <c r="C52" s="246"/>
      <c r="D52" s="246"/>
      <c r="E52" s="246"/>
      <c r="F52" s="246"/>
      <c r="G52" s="327"/>
      <c r="H52" s="328" t="s">
        <v>514</v>
      </c>
      <c r="I52" s="329">
        <v>4735624</v>
      </c>
      <c r="J52" s="330">
        <v>53829</v>
      </c>
      <c r="K52" s="331">
        <v>10.1</v>
      </c>
      <c r="L52" s="332">
        <v>26879</v>
      </c>
      <c r="M52" s="333">
        <v>2.4</v>
      </c>
      <c r="N52" s="334">
        <v>7.7</v>
      </c>
    </row>
    <row r="53" spans="1:14" x14ac:dyDescent="0.15">
      <c r="A53" s="250"/>
      <c r="B53" s="246"/>
      <c r="C53" s="246"/>
      <c r="D53" s="246"/>
      <c r="E53" s="246"/>
      <c r="F53" s="246"/>
      <c r="G53" s="312" t="s">
        <v>515</v>
      </c>
      <c r="H53" s="313"/>
      <c r="I53" s="321">
        <v>9675071</v>
      </c>
      <c r="J53" s="322">
        <v>110846</v>
      </c>
      <c r="K53" s="323">
        <v>5.2</v>
      </c>
      <c r="L53" s="324">
        <v>63956</v>
      </c>
      <c r="M53" s="325">
        <v>25.7</v>
      </c>
      <c r="N53" s="326">
        <v>-20.5</v>
      </c>
    </row>
    <row r="54" spans="1:14" x14ac:dyDescent="0.15">
      <c r="A54" s="250"/>
      <c r="B54" s="246"/>
      <c r="C54" s="246"/>
      <c r="D54" s="246"/>
      <c r="E54" s="246"/>
      <c r="F54" s="246"/>
      <c r="G54" s="327"/>
      <c r="H54" s="328" t="s">
        <v>514</v>
      </c>
      <c r="I54" s="329">
        <v>4327763</v>
      </c>
      <c r="J54" s="330">
        <v>49583</v>
      </c>
      <c r="K54" s="331">
        <v>-7.9</v>
      </c>
      <c r="L54" s="332">
        <v>29239</v>
      </c>
      <c r="M54" s="333">
        <v>8.8000000000000007</v>
      </c>
      <c r="N54" s="334">
        <v>-16.7</v>
      </c>
    </row>
    <row r="55" spans="1:14" x14ac:dyDescent="0.15">
      <c r="A55" s="250"/>
      <c r="B55" s="246"/>
      <c r="C55" s="246"/>
      <c r="D55" s="246"/>
      <c r="E55" s="246"/>
      <c r="F55" s="246"/>
      <c r="G55" s="312" t="s">
        <v>516</v>
      </c>
      <c r="H55" s="313"/>
      <c r="I55" s="321">
        <v>11188368</v>
      </c>
      <c r="J55" s="322">
        <v>130016</v>
      </c>
      <c r="K55" s="323">
        <v>17.3</v>
      </c>
      <c r="L55" s="324">
        <v>66255</v>
      </c>
      <c r="M55" s="325">
        <v>3.6</v>
      </c>
      <c r="N55" s="326">
        <v>13.7</v>
      </c>
    </row>
    <row r="56" spans="1:14" x14ac:dyDescent="0.15">
      <c r="A56" s="250"/>
      <c r="B56" s="246"/>
      <c r="C56" s="246"/>
      <c r="D56" s="246"/>
      <c r="E56" s="246"/>
      <c r="F56" s="246"/>
      <c r="G56" s="327"/>
      <c r="H56" s="328" t="s">
        <v>514</v>
      </c>
      <c r="I56" s="329">
        <v>4463299</v>
      </c>
      <c r="J56" s="330">
        <v>51866</v>
      </c>
      <c r="K56" s="331">
        <v>4.5999999999999996</v>
      </c>
      <c r="L56" s="332">
        <v>31822</v>
      </c>
      <c r="M56" s="333">
        <v>8.8000000000000007</v>
      </c>
      <c r="N56" s="334">
        <v>-4.2</v>
      </c>
    </row>
    <row r="57" spans="1:14" x14ac:dyDescent="0.15">
      <c r="A57" s="250"/>
      <c r="B57" s="246"/>
      <c r="C57" s="246"/>
      <c r="D57" s="246"/>
      <c r="E57" s="246"/>
      <c r="F57" s="246"/>
      <c r="G57" s="312" t="s">
        <v>517</v>
      </c>
      <c r="H57" s="313"/>
      <c r="I57" s="321">
        <v>6225492</v>
      </c>
      <c r="J57" s="322">
        <v>73406</v>
      </c>
      <c r="K57" s="323">
        <v>-43.5</v>
      </c>
      <c r="L57" s="324">
        <v>92247</v>
      </c>
      <c r="M57" s="325">
        <v>39.200000000000003</v>
      </c>
      <c r="N57" s="326">
        <v>-82.7</v>
      </c>
    </row>
    <row r="58" spans="1:14" x14ac:dyDescent="0.15">
      <c r="A58" s="250"/>
      <c r="B58" s="246"/>
      <c r="C58" s="246"/>
      <c r="D58" s="246"/>
      <c r="E58" s="246"/>
      <c r="F58" s="246"/>
      <c r="G58" s="327"/>
      <c r="H58" s="328" t="s">
        <v>514</v>
      </c>
      <c r="I58" s="329">
        <v>3832711</v>
      </c>
      <c r="J58" s="330">
        <v>45192</v>
      </c>
      <c r="K58" s="331">
        <v>-12.9</v>
      </c>
      <c r="L58" s="332">
        <v>37204</v>
      </c>
      <c r="M58" s="333">
        <v>16.899999999999999</v>
      </c>
      <c r="N58" s="334">
        <v>-29.8</v>
      </c>
    </row>
    <row r="59" spans="1:14" x14ac:dyDescent="0.15">
      <c r="A59" s="250"/>
      <c r="B59" s="246"/>
      <c r="C59" s="246"/>
      <c r="D59" s="246"/>
      <c r="E59" s="246"/>
      <c r="F59" s="246"/>
      <c r="G59" s="312" t="s">
        <v>518</v>
      </c>
      <c r="H59" s="313"/>
      <c r="I59" s="321">
        <v>6432913</v>
      </c>
      <c r="J59" s="322">
        <v>76635</v>
      </c>
      <c r="K59" s="323">
        <v>4.4000000000000004</v>
      </c>
      <c r="L59" s="324">
        <v>67319</v>
      </c>
      <c r="M59" s="325">
        <v>-27</v>
      </c>
      <c r="N59" s="326">
        <v>31.4</v>
      </c>
    </row>
    <row r="60" spans="1:14" x14ac:dyDescent="0.15">
      <c r="A60" s="250"/>
      <c r="B60" s="246"/>
      <c r="C60" s="246"/>
      <c r="D60" s="246"/>
      <c r="E60" s="246"/>
      <c r="F60" s="246"/>
      <c r="G60" s="327"/>
      <c r="H60" s="328" t="s">
        <v>514</v>
      </c>
      <c r="I60" s="335">
        <v>3987440</v>
      </c>
      <c r="J60" s="330">
        <v>47502</v>
      </c>
      <c r="K60" s="331">
        <v>5.0999999999999996</v>
      </c>
      <c r="L60" s="332">
        <v>38101</v>
      </c>
      <c r="M60" s="333">
        <v>2.4</v>
      </c>
      <c r="N60" s="334">
        <v>2.7</v>
      </c>
    </row>
    <row r="61" spans="1:14" x14ac:dyDescent="0.15">
      <c r="A61" s="250"/>
      <c r="B61" s="246"/>
      <c r="C61" s="246"/>
      <c r="D61" s="246"/>
      <c r="E61" s="246"/>
      <c r="F61" s="246"/>
      <c r="G61" s="312" t="s">
        <v>519</v>
      </c>
      <c r="H61" s="336"/>
      <c r="I61" s="337">
        <v>8558797</v>
      </c>
      <c r="J61" s="338">
        <v>99259</v>
      </c>
      <c r="K61" s="339">
        <v>5.0999999999999996</v>
      </c>
      <c r="L61" s="340">
        <v>68131</v>
      </c>
      <c r="M61" s="341">
        <v>9.6999999999999993</v>
      </c>
      <c r="N61" s="326">
        <v>-4.5999999999999996</v>
      </c>
    </row>
    <row r="62" spans="1:14" x14ac:dyDescent="0.15">
      <c r="A62" s="250"/>
      <c r="B62" s="246"/>
      <c r="C62" s="246"/>
      <c r="D62" s="246"/>
      <c r="E62" s="246"/>
      <c r="F62" s="246"/>
      <c r="G62" s="327"/>
      <c r="H62" s="328" t="s">
        <v>514</v>
      </c>
      <c r="I62" s="329">
        <v>4269367</v>
      </c>
      <c r="J62" s="330">
        <v>49594</v>
      </c>
      <c r="K62" s="331">
        <v>-0.2</v>
      </c>
      <c r="L62" s="332">
        <v>32649</v>
      </c>
      <c r="M62" s="333">
        <v>7.9</v>
      </c>
      <c r="N62" s="334">
        <v>-8.1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5" t="s">
        <v>3</v>
      </c>
      <c r="D47" s="1145"/>
      <c r="E47" s="1146"/>
      <c r="F47" s="11">
        <v>22.66</v>
      </c>
      <c r="G47" s="12">
        <v>22.7</v>
      </c>
      <c r="H47" s="12">
        <v>23.99</v>
      </c>
      <c r="I47" s="12">
        <v>24.86</v>
      </c>
      <c r="J47" s="13">
        <v>25.18</v>
      </c>
    </row>
    <row r="48" spans="2:10" ht="57.75" customHeight="1" x14ac:dyDescent="0.15">
      <c r="B48" s="14"/>
      <c r="C48" s="1147" t="s">
        <v>4</v>
      </c>
      <c r="D48" s="1147"/>
      <c r="E48" s="1148"/>
      <c r="F48" s="15">
        <v>0.05</v>
      </c>
      <c r="G48" s="16">
        <v>2.19</v>
      </c>
      <c r="H48" s="16">
        <v>1.91</v>
      </c>
      <c r="I48" s="16">
        <v>2.4300000000000002</v>
      </c>
      <c r="J48" s="17">
        <v>0.47</v>
      </c>
    </row>
    <row r="49" spans="2:10" ht="57.75" customHeight="1" thickBot="1" x14ac:dyDescent="0.2">
      <c r="B49" s="18"/>
      <c r="C49" s="1149" t="s">
        <v>5</v>
      </c>
      <c r="D49" s="1149"/>
      <c r="E49" s="1150"/>
      <c r="F49" s="19" t="s">
        <v>526</v>
      </c>
      <c r="G49" s="20">
        <v>2.1800000000000002</v>
      </c>
      <c r="H49" s="20">
        <v>0.82</v>
      </c>
      <c r="I49" s="20">
        <v>1.49</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2018-02-23T00:15:41Z</cp:lastPrinted>
  <dcterms:created xsi:type="dcterms:W3CDTF">2018-01-24T03:09:46Z</dcterms:created>
  <dcterms:modified xsi:type="dcterms:W3CDTF">2018-02-27T01:19:53Z</dcterms:modified>
  <cp:category/>
</cp:coreProperties>
</file>