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AM38" i="9"/>
  <c r="U38" i="9"/>
  <c r="C38" i="9"/>
  <c r="BW37" i="9"/>
  <c r="AM37" i="9"/>
  <c r="U37" i="9"/>
  <c r="C37" i="9"/>
  <c r="BW36" i="9"/>
  <c r="C36" i="9"/>
  <c r="BW35" i="9"/>
  <c r="CO34" i="9" s="1"/>
  <c r="CO35" i="9" s="1"/>
  <c r="CO36" i="9" s="1"/>
  <c r="CO37" i="9" s="1"/>
  <c r="CO38"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AM36" i="9" s="1"/>
  <c r="BE34" i="9"/>
  <c r="BE35" i="9" s="1"/>
  <c r="BE36" i="9" s="1"/>
  <c r="BE37" i="9" s="1"/>
  <c r="BE38" i="9" s="1"/>
</calcChain>
</file>

<file path=xl/sharedStrings.xml><?xml version="1.0" encoding="utf-8"?>
<sst xmlns="http://schemas.openxmlformats.org/spreadsheetml/2006/main" count="969" uniqueCount="568">
  <si>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</si>
  <si>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</si>
  <si>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</si>
  <si>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</si>
  <si>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</si>
  <si>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</si>
  <si>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</si>
  <si>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</si>
  <si>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</si>
  <si>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</si>
  <si>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</si>
  <si>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</si>
  <si>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</si>
  <si>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</si>
  <si>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</si>
  <si>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</si>
  <si>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</si>
  <si>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</si>
  <si>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</si>
  <si>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</si>
  <si>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</si>
  <si>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</si>
  <si>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</si>
  <si>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</si>
  <si>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</si>
  <si>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</si>
  <si>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</si>
  <si>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</si>
  <si>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</si>
  <si>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</si>
  <si>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</si>
  <si>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</si>
  <si>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</si>
  <si>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</si>
  <si>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</si>
  <si>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</si>
  <si>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</si>
  <si>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</si>
  <si>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</si>
  <si>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</si>
  <si>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</si>
  <si>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</si>
  <si>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</si>
  <si>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</si>
  <si>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</si>
  <si>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</si>
  <si>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</si>
  <si>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</si>
  <si>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</si>
  <si>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</si>
  <si>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</si>
  <si>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</si>
  <si>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</si>
  <si>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</si>
  <si>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</si>
  <si>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</si>
  <si>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</si>
  <si>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</si>
  <si>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</si>
  <si>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</si>
  <si>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</si>
  <si>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</si>
  <si>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</si>
  <si>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</si>
  <si>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</si>
  <si>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</si>
  <si>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</si>
  <si>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</si>
  <si>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</si>
  <si>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</si>
  <si>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</si>
  <si>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</si>
  <si>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</si>
  <si>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</si>
  <si>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</si>
  <si>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</si>
  <si>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</si>
  <si>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</si>
  <si>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</si>
  <si>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</si>
  <si>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</si>
  <si>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</si>
  <si>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岩見沢市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</si>
  <si>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</si>
  <si>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</si>
  <si>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</si>
  <si>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</si>
  <si>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</si>
  <si>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</si>
  <si>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</si>
  <si>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</si>
  <si>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</si>
  <si>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</si>
  <si>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</si>
  <si>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</si>
  <si>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</si>
  <si>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</si>
  <si>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</si>
  <si>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</si>
  <si>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</si>
  <si>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</si>
  <si>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</si>
  <si>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</si>
  <si>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</si>
  <si>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</si>
  <si>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</si>
  <si>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</si>
  <si>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</si>
  <si>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</si>
  <si>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</si>
  <si>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</si>
  <si>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</si>
  <si>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</si>
  <si>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</si>
  <si>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</si>
  <si>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</si>
  <si>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</si>
  <si>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</si>
  <si>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</si>
  <si>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</si>
  <si>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</si>
  <si>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</si>
  <si>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</si>
  <si>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</si>
  <si>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</si>
  <si>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</si>
  <si>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</si>
  <si>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</si>
  <si>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</si>
  <si>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</si>
  <si>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</si>
  <si>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</si>
  <si>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</si>
  <si>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</si>
  <si>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</si>
  <si>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</si>
  <si>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</si>
  <si>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</si>
  <si>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</si>
  <si>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</si>
  <si>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</si>
  <si>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</si>
  <si>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</si>
  <si>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</si>
  <si>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</si>
  <si>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</si>
  <si>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</si>
  <si>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</si>
  <si>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</si>
  <si>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</si>
  <si>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</si>
  <si>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</si>
  <si>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</si>
  <si>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</si>
  <si>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</si>
  <si>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</si>
  <si>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</si>
  <si>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</si>
  <si>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</si>
  <si>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</si>
  <si>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</si>
  <si>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</si>
  <si>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</si>
  <si>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</si>
  <si>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</si>
  <si>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</si>
  <si>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</si>
  <si>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</si>
  <si>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</si>
  <si>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</si>
  <si>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</si>
  <si>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</si>
  <si>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</si>
  <si>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</si>
  <si>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</si>
  <si>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</si>
  <si>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</si>
  <si>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</si>
  <si>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</si>
  <si>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</si>
  <si>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</si>
  <si>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</si>
  <si>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</si>
  <si>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</si>
  <si>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</si>
  <si>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</si>
  <si>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</si>
  <si>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</si>
  <si>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</si>
  <si>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</si>
  <si>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</si>
  <si>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</si>
  <si>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</si>
  <si>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</si>
  <si>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北海道岩見沢市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</si>
  <si>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</si>
  <si>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</si>
  <si>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</si>
  <si>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</si>
  <si>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</si>
  <si>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</si>
  <si>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</si>
  <si>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</si>
  <si>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</si>
  <si>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</si>
  <si>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</si>
  <si>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</si>
  <si>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</si>
  <si>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</si>
  <si>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</si>
  <si>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</si>
  <si>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</si>
  <si>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</si>
  <si>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</si>
  <si>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</si>
  <si>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</si>
  <si>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</si>
  <si>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</si>
  <si>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</si>
  <si>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</si>
  <si>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</si>
  <si>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</si>
  <si>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</si>
  <si>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</si>
  <si>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</si>
  <si>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</si>
  <si>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</si>
  <si>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</si>
  <si>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</si>
  <si>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</si>
  <si>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</si>
  <si>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</si>
  <si>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</si>
  <si>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</si>
  <si>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</si>
  <si>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</si>
  <si>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</si>
  <si>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</si>
  <si>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</si>
  <si>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</si>
  <si>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</si>
  <si>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</si>
  <si>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</si>
  <si>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</si>
  <si>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</si>
  <si>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</si>
  <si>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</si>
  <si>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</si>
  <si>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</si>
  <si>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</si>
  <si>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</si>
  <si>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</si>
  <si>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</si>
  <si>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</si>
  <si>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</si>
  <si>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</si>
  <si>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</si>
  <si>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</si>
  <si>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</si>
  <si>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</si>
  <si>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</si>
  <si>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</si>
  <si>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</si>
  <si>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</si>
  <si>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</si>
  <si>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</si>
  <si>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</si>
  <si>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</si>
  <si>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</si>
  <si>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</si>
  <si>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</si>
  <si>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</si>
  <si>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</si>
  <si>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</si>
  <si>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</si>
  <si>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</si>
  <si>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</si>
  <si>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</si>
  <si>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</si>
  <si>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</si>
  <si>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</si>
  <si>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</si>
  <si>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</si>
  <si>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</si>
  <si>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</si>
  <si>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</si>
  <si>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</si>
  <si>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</si>
  <si>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</si>
  <si>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</si>
  <si>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</si>
  <si>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</si>
  <si>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</si>
  <si>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</si>
  <si>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</si>
  <si>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</si>
  <si>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</si>
  <si>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</si>
  <si>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</si>
  <si>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</si>
  <si>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</si>
  <si>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</si>
  <si>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</si>
  <si>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</si>
  <si>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</si>
  <si>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</si>
  <si>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</si>
  <si>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</si>
  <si>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</si>
  <si>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</si>
  <si>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</si>
  <si>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</si>
  <si>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</si>
  <si>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</si>
  <si>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</si>
  <si>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</si>
  <si>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</si>
  <si>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</si>
  <si>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</si>
  <si>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</si>
  <si>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</si>
  <si>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</si>
  <si>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</si>
  <si>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</si>
  <si>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</si>
  <si>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</si>
  <si>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</si>
  <si>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</si>
  <si>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</si>
  <si>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</si>
  <si>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</si>
  <si>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</si>
  <si>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</si>
  <si>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</si>
  <si>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</si>
  <si>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</si>
  <si>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</si>
  <si>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</si>
  <si>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</si>
  <si>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</si>
  <si>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</si>
  <si>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北海道岩見沢市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</si>
  <si>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</si>
  <si>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</si>
  <si>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</si>
  <si>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</si>
  <si>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</si>
  <si>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</si>
  <si>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</si>
  <si>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</si>
  <si>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</si>
  <si>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</si>
  <si>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</si>
  <si>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</si>
  <si>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</si>
  <si>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</si>
  <si>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</si>
  <si>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</si>
  <si>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</si>
  <si>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</si>
  <si>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</si>
  <si>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</si>
  <si>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高等学校費会計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</si>
  <si>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</si>
  <si>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</si>
  <si>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</si>
  <si>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</si>
  <si>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</si>
  <si>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</si>
  <si>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</si>
  <si>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</si>
  <si>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</si>
  <si>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</si>
  <si>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</si>
  <si>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</si>
  <si>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</si>
  <si>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</si>
  <si>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国民健康保険費会計</t>
    <phoneticPr fontId="5"/>
  </si>
  <si>
    <t>介護保険費会計</t>
    <phoneticPr fontId="5"/>
  </si>
  <si>
    <t>後期高齢者医療費会計</t>
    <phoneticPr fontId="5"/>
  </si>
  <si>
    <t>水道事業会計</t>
    <phoneticPr fontId="5"/>
  </si>
  <si>
    <t>法適用企業</t>
    <phoneticPr fontId="5"/>
  </si>
  <si>
    <t>病院事業会計</t>
    <phoneticPr fontId="5"/>
  </si>
  <si>
    <t>下水道事業会計</t>
    <phoneticPr fontId="5"/>
  </si>
  <si>
    <t>と畜場費会計</t>
    <phoneticPr fontId="5"/>
  </si>
  <si>
    <t>法非適用企業</t>
    <phoneticPr fontId="5"/>
  </si>
  <si>
    <t>公設卸売市場費会計</t>
    <phoneticPr fontId="5"/>
  </si>
  <si>
    <t>農業集落排水事業費会計</t>
    <phoneticPr fontId="5"/>
  </si>
  <si>
    <t>公共用地等造成費会計</t>
    <phoneticPr fontId="5"/>
  </si>
  <si>
    <t>企業用地造成費会計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</si>
  <si>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</si>
  <si>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</si>
  <si>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</si>
  <si>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</si>
  <si>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</si>
  <si>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</si>
  <si>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</si>
  <si>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</si>
  <si>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</si>
  <si>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</si>
  <si>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</si>
  <si>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</si>
  <si>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</si>
  <si>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</si>
  <si>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</si>
  <si>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</si>
  <si>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</si>
  <si>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</si>
  <si>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</si>
  <si>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</si>
  <si>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</si>
  <si>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</si>
  <si>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</si>
  <si>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</si>
  <si>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</si>
  <si>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</si>
  <si>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</si>
  <si>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</si>
  <si>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</si>
  <si>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</si>
  <si>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</si>
  <si>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</si>
  <si>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</si>
  <si>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</si>
  <si>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</si>
  <si>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</si>
  <si>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</si>
  <si>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</si>
  <si>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</si>
  <si>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</si>
  <si>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</si>
  <si>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</si>
  <si>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</si>
  <si>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</si>
  <si>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</si>
  <si>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</si>
  <si>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</si>
  <si>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</si>
  <si>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</si>
  <si>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</si>
  <si>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</si>
  <si>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</si>
  <si>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</si>
  <si>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</si>
  <si>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</si>
  <si>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</si>
  <si>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</si>
  <si>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</si>
  <si>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</si>
  <si>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</si>
  <si>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</si>
  <si>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</si>
  <si>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農業集落排水事業費会計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</si>
  <si>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</si>
  <si>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</si>
  <si>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</si>
  <si>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</si>
  <si>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</si>
  <si>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</si>
  <si>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</si>
  <si>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</si>
  <si>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</si>
  <si>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</si>
  <si>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</si>
  <si>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</si>
  <si>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</si>
  <si>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</si>
  <si>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</si>
  <si>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</si>
  <si>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</si>
  <si>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</si>
  <si>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</si>
  <si>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</si>
  <si>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</si>
  <si>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</si>
  <si>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</si>
  <si>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</si>
  <si>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</si>
  <si>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</si>
  <si>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</si>
  <si>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</si>
  <si>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</si>
  <si>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</si>
  <si>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</si>
  <si>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</si>
  <si>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</si>
  <si>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</si>
  <si>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</si>
  <si>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</si>
  <si>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</si>
  <si>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</si>
  <si>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</si>
  <si>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</si>
  <si>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</si>
  <si>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</si>
  <si>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</si>
  <si>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</si>
  <si>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</si>
  <si>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</si>
  <si>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</si>
  <si>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</si>
  <si>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</si>
  <si>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</si>
  <si>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</si>
  <si>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</si>
  <si>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</si>
  <si>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</si>
  <si>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</si>
  <si>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</si>
  <si>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</si>
  <si>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</si>
  <si>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</si>
  <si>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</si>
  <si>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</si>
  <si>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</si>
  <si>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</si>
  <si>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</si>
  <si>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</si>
  <si>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</si>
  <si>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</si>
  <si>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</si>
  <si>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</si>
  <si>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</si>
  <si>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</si>
  <si>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</si>
  <si>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</si>
  <si>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</si>
  <si>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</si>
  <si>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</si>
  <si>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</si>
  <si>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</si>
  <si>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2.07</t>
  </si>
  <si>
    <t>▲ 1.49</t>
  </si>
  <si>
    <t>国民健康保険費会計</t>
  </si>
  <si>
    <t>▲ 1.06</t>
  </si>
  <si>
    <t>▲ 0.72</t>
  </si>
  <si>
    <t>▲ 1.42</t>
  </si>
  <si>
    <t>▲ 1.52</t>
  </si>
  <si>
    <t>▲ 1.15</t>
  </si>
  <si>
    <t>病院事業会計</t>
  </si>
  <si>
    <t>水道事業会計</t>
  </si>
  <si>
    <t>下水道事業会計</t>
  </si>
  <si>
    <t>一般会計</t>
  </si>
  <si>
    <t>介護保険費会計</t>
  </si>
  <si>
    <t>公共用地等造成費会計</t>
  </si>
  <si>
    <t>と畜場費会計</t>
  </si>
  <si>
    <t>その他会計（赤字）</t>
  </si>
  <si>
    <t>▲ 0.08</t>
  </si>
  <si>
    <t>その他会計（黒字）</t>
  </si>
  <si>
    <t>（一財）岩見沢振興公社</t>
    <rPh sb="1" eb="2">
      <t>イチ</t>
    </rPh>
    <rPh sb="2" eb="3">
      <t>ザイ</t>
    </rPh>
    <rPh sb="4" eb="7">
      <t>イワミザワ</t>
    </rPh>
    <rPh sb="7" eb="9">
      <t>シンコウ</t>
    </rPh>
    <rPh sb="9" eb="11">
      <t>コウシャ</t>
    </rPh>
    <phoneticPr fontId="2"/>
  </si>
  <si>
    <t>-</t>
    <phoneticPr fontId="2"/>
  </si>
  <si>
    <t>-</t>
    <phoneticPr fontId="2"/>
  </si>
  <si>
    <t>（一財）いわみざわ地域交流センター</t>
    <rPh sb="1" eb="2">
      <t>イチ</t>
    </rPh>
    <rPh sb="2" eb="3">
      <t>ザイ</t>
    </rPh>
    <rPh sb="9" eb="11">
      <t>チイキ</t>
    </rPh>
    <rPh sb="11" eb="13">
      <t>コウリュウ</t>
    </rPh>
    <phoneticPr fontId="2"/>
  </si>
  <si>
    <t>㈱コミュニティエフエムはまなす</t>
    <phoneticPr fontId="2"/>
  </si>
  <si>
    <t>-</t>
    <phoneticPr fontId="2"/>
  </si>
  <si>
    <t>㈱振興いわみざわ</t>
    <rPh sb="1" eb="3">
      <t>シンコウ</t>
    </rPh>
    <phoneticPr fontId="2"/>
  </si>
  <si>
    <t>-</t>
    <phoneticPr fontId="2"/>
  </si>
  <si>
    <t>岩見沢市土地開発公社</t>
    <rPh sb="0" eb="4">
      <t>イワミザワシ</t>
    </rPh>
    <rPh sb="4" eb="6">
      <t>トチ</t>
    </rPh>
    <rPh sb="6" eb="8">
      <t>カイハツ</t>
    </rPh>
    <rPh sb="8" eb="10">
      <t>コウシャ</t>
    </rPh>
    <phoneticPr fontId="2"/>
  </si>
  <si>
    <t>南空知ふるさと市町村圏組合</t>
    <rPh sb="0" eb="1">
      <t>ミナミ</t>
    </rPh>
    <rPh sb="1" eb="3">
      <t>ソラチ</t>
    </rPh>
    <rPh sb="7" eb="10">
      <t>シチョウソン</t>
    </rPh>
    <rPh sb="10" eb="11">
      <t>ケン</t>
    </rPh>
    <rPh sb="11" eb="13">
      <t>クミアイ</t>
    </rPh>
    <phoneticPr fontId="2"/>
  </si>
  <si>
    <t>-</t>
    <phoneticPr fontId="2"/>
  </si>
  <si>
    <t>岩見沢地区消防事務組合</t>
    <rPh sb="0" eb="3">
      <t>イワミザワ</t>
    </rPh>
    <rPh sb="3" eb="5">
      <t>チク</t>
    </rPh>
    <rPh sb="5" eb="7">
      <t>ショウボウ</t>
    </rPh>
    <rPh sb="7" eb="9">
      <t>ジム</t>
    </rPh>
    <rPh sb="9" eb="11">
      <t>クミアイ</t>
    </rPh>
    <phoneticPr fontId="2"/>
  </si>
  <si>
    <t>空知教育センター組合</t>
    <rPh sb="0" eb="2">
      <t>ソラチ</t>
    </rPh>
    <rPh sb="2" eb="4">
      <t>キョウイク</t>
    </rPh>
    <rPh sb="8" eb="10">
      <t>クミアイ</t>
    </rPh>
    <phoneticPr fontId="2"/>
  </si>
  <si>
    <t>桂沢水道企業団</t>
    <rPh sb="0" eb="1">
      <t>カツラ</t>
    </rPh>
    <rPh sb="1" eb="2">
      <t>ザワ</t>
    </rPh>
    <rPh sb="2" eb="4">
      <t>スイドウ</t>
    </rPh>
    <rPh sb="4" eb="6">
      <t>キギョウ</t>
    </rPh>
    <rPh sb="6" eb="7">
      <t>ダン</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</si>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</sst>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74429</c:v>
                </c:pt>
                <c:pt idx="1">
                  <c:v>74252</c:v>
                </c:pt>
                <c:pt idx="2">
                  <c:v>105394</c:v>
                </c:pt>
                <c:pt idx="3">
                  <c:v>110846</c:v>
                </c:pt>
                <c:pt idx="4">
                  <c:v>130016</c:v>
                </c:pt>
              </c:numCache>
            </c:numRef>
          </c:val>
          <c:smooth val="0"/>
        </c:ser>
        <c:dLbls>
          <c:showLegendKey val="0"/>
          <c:showVal val="0"/>
          <c:showCatName val="0"/>
          <c:showSerName val="0"/>
          <c:showPercent val="0"/>
          <c:showBubbleSize val="0"/>
        </c:dLbls>
        <c:marker val="1"/>
        <c:smooth val="0"/>
        <c:axId val="100463360"/>
        <c:axId val="100465280"/>
      </c:lineChart>
      <c:catAx>
        <c:axId val="100463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65280"/>
        <c:crosses val="autoZero"/>
        <c:auto val="1"/>
        <c:lblAlgn val="ctr"/>
        <c:lblOffset val="100"/>
        <c:tickLblSkip val="1"/>
        <c:tickMarkSkip val="1"/>
        <c:noMultiLvlLbl val="0"/>
      </c:catAx>
      <c:valAx>
        <c:axId val="1004652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63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3.34</c:v>
                </c:pt>
                <c:pt idx="1">
                  <c:v>0.08</c:v>
                </c:pt>
                <c:pt idx="2">
                  <c:v>0.05</c:v>
                </c:pt>
                <c:pt idx="3">
                  <c:v>2.19</c:v>
                </c:pt>
                <c:pt idx="4">
                  <c:v>1.91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22.58</c:v>
                </c:pt>
                <c:pt idx="1">
                  <c:v>23.89</c:v>
                </c:pt>
                <c:pt idx="2">
                  <c:v>22.66</c:v>
                </c:pt>
                <c:pt idx="3">
                  <c:v>22.7</c:v>
                </c:pt>
                <c:pt idx="4">
                  <c:v>23.99</c:v>
                </c:pt>
              </c:numCache>
            </c:numRef>
          </c:val>
        </c:ser>
        <c:dLbls>
          <c:showLegendKey val="0"/>
          <c:showVal val="0"/>
          <c:showCatName val="0"/>
          <c:showSerName val="0"/>
          <c:showPercent val="0"/>
          <c:showBubbleSize val="0"/>
        </c:dLbls>
        <c:gapWidth val="250"/>
        <c:overlap val="100"/>
        <c:axId val="98657024"/>
        <c:axId val="98658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4.6900000000000004</c:v>
                </c:pt>
                <c:pt idx="1">
                  <c:v>-2.0699999999999998</c:v>
                </c:pt>
                <c:pt idx="2">
                  <c:v>-1.49</c:v>
                </c:pt>
                <c:pt idx="3">
                  <c:v>2.1800000000000002</c:v>
                </c:pt>
                <c:pt idx="4">
                  <c:v>0.82</c:v>
                </c:pt>
              </c:numCache>
            </c:numRef>
          </c:val>
          <c:smooth val="0"/>
        </c:ser>
        <c:dLbls>
          <c:showLegendKey val="0"/>
          <c:showVal val="0"/>
          <c:showCatName val="0"/>
          <c:showSerName val="0"/>
          <c:showPercent val="0"/>
          <c:showBubbleSize val="0"/>
        </c:dLbls>
        <c:marker val="1"/>
        <c:smooth val="0"/>
        <c:axId val="98657024"/>
        <c:axId val="98658944"/>
      </c:lineChart>
      <c:catAx>
        <c:axId val="9865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658944"/>
        <c:crosses val="autoZero"/>
        <c:auto val="1"/>
        <c:lblAlgn val="ctr"/>
        <c:lblOffset val="100"/>
        <c:tickLblSkip val="1"/>
        <c:tickMarkSkip val="1"/>
        <c:noMultiLvlLbl val="0"/>
      </c:catAx>
      <c:valAx>
        <c:axId val="9865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5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0.08</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と畜場費会計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0.05</c:v>
                </c:pt>
                <c:pt idx="4">
                  <c:v>#N/A</c:v>
                </c:pt>
                <c:pt idx="5">
                  <c:v>0.01</c:v>
                </c:pt>
                <c:pt idx="6">
                  <c:v>#N/A</c:v>
                </c:pt>
                <c:pt idx="7">
                  <c:v>0.01</c:v>
                </c:pt>
                <c:pt idx="8">
                  <c:v>#N/A</c:v>
                </c:pt>
                <c:pt idx="9">
                  <c:v>0.02</c:v>
                </c:pt>
              </c:numCache>
            </c:numRef>
          </c:val>
        </c:ser>
        <c:ser>
          <c:idx val="3"/>
          <c:order val="3"/>
          <c:tx>
            <c:strRef>
              <c:f>データシート!$A$30</c:f>
              <c:strCache>
                <c:ptCount val="1"/>
                <c:pt idx="0">
                  <c:v>公共用地等造成費会計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7.0000000000000007E-2</c:v>
                </c:pt>
                <c:pt idx="4">
                  <c:v>#N/A</c:v>
                </c:pt>
                <c:pt idx="5">
                  <c:v>0.06</c:v>
                </c:pt>
                <c:pt idx="6">
                  <c:v>#N/A</c:v>
                </c:pt>
                <c:pt idx="7">
                  <c:v>0.05</c:v>
                </c:pt>
                <c:pt idx="8">
                  <c:v>#N/A</c:v>
                </c:pt>
                <c:pt idx="9">
                  <c:v>0.05</c:v>
                </c:pt>
              </c:numCache>
            </c:numRef>
          </c:val>
        </c:ser>
        <c:ser>
          <c:idx val="4"/>
          <c:order val="4"/>
          <c:tx>
            <c:strRef>
              <c:f>データシート!$A$31</c:f>
              <c:strCache>
                <c:ptCount val="1"/>
                <c:pt idx="0">
                  <c:v>介護保険費会計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0.75</c:v>
                </c:pt>
                <c:pt idx="2">
                  <c:v>#N/A</c:v>
                </c:pt>
                <c:pt idx="3">
                  <c:v>0.54</c:v>
                </c:pt>
                <c:pt idx="4">
                  <c:v>#N/A</c:v>
                </c:pt>
                <c:pt idx="5">
                  <c:v>0.59</c:v>
                </c:pt>
                <c:pt idx="6">
                  <c:v>#N/A</c:v>
                </c:pt>
                <c:pt idx="7">
                  <c:v>0.82</c:v>
                </c:pt>
                <c:pt idx="8">
                  <c:v>#N/A</c:v>
                </c:pt>
                <c:pt idx="9">
                  <c:v>1.25</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3.33</c:v>
                </c:pt>
                <c:pt idx="2">
                  <c:v>#N/A</c:v>
                </c:pt>
                <c:pt idx="3">
                  <c:v>7.0000000000000007E-2</c:v>
                </c:pt>
                <c:pt idx="4">
                  <c:v>#N/A</c:v>
                </c:pt>
                <c:pt idx="5">
                  <c:v>0.05</c:v>
                </c:pt>
                <c:pt idx="6">
                  <c:v>#N/A</c:v>
                </c:pt>
                <c:pt idx="7">
                  <c:v>2.1800000000000002</c:v>
                </c:pt>
                <c:pt idx="8">
                  <c:v>#N/A</c:v>
                </c:pt>
                <c:pt idx="9">
                  <c:v>1.91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3.46</c:v>
                </c:pt>
                <c:pt idx="2">
                  <c:v>#N/A</c:v>
                </c:pt>
                <c:pt idx="3">
                  <c:v>3.91</c:v>
                </c:pt>
                <c:pt idx="4">
                  <c:v>#N/A</c:v>
                </c:pt>
                <c:pt idx="5">
                  <c:v>5.55</c:v>
                </c:pt>
                <c:pt idx="6">
                  <c:v>#N/A</c:v>
                </c:pt>
                <c:pt idx="7">
                  <c:v>5.08</c:v>
                </c:pt>
                <c:pt idx="8">
                  <c:v>#N/A</c:v>
                </c:pt>
                <c:pt idx="9">
                  <c:v>5.08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5.49</c:v>
                </c:pt>
                <c:pt idx="2">
                  <c:v>#N/A</c:v>
                </c:pt>
                <c:pt idx="3">
                  <c:v>5.62</c:v>
                </c:pt>
                <c:pt idx="4">
                  <c:v>#N/A</c:v>
                </c:pt>
                <c:pt idx="5">
                  <c:v>5.74</c:v>
                </c:pt>
                <c:pt idx="6">
                  <c:v>#N/A</c:v>
                </c:pt>
                <c:pt idx="7">
                  <c:v>6.02</c:v>
                </c:pt>
                <c:pt idx="8">
                  <c:v>#N/A</c:v>
                </c:pt>
                <c:pt idx="9">
                  <c:v>5.5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c:v>
                </c:pt>
                <c:pt idx="2">
                  <c:v>#N/A</c:v>
                </c:pt>
                <c:pt idx="3">
                  <c:v>10.33</c:v>
                </c:pt>
                <c:pt idx="4">
                  <c:v>#N/A</c:v>
                </c:pt>
                <c:pt idx="5">
                  <c:v>10.23</c:v>
                </c:pt>
                <c:pt idx="6">
                  <c:v>#N/A</c:v>
                </c:pt>
                <c:pt idx="7">
                  <c:v>12.21</c:v>
                </c:pt>
                <c:pt idx="8">
                  <c:v>#N/A</c:v>
                </c:pt>
                <c:pt idx="9">
                  <c:v>13.39</c:v>
                </c:pt>
              </c:numCache>
            </c:numRef>
          </c:val>
        </c:ser>
        <c:ser>
          <c:idx val="9"/>
          <c:order val="9"/>
          <c:tx>
            <c:strRef>
              <c:f>データシート!$A$36</c:f>
              <c:strCache>
                <c:ptCount val="1"/>
                <c:pt idx="0">
                  <c:v>国民健康保険費会計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1.06</c:v>
                </c:pt>
                <c:pt idx="1">
                  <c:v>#N/A</c:v>
                </c:pt>
                <c:pt idx="2">
                  <c:v>0.72</c:v>
                </c:pt>
                <c:pt idx="3">
                  <c:v>#N/A</c:v>
                </c:pt>
                <c:pt idx="4">
                  <c:v>1.42</c:v>
                </c:pt>
                <c:pt idx="5">
                  <c:v>#N/A</c:v>
                </c:pt>
                <c:pt idx="6">
                  <c:v>1.52</c:v>
                </c:pt>
                <c:pt idx="7">
                  <c:v>#N/A</c:v>
                </c:pt>
                <c:pt idx="8">
                  <c:v>1.1499999999999999</c:v>
                </c:pt>
                <c:pt idx="9">
                  <c:v>#N/A</c:v>
                </c:pt>
              </c:numCache>
            </c:numRef>
          </c:val>
        </c:ser>
        <c:dLbls>
          <c:showLegendKey val="0"/>
          <c:showVal val="0"/>
          <c:showCatName val="0"/>
          <c:showSerName val="0"/>
          <c:showPercent val="0"/>
          <c:showBubbleSize val="0"/>
        </c:dLbls>
        <c:gapWidth val="150"/>
        <c:overlap val="100"/>
        <c:axId val="103115392"/>
        <c:axId val="103129472"/>
      </c:barChart>
      <c:catAx>
        <c:axId val="10311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129472"/>
        <c:crosses val="autoZero"/>
        <c:auto val="1"/>
        <c:lblAlgn val="ctr"/>
        <c:lblOffset val="100"/>
        <c:tickLblSkip val="1"/>
        <c:tickMarkSkip val="1"/>
        <c:noMultiLvlLbl val="0"/>
      </c:catAx>
      <c:valAx>
        <c:axId val="10312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15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5090</c:v>
                </c:pt>
                <c:pt idx="5">
                  <c:v>5082</c:v>
                </c:pt>
                <c:pt idx="8">
                  <c:v>5019</c:v>
                </c:pt>
                <c:pt idx="11">
                  <c:v>4949</c:v>
                </c:pt>
                <c:pt idx="14">
                  <c:v>5033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21</c:v>
                </c:pt>
                <c:pt idx="3">
                  <c:v>1</c:v>
                </c:pt>
                <c:pt idx="6">
                  <c:v>6</c:v>
                </c:pt>
                <c:pt idx="9">
                  <c:v>1</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319</c:v>
                </c:pt>
                <c:pt idx="3">
                  <c:v>221</c:v>
                </c:pt>
                <c:pt idx="6">
                  <c:v>136</c:v>
                </c:pt>
                <c:pt idx="9">
                  <c:v>135</c:v>
                </c:pt>
                <c:pt idx="12">
                  <c:v>104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31</c:v>
                </c:pt>
                <c:pt idx="3">
                  <c:v>36</c:v>
                </c:pt>
                <c:pt idx="6">
                  <c:v>31</c:v>
                </c:pt>
                <c:pt idx="9">
                  <c:v>33</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1270</c:v>
                </c:pt>
                <c:pt idx="3">
                  <c:v>1302</c:v>
                </c:pt>
                <c:pt idx="6">
                  <c:v>1300</c:v>
                </c:pt>
                <c:pt idx="9">
                  <c:v>1206</c:v>
                </c:pt>
                <c:pt idx="12">
                  <c:v>1234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6115</c:v>
                </c:pt>
                <c:pt idx="3">
                  <c:v>6048</c:v>
                </c:pt>
                <c:pt idx="6">
                  <c:v>5898</c:v>
                </c:pt>
                <c:pt idx="9">
                  <c:v>5383</c:v>
                </c:pt>
                <c:pt idx="12">
                  <c:v>4928</c:v>
                </c:pt>
              </c:numCache>
            </c:numRef>
          </c:val>
        </c:ser>
        <c:dLbls>
          <c:showLegendKey val="0"/>
          <c:showVal val="0"/>
          <c:showCatName val="0"/>
          <c:showSerName val="0"/>
          <c:showPercent val="0"/>
          <c:showBubbleSize val="0"/>
        </c:dLbls>
        <c:gapWidth val="100"/>
        <c:overlap val="100"/>
        <c:axId val="102152064"/>
        <c:axId val="102158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2666</c:v>
                </c:pt>
                <c:pt idx="2">
                  <c:v>#N/A</c:v>
                </c:pt>
                <c:pt idx="3">
                  <c:v>#N/A</c:v>
                </c:pt>
                <c:pt idx="4">
                  <c:v>2526</c:v>
                </c:pt>
                <c:pt idx="5">
                  <c:v>#N/A</c:v>
                </c:pt>
                <c:pt idx="6">
                  <c:v>#N/A</c:v>
                </c:pt>
                <c:pt idx="7">
                  <c:v>2352</c:v>
                </c:pt>
                <c:pt idx="8">
                  <c:v>#N/A</c:v>
                </c:pt>
                <c:pt idx="9">
                  <c:v>#N/A</c:v>
                </c:pt>
                <c:pt idx="10">
                  <c:v>1809</c:v>
                </c:pt>
                <c:pt idx="11">
                  <c:v>#N/A</c:v>
                </c:pt>
                <c:pt idx="12">
                  <c:v>#N/A</c:v>
                </c:pt>
                <c:pt idx="13">
                  <c:v>1267</c:v>
                </c:pt>
                <c:pt idx="14">
                  <c:v>#N/A</c:v>
                </c:pt>
              </c:numCache>
            </c:numRef>
          </c:val>
          <c:smooth val="0"/>
        </c:ser>
        <c:dLbls>
          <c:showLegendKey val="0"/>
          <c:showVal val="0"/>
          <c:showCatName val="0"/>
          <c:showSerName val="0"/>
          <c:showPercent val="0"/>
          <c:showBubbleSize val="0"/>
        </c:dLbls>
        <c:marker val="1"/>
        <c:smooth val="0"/>
        <c:axId val="102152064"/>
        <c:axId val="102158336"/>
      </c:lineChart>
      <c:catAx>
        <c:axId val="10215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158336"/>
        <c:crosses val="autoZero"/>
        <c:auto val="1"/>
        <c:lblAlgn val="ctr"/>
        <c:lblOffset val="100"/>
        <c:tickLblSkip val="1"/>
        <c:tickMarkSkip val="1"/>
        <c:noMultiLvlLbl val="0"/>
      </c:catAx>
      <c:valAx>
        <c:axId val="10215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15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39568</c:v>
                </c:pt>
                <c:pt idx="5">
                  <c:v>38578</c:v>
                </c:pt>
                <c:pt idx="8">
                  <c:v>39664</c:v>
                </c:pt>
                <c:pt idx="11">
                  <c:v>39734</c:v>
                </c:pt>
                <c:pt idx="14">
                  <c:v>42587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7326</c:v>
                </c:pt>
                <c:pt idx="5">
                  <c:v>7321</c:v>
                </c:pt>
                <c:pt idx="8">
                  <c:v>7090</c:v>
                </c:pt>
                <c:pt idx="11">
                  <c:v>6593</c:v>
                </c:pt>
                <c:pt idx="14">
                  <c:v>6163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13481</c:v>
                </c:pt>
                <c:pt idx="5">
                  <c:v>13664</c:v>
                </c:pt>
                <c:pt idx="8">
                  <c:v>13423</c:v>
                </c:pt>
                <c:pt idx="11">
                  <c:v>13725</c:v>
                </c:pt>
                <c:pt idx="14">
                  <c:v>14272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2566</c:v>
                </c:pt>
                <c:pt idx="3">
                  <c:v>2600</c:v>
                </c:pt>
                <c:pt idx="6">
                  <c:v>2449</c:v>
                </c:pt>
                <c:pt idx="9">
                  <c:v>2266</c:v>
                </c:pt>
                <c:pt idx="12">
                  <c:v>2096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7780</c:v>
                </c:pt>
                <c:pt idx="3">
                  <c:v>7348</c:v>
                </c:pt>
                <c:pt idx="6">
                  <c:v>6988</c:v>
                </c:pt>
                <c:pt idx="9">
                  <c:v>6560</c:v>
                </c:pt>
                <c:pt idx="12">
                  <c:v>5938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197</c:v>
                </c:pt>
                <c:pt idx="3">
                  <c:v>206</c:v>
                </c:pt>
                <c:pt idx="6">
                  <c:v>176</c:v>
                </c:pt>
                <c:pt idx="9">
                  <c:v>144</c:v>
                </c:pt>
                <c:pt idx="12">
                  <c:v>126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9898</c:v>
                </c:pt>
                <c:pt idx="3">
                  <c:v>9515</c:v>
                </c:pt>
                <c:pt idx="6">
                  <c:v>9311</c:v>
                </c:pt>
                <c:pt idx="9">
                  <c:v>9219</c:v>
                </c:pt>
                <c:pt idx="12">
                  <c:v>8847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1062</c:v>
                </c:pt>
                <c:pt idx="3">
                  <c:v>863</c:v>
                </c:pt>
                <c:pt idx="6">
                  <c:v>758</c:v>
                </c:pt>
                <c:pt idx="9">
                  <c:v>651</c:v>
                </c:pt>
                <c:pt idx="12">
                  <c:v>572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48485</c:v>
                </c:pt>
                <c:pt idx="3">
                  <c:v>48061</c:v>
                </c:pt>
                <c:pt idx="6">
                  <c:v>49516</c:v>
                </c:pt>
                <c:pt idx="9">
                  <c:v>49902</c:v>
                </c:pt>
                <c:pt idx="12">
                  <c:v>54371</c:v>
                </c:pt>
              </c:numCache>
            </c:numRef>
          </c:val>
        </c:ser>
        <c:dLbls>
          <c:showLegendKey val="0"/>
          <c:showVal val="0"/>
          <c:showCatName val="0"/>
          <c:showSerName val="0"/>
          <c:showPercent val="0"/>
          <c:showBubbleSize val="0"/>
        </c:dLbls>
        <c:gapWidth val="100"/>
        <c:overlap val="100"/>
        <c:axId val="103279616"/>
        <c:axId val="103035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9613</c:v>
                </c:pt>
                <c:pt idx="2">
                  <c:v>#N/A</c:v>
                </c:pt>
                <c:pt idx="3">
                  <c:v>#N/A</c:v>
                </c:pt>
                <c:pt idx="4">
                  <c:v>9030</c:v>
                </c:pt>
                <c:pt idx="5">
                  <c:v>#N/A</c:v>
                </c:pt>
                <c:pt idx="6">
                  <c:v>#N/A</c:v>
                </c:pt>
                <c:pt idx="7">
                  <c:v>9021</c:v>
                </c:pt>
                <c:pt idx="8">
                  <c:v>#N/A</c:v>
                </c:pt>
                <c:pt idx="9">
                  <c:v>#N/A</c:v>
                </c:pt>
                <c:pt idx="10">
                  <c:v>8689</c:v>
                </c:pt>
                <c:pt idx="11">
                  <c:v>#N/A</c:v>
                </c:pt>
                <c:pt idx="12">
                  <c:v>#N/A</c:v>
                </c:pt>
                <c:pt idx="13">
                  <c:v>8928</c:v>
                </c:pt>
                <c:pt idx="14">
                  <c:v>#N/A</c:v>
                </c:pt>
              </c:numCache>
            </c:numRef>
          </c:val>
          <c:smooth val="0"/>
        </c:ser>
        <c:dLbls>
          <c:showLegendKey val="0"/>
          <c:showVal val="0"/>
          <c:showCatName val="0"/>
          <c:showSerName val="0"/>
          <c:showPercent val="0"/>
          <c:showBubbleSize val="0"/>
        </c:dLbls>
        <c:marker val="1"/>
        <c:smooth val="0"/>
        <c:axId val="103279616"/>
        <c:axId val="103035648"/>
      </c:lineChart>
      <c:catAx>
        <c:axId val="10327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035648"/>
        <c:crosses val="autoZero"/>
        <c:auto val="1"/>
        <c:lblAlgn val="ctr"/>
        <c:lblOffset val="100"/>
        <c:tickLblSkip val="1"/>
        <c:tickMarkSkip val="1"/>
        <c:noMultiLvlLbl val="0"/>
      </c:catAx>
      <c:valAx>
        <c:axId val="10303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7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北海道岩見沢市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86,054
85,936
481.02
53,274,960
52,754,537
475,528
24,855,492
54,371,341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43.4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課税客体に占める高齢者人口や中小企業の割合が大きいことや、長引く景気の低迷による市税の減少などにより、税基盤が脆弱になっており、類似団体平均を下回っている状況にある。定員管理の適正化等の推進により、歳出削減を実施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69" name="直線コネクタ 68"/>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9978</xdr:rowOff>
    </xdr:to>
    <xdr:cxnSp macro="">
      <xdr:nvCxnSpPr>
        <xdr:cNvPr id="78" name="直線コネクタ 77"/>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102705</xdr:rowOff>
    </xdr:from>
    <xdr:ext cx="762000" cy="259045"/>
    <xdr:sp macro="" textlink="">
      <xdr:nvSpPr>
        <xdr:cNvPr id="89"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物件費や除排雪経費などの維持補修費の増に伴い、類似団体平均を上回っている。平成</a:t>
          </a:r>
          <a:r>
            <a:rPr kumimoji="1" lang="en-US" altLang="ja-JP" sz="1300">
              <a:latin typeface="ＭＳ Ｐゴシック"/>
            </a:rPr>
            <a:t>26</a:t>
          </a:r>
          <a:r>
            <a:rPr kumimoji="1" lang="ja-JP" altLang="en-US" sz="1300">
              <a:latin typeface="ＭＳ Ｐゴシック"/>
            </a:rPr>
            <a:t>年度は地方交付税の減に伴い歳入経常一般財源は減少しているが、歳出における、物件費、維持補修費の増を主な要因として、数値は悪化している。</a:t>
          </a:r>
          <a:endParaRPr kumimoji="1" lang="en-US" altLang="ja-JP" sz="1300">
            <a:latin typeface="ＭＳ Ｐゴシック"/>
          </a:endParaRPr>
        </a:p>
        <a:p>
          <a:r>
            <a:rPr kumimoji="1" lang="ja-JP" altLang="en-US" sz="1300">
              <a:latin typeface="ＭＳ Ｐゴシック"/>
            </a:rPr>
            <a:t>今後とも自主財源である市税の徴収率の向上による増収、定員管理の適正化等の義務的経費の削減や物件費及び維持補修費の抑制に努め、改善を図る。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107188</xdr:rowOff>
    </xdr:to>
    <xdr:cxnSp macro="">
      <xdr:nvCxnSpPr>
        <xdr:cNvPr id="130" name="直線コネクタ 129"/>
        <xdr:cNvCxnSpPr/>
      </xdr:nvCxnSpPr>
      <xdr:spPr>
        <a:xfrm>
          <a:off x="4114800" y="1067435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116840</xdr:rowOff>
    </xdr:to>
    <xdr:cxnSp macro="">
      <xdr:nvCxnSpPr>
        <xdr:cNvPr id="133" name="直線コネクタ 132"/>
        <xdr:cNvCxnSpPr/>
      </xdr:nvCxnSpPr>
      <xdr:spPr>
        <a:xfrm flipV="1">
          <a:off x="3225800" y="1067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62</xdr:row>
      <xdr:rowOff>116840</xdr:rowOff>
    </xdr:to>
    <xdr:cxnSp macro="">
      <xdr:nvCxnSpPr>
        <xdr:cNvPr id="136" name="直線コネクタ 135"/>
        <xdr:cNvCxnSpPr/>
      </xdr:nvCxnSpPr>
      <xdr:spPr>
        <a:xfrm>
          <a:off x="2336800" y="106888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18034</xdr:rowOff>
    </xdr:from>
    <xdr:to>
      <xdr:col>3</xdr:col>
      <xdr:colOff>279400</xdr:colOff>
      <xdr:row>62</xdr:row>
      <xdr:rowOff>58928</xdr:rowOff>
    </xdr:to>
    <xdr:cxnSp macro="">
      <xdr:nvCxnSpPr>
        <xdr:cNvPr id="139" name="直線コネクタ 138"/>
        <xdr:cNvCxnSpPr/>
      </xdr:nvCxnSpPr>
      <xdr:spPr>
        <a:xfrm>
          <a:off x="1447800" y="1047648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9" name="円/楕円 148"/>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28465</xdr:rowOff>
    </xdr:from>
    <xdr:ext cx="762000" cy="259045"/>
    <xdr:sp macro="" textlink="">
      <xdr:nvSpPr>
        <xdr:cNvPr id="150"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1" name="円/楕円 150"/>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52" name="テキスト ボックス 151"/>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3" name="円/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54" name="テキスト ボックス 15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8128</xdr:rowOff>
    </xdr:from>
    <xdr:to>
      <xdr:col>3</xdr:col>
      <xdr:colOff>330200</xdr:colOff>
      <xdr:row>62</xdr:row>
      <xdr:rowOff>109728</xdr:rowOff>
    </xdr:to>
    <xdr:sp macro="" textlink="">
      <xdr:nvSpPr>
        <xdr:cNvPr id="155" name="円/楕円 154"/>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94505</xdr:rowOff>
    </xdr:from>
    <xdr:ext cx="762000" cy="259045"/>
    <xdr:sp macro="" textlink="">
      <xdr:nvSpPr>
        <xdr:cNvPr id="156" name="テキスト ボックス 155"/>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138684</xdr:rowOff>
    </xdr:from>
    <xdr:to>
      <xdr:col>2</xdr:col>
      <xdr:colOff>127000</xdr:colOff>
      <xdr:row>61</xdr:row>
      <xdr:rowOff>68834</xdr:rowOff>
    </xdr:to>
    <xdr:sp macro="" textlink="">
      <xdr:nvSpPr>
        <xdr:cNvPr id="157" name="円/楕円 156"/>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53611</xdr:rowOff>
    </xdr:from>
    <xdr:ext cx="762000" cy="259045"/>
    <xdr:sp macro="" textlink="">
      <xdr:nvSpPr>
        <xdr:cNvPr id="158" name="テキスト ボックス 157"/>
        <xdr:cNvSpPr txBox="1"/>
      </xdr:nvSpPr>
      <xdr:spPr>
        <a:xfrm>
          <a:off x="1066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[144,475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類似団体と比較して高くなっているのは、主に維持補修費が原因となっている。</a:t>
          </a:r>
          <a:endParaRPr kumimoji="1" lang="en-US" altLang="ja-JP" sz="1300">
            <a:latin typeface="ＭＳ Ｐゴシック"/>
          </a:endParaRPr>
        </a:p>
        <a:p>
          <a:r>
            <a:rPr kumimoji="1" lang="ja-JP" altLang="en-US" sz="1300">
              <a:latin typeface="ＭＳ Ｐゴシック"/>
            </a:rPr>
            <a:t>豪雪地帯であることから、除排雪経費の占める割合が大きい。</a:t>
          </a:r>
          <a:endParaRPr kumimoji="1" lang="en-US" altLang="ja-JP" sz="1300">
            <a:latin typeface="ＭＳ Ｐゴシック"/>
          </a:endParaRPr>
        </a:p>
        <a:p>
          <a:r>
            <a:rPr kumimoji="1" lang="ja-JP" altLang="en-US" sz="1300">
              <a:latin typeface="ＭＳ Ｐゴシック"/>
            </a:rPr>
            <a:t>昨年度と比較すると、平成</a:t>
          </a:r>
          <a:r>
            <a:rPr kumimoji="1" lang="en-US" altLang="ja-JP" sz="1300">
              <a:latin typeface="ＭＳ Ｐゴシック"/>
            </a:rPr>
            <a:t>26</a:t>
          </a:r>
          <a:r>
            <a:rPr kumimoji="1" lang="ja-JP" altLang="en-US" sz="1300">
              <a:latin typeface="ＭＳ Ｐゴシック"/>
            </a:rPr>
            <a:t>年度は降雪量が少なく除排雪経費は減となっているが、労務単価上昇の影響により例年と比較すると経費は増となっている。</a:t>
          </a:r>
          <a:endParaRPr kumimoji="1" lang="en-US" altLang="ja-JP" sz="1300">
            <a:latin typeface="ＭＳ Ｐゴシック"/>
          </a:endParaRPr>
        </a:p>
        <a:p>
          <a:r>
            <a:rPr kumimoji="1" lang="ja-JP" altLang="en-US" sz="1300">
              <a:latin typeface="ＭＳ Ｐゴシック"/>
            </a:rPr>
            <a:t>また、施設の老朽化により修繕費用は年々増加しており、施設の適正配置や計画的な改修・修繕を行い抑制に努める。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12336</xdr:rowOff>
    </xdr:from>
    <xdr:to>
      <xdr:col>7</xdr:col>
      <xdr:colOff>152400</xdr:colOff>
      <xdr:row>82</xdr:row>
      <xdr:rowOff>32282</xdr:rowOff>
    </xdr:to>
    <xdr:cxnSp macro="">
      <xdr:nvCxnSpPr>
        <xdr:cNvPr id="192" name="直線コネクタ 191"/>
        <xdr:cNvCxnSpPr/>
      </xdr:nvCxnSpPr>
      <xdr:spPr>
        <a:xfrm>
          <a:off x="4114800" y="14071236"/>
          <a:ext cx="8382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12336</xdr:rowOff>
    </xdr:from>
    <xdr:to>
      <xdr:col>6</xdr:col>
      <xdr:colOff>0</xdr:colOff>
      <xdr:row>82</xdr:row>
      <xdr:rowOff>23349</xdr:rowOff>
    </xdr:to>
    <xdr:cxnSp macro="">
      <xdr:nvCxnSpPr>
        <xdr:cNvPr id="195" name="直線コネクタ 194"/>
        <xdr:cNvCxnSpPr/>
      </xdr:nvCxnSpPr>
      <xdr:spPr>
        <a:xfrm flipV="1">
          <a:off x="3225800" y="14071236"/>
          <a:ext cx="889000" cy="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23349</xdr:rowOff>
    </xdr:from>
    <xdr:to>
      <xdr:col>4</xdr:col>
      <xdr:colOff>482600</xdr:colOff>
      <xdr:row>82</xdr:row>
      <xdr:rowOff>32961</xdr:rowOff>
    </xdr:to>
    <xdr:cxnSp macro="">
      <xdr:nvCxnSpPr>
        <xdr:cNvPr id="198" name="直線コネクタ 197"/>
        <xdr:cNvCxnSpPr/>
      </xdr:nvCxnSpPr>
      <xdr:spPr>
        <a:xfrm flipV="1">
          <a:off x="2336800" y="14082249"/>
          <a:ext cx="8890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170538</xdr:rowOff>
    </xdr:from>
    <xdr:to>
      <xdr:col>3</xdr:col>
      <xdr:colOff>279400</xdr:colOff>
      <xdr:row>82</xdr:row>
      <xdr:rowOff>32961</xdr:rowOff>
    </xdr:to>
    <xdr:cxnSp macro="">
      <xdr:nvCxnSpPr>
        <xdr:cNvPr id="201" name="直線コネクタ 200"/>
        <xdr:cNvCxnSpPr/>
      </xdr:nvCxnSpPr>
      <xdr:spPr>
        <a:xfrm>
          <a:off x="1447800" y="14057988"/>
          <a:ext cx="889000" cy="3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152932</xdr:rowOff>
    </xdr:from>
    <xdr:to>
      <xdr:col>7</xdr:col>
      <xdr:colOff>203200</xdr:colOff>
      <xdr:row>82</xdr:row>
      <xdr:rowOff>83082</xdr:rowOff>
    </xdr:to>
    <xdr:sp macro="" textlink="">
      <xdr:nvSpPr>
        <xdr:cNvPr id="211" name="円/楕円 210"/>
        <xdr:cNvSpPr/>
      </xdr:nvSpPr>
      <xdr:spPr>
        <a:xfrm>
          <a:off x="4902200" y="140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125009</xdr:rowOff>
    </xdr:from>
    <xdr:ext cx="762000" cy="259045"/>
    <xdr:sp macro="" textlink="">
      <xdr:nvSpPr>
        <xdr:cNvPr id="212" name="人件費・物件費等の状況該当値テキスト"/>
        <xdr:cNvSpPr txBox="1"/>
      </xdr:nvSpPr>
      <xdr:spPr>
        <a:xfrm>
          <a:off x="5041900" y="1401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144,475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132986</xdr:rowOff>
    </xdr:from>
    <xdr:to>
      <xdr:col>6</xdr:col>
      <xdr:colOff>50800</xdr:colOff>
      <xdr:row>82</xdr:row>
      <xdr:rowOff>63136</xdr:rowOff>
    </xdr:to>
    <xdr:sp macro="" textlink="">
      <xdr:nvSpPr>
        <xdr:cNvPr id="213" name="円/楕円 212"/>
        <xdr:cNvSpPr/>
      </xdr:nvSpPr>
      <xdr:spPr>
        <a:xfrm>
          <a:off x="4064000" y="140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47913</xdr:rowOff>
    </xdr:from>
    <xdr:ext cx="736600" cy="259045"/>
    <xdr:sp macro="" textlink="">
      <xdr:nvSpPr>
        <xdr:cNvPr id="214" name="テキスト ボックス 213"/>
        <xdr:cNvSpPr txBox="1"/>
      </xdr:nvSpPr>
      <xdr:spPr>
        <a:xfrm>
          <a:off x="3733800" y="1410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134,556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143999</xdr:rowOff>
    </xdr:from>
    <xdr:to>
      <xdr:col>4</xdr:col>
      <xdr:colOff>533400</xdr:colOff>
      <xdr:row>82</xdr:row>
      <xdr:rowOff>74149</xdr:rowOff>
    </xdr:to>
    <xdr:sp macro="" textlink="">
      <xdr:nvSpPr>
        <xdr:cNvPr id="215" name="円/楕円 214"/>
        <xdr:cNvSpPr/>
      </xdr:nvSpPr>
      <xdr:spPr>
        <a:xfrm>
          <a:off x="3175000" y="1403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58926</xdr:rowOff>
    </xdr:from>
    <xdr:ext cx="762000" cy="259045"/>
    <xdr:sp macro="" textlink="">
      <xdr:nvSpPr>
        <xdr:cNvPr id="216" name="テキスト ボックス 215"/>
        <xdr:cNvSpPr txBox="1"/>
      </xdr:nvSpPr>
      <xdr:spPr>
        <a:xfrm>
          <a:off x="2844800" y="1411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153611</xdr:rowOff>
    </xdr:from>
    <xdr:to>
      <xdr:col>3</xdr:col>
      <xdr:colOff>330200</xdr:colOff>
      <xdr:row>82</xdr:row>
      <xdr:rowOff>83761</xdr:rowOff>
    </xdr:to>
    <xdr:sp macro="" textlink="">
      <xdr:nvSpPr>
        <xdr:cNvPr id="217" name="円/楕円 216"/>
        <xdr:cNvSpPr/>
      </xdr:nvSpPr>
      <xdr:spPr>
        <a:xfrm>
          <a:off x="2286000" y="140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68538</xdr:rowOff>
    </xdr:from>
    <xdr:ext cx="762000" cy="259045"/>
    <xdr:sp macro="" textlink="">
      <xdr:nvSpPr>
        <xdr:cNvPr id="218" name="テキスト ボックス 217"/>
        <xdr:cNvSpPr txBox="1"/>
      </xdr:nvSpPr>
      <xdr:spPr>
        <a:xfrm>
          <a:off x="1955800" y="1412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119738</xdr:rowOff>
    </xdr:from>
    <xdr:to>
      <xdr:col>2</xdr:col>
      <xdr:colOff>127000</xdr:colOff>
      <xdr:row>82</xdr:row>
      <xdr:rowOff>49888</xdr:rowOff>
    </xdr:to>
    <xdr:sp macro="" textlink="">
      <xdr:nvSpPr>
        <xdr:cNvPr id="219" name="円/楕円 218"/>
        <xdr:cNvSpPr/>
      </xdr:nvSpPr>
      <xdr:spPr>
        <a:xfrm>
          <a:off x="1397000" y="140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34665</xdr:rowOff>
    </xdr:from>
    <xdr:ext cx="762000" cy="259045"/>
    <xdr:sp macro="" textlink="">
      <xdr:nvSpPr>
        <xdr:cNvPr id="220" name="テキスト ボックス 219"/>
        <xdr:cNvSpPr txBox="1"/>
      </xdr:nvSpPr>
      <xdr:spPr>
        <a:xfrm>
          <a:off x="1066800" y="140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8</a:t>
          </a:r>
          <a:r>
            <a:rPr kumimoji="1" lang="ja-JP" altLang="en-US" sz="1300">
              <a:latin typeface="ＭＳ Ｐゴシック"/>
            </a:rPr>
            <a:t>年度から</a:t>
          </a:r>
          <a:r>
            <a:rPr kumimoji="1" lang="en-US" altLang="ja-JP" sz="1300">
              <a:latin typeface="ＭＳ Ｐゴシック"/>
            </a:rPr>
            <a:t>100</a:t>
          </a:r>
          <a:r>
            <a:rPr kumimoji="1" lang="ja-JP" altLang="en-US" sz="1300">
              <a:latin typeface="ＭＳ Ｐゴシック"/>
            </a:rPr>
            <a:t>を割り、以降減少傾向を続け、類似団体平均を下回る水準を維持していたが、市町村合併以後、給与構造改革の遅れにより、近年は類似団体平均を上回っている。平成</a:t>
          </a:r>
          <a:r>
            <a:rPr kumimoji="1" lang="en-US" altLang="ja-JP" sz="1300">
              <a:latin typeface="ＭＳ Ｐゴシック"/>
            </a:rPr>
            <a:t>20</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月に給与構造改革を実施したことによる給与水準の適正化及び国家公務員の昇給抑制の終了に伴い、今後は減少傾向に移行すると考えていたが、平成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2</a:t>
          </a:r>
          <a:r>
            <a:rPr kumimoji="1" lang="ja-JP" altLang="en-US" sz="1300">
              <a:latin typeface="ＭＳ Ｐゴシック"/>
            </a:rPr>
            <a:t>年間の国家公務員給与の独自削減に伴い、一時的に大幅に上昇した。今後は、国の独自削減の終了により減少し、再び減少傾向に移行する見込みである。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114481</xdr:rowOff>
    </xdr:from>
    <xdr:to>
      <xdr:col>24</xdr:col>
      <xdr:colOff>558800</xdr:colOff>
      <xdr:row>85</xdr:row>
      <xdr:rowOff>121376</xdr:rowOff>
    </xdr:to>
    <xdr:cxnSp macro="">
      <xdr:nvCxnSpPr>
        <xdr:cNvPr id="256" name="直線コネクタ 255"/>
        <xdr:cNvCxnSpPr/>
      </xdr:nvCxnSpPr>
      <xdr:spPr>
        <a:xfrm flipV="1">
          <a:off x="16179800" y="1468773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121376</xdr:rowOff>
    </xdr:from>
    <xdr:to>
      <xdr:col>23</xdr:col>
      <xdr:colOff>406400</xdr:colOff>
      <xdr:row>89</xdr:row>
      <xdr:rowOff>907</xdr:rowOff>
    </xdr:to>
    <xdr:cxnSp macro="">
      <xdr:nvCxnSpPr>
        <xdr:cNvPr id="259" name="直線コネクタ 258"/>
        <xdr:cNvCxnSpPr/>
      </xdr:nvCxnSpPr>
      <xdr:spPr>
        <a:xfrm flipV="1">
          <a:off x="15290800" y="14694626"/>
          <a:ext cx="8890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907</xdr:rowOff>
    </xdr:from>
    <xdr:to>
      <xdr:col>22</xdr:col>
      <xdr:colOff>203200</xdr:colOff>
      <xdr:row>89</xdr:row>
      <xdr:rowOff>21589</xdr:rowOff>
    </xdr:to>
    <xdr:cxnSp macro="">
      <xdr:nvCxnSpPr>
        <xdr:cNvPr id="262" name="直線コネクタ 261"/>
        <xdr:cNvCxnSpPr/>
      </xdr:nvCxnSpPr>
      <xdr:spPr>
        <a:xfrm flipV="1">
          <a:off x="14401800" y="1525995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89</xdr:row>
      <xdr:rowOff>21589</xdr:rowOff>
    </xdr:to>
    <xdr:cxnSp macro="">
      <xdr:nvCxnSpPr>
        <xdr:cNvPr id="265" name="直線コネクタ 264"/>
        <xdr:cNvCxnSpPr/>
      </xdr:nvCxnSpPr>
      <xdr:spPr>
        <a:xfrm>
          <a:off x="13512800" y="14701520"/>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63681</xdr:rowOff>
    </xdr:from>
    <xdr:to>
      <xdr:col>24</xdr:col>
      <xdr:colOff>609600</xdr:colOff>
      <xdr:row>85</xdr:row>
      <xdr:rowOff>165281</xdr:rowOff>
    </xdr:to>
    <xdr:sp macro="" textlink="">
      <xdr:nvSpPr>
        <xdr:cNvPr id="275" name="円/楕円 274"/>
        <xdr:cNvSpPr/>
      </xdr:nvSpPr>
      <xdr:spPr>
        <a:xfrm>
          <a:off x="169672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35758</xdr:rowOff>
    </xdr:from>
    <xdr:ext cx="762000" cy="259045"/>
    <xdr:sp macro="" textlink="">
      <xdr:nvSpPr>
        <xdr:cNvPr id="276" name="給与水準   （国との比較）該当値テキスト"/>
        <xdr:cNvSpPr txBox="1"/>
      </xdr:nvSpPr>
      <xdr:spPr>
        <a:xfrm>
          <a:off x="17106900" y="1460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70576</xdr:rowOff>
    </xdr:from>
    <xdr:to>
      <xdr:col>23</xdr:col>
      <xdr:colOff>457200</xdr:colOff>
      <xdr:row>86</xdr:row>
      <xdr:rowOff>726</xdr:rowOff>
    </xdr:to>
    <xdr:sp macro="" textlink="">
      <xdr:nvSpPr>
        <xdr:cNvPr id="277" name="円/楕円 276"/>
        <xdr:cNvSpPr/>
      </xdr:nvSpPr>
      <xdr:spPr>
        <a:xfrm>
          <a:off x="161290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156953</xdr:rowOff>
    </xdr:from>
    <xdr:ext cx="736600" cy="259045"/>
    <xdr:sp macro="" textlink="">
      <xdr:nvSpPr>
        <xdr:cNvPr id="278" name="テキスト ボックス 277"/>
        <xdr:cNvSpPr txBox="1"/>
      </xdr:nvSpPr>
      <xdr:spPr>
        <a:xfrm>
          <a:off x="15798800" y="1473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121557</xdr:rowOff>
    </xdr:from>
    <xdr:to>
      <xdr:col>22</xdr:col>
      <xdr:colOff>254000</xdr:colOff>
      <xdr:row>89</xdr:row>
      <xdr:rowOff>51707</xdr:rowOff>
    </xdr:to>
    <xdr:sp macro="" textlink="">
      <xdr:nvSpPr>
        <xdr:cNvPr id="279" name="円/楕円 278"/>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36484</xdr:rowOff>
    </xdr:from>
    <xdr:ext cx="762000" cy="259045"/>
    <xdr:sp macro="" textlink="">
      <xdr:nvSpPr>
        <xdr:cNvPr id="280" name="テキスト ボックス 279"/>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81" name="円/楕円 280"/>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82" name="テキスト ボックス 281"/>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3" name="円/楕円 282"/>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4" name="テキスト ボックス 283"/>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新規採用職員の抑制などにより、類似団体平均を下回っている。平成</a:t>
          </a:r>
          <a:r>
            <a:rPr kumimoji="1" lang="en-US" altLang="ja-JP" sz="1300">
              <a:latin typeface="ＭＳ Ｐゴシック"/>
            </a:rPr>
            <a:t>25</a:t>
          </a:r>
          <a:r>
            <a:rPr kumimoji="1" lang="ja-JP" altLang="en-US" sz="1300">
              <a:latin typeface="ＭＳ Ｐゴシック"/>
            </a:rPr>
            <a:t>年度に策定した定員管理計画を着実に実行し、更なる職員数の削減を目指す。</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20804</xdr:rowOff>
    </xdr:from>
    <xdr:to>
      <xdr:col>24</xdr:col>
      <xdr:colOff>558800</xdr:colOff>
      <xdr:row>60</xdr:row>
      <xdr:rowOff>31145</xdr:rowOff>
    </xdr:to>
    <xdr:cxnSp macro="">
      <xdr:nvCxnSpPr>
        <xdr:cNvPr id="321" name="直線コネクタ 320"/>
        <xdr:cNvCxnSpPr/>
      </xdr:nvCxnSpPr>
      <xdr:spPr>
        <a:xfrm flipV="1">
          <a:off x="16179800" y="1030780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2"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20804</xdr:rowOff>
    </xdr:from>
    <xdr:to>
      <xdr:col>23</xdr:col>
      <xdr:colOff>406400</xdr:colOff>
      <xdr:row>60</xdr:row>
      <xdr:rowOff>31145</xdr:rowOff>
    </xdr:to>
    <xdr:cxnSp macro="">
      <xdr:nvCxnSpPr>
        <xdr:cNvPr id="324" name="直線コネクタ 323"/>
        <xdr:cNvCxnSpPr/>
      </xdr:nvCxnSpPr>
      <xdr:spPr>
        <a:xfrm>
          <a:off x="15290800" y="1030780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6" name="テキスト ボックス 325"/>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16208</xdr:rowOff>
    </xdr:from>
    <xdr:to>
      <xdr:col>22</xdr:col>
      <xdr:colOff>203200</xdr:colOff>
      <xdr:row>60</xdr:row>
      <xdr:rowOff>20804</xdr:rowOff>
    </xdr:to>
    <xdr:cxnSp macro="">
      <xdr:nvCxnSpPr>
        <xdr:cNvPr id="327" name="直線コネクタ 326"/>
        <xdr:cNvCxnSpPr/>
      </xdr:nvCxnSpPr>
      <xdr:spPr>
        <a:xfrm>
          <a:off x="14401800" y="1030320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9" name="テキスト ボックス 328"/>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16208</xdr:rowOff>
    </xdr:from>
    <xdr:to>
      <xdr:col>21</xdr:col>
      <xdr:colOff>0</xdr:colOff>
      <xdr:row>60</xdr:row>
      <xdr:rowOff>16208</xdr:rowOff>
    </xdr:to>
    <xdr:cxnSp macro="">
      <xdr:nvCxnSpPr>
        <xdr:cNvPr id="330" name="直線コネクタ 329"/>
        <xdr:cNvCxnSpPr/>
      </xdr:nvCxnSpPr>
      <xdr:spPr>
        <a:xfrm>
          <a:off x="13512800" y="10303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2" name="テキスト ボックス 331"/>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4" name="テキスト ボックス 333"/>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141454</xdr:rowOff>
    </xdr:from>
    <xdr:to>
      <xdr:col>24</xdr:col>
      <xdr:colOff>609600</xdr:colOff>
      <xdr:row>60</xdr:row>
      <xdr:rowOff>71604</xdr:rowOff>
    </xdr:to>
    <xdr:sp macro="" textlink="">
      <xdr:nvSpPr>
        <xdr:cNvPr id="340" name="円/楕円 339"/>
        <xdr:cNvSpPr/>
      </xdr:nvSpPr>
      <xdr:spPr>
        <a:xfrm>
          <a:off x="169672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157981</xdr:rowOff>
    </xdr:from>
    <xdr:ext cx="762000" cy="259045"/>
    <xdr:sp macro="" textlink="">
      <xdr:nvSpPr>
        <xdr:cNvPr id="341" name="定員管理の状況該当値テキスト"/>
        <xdr:cNvSpPr txBox="1"/>
      </xdr:nvSpPr>
      <xdr:spPr>
        <a:xfrm>
          <a:off x="17106900" y="1010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151795</xdr:rowOff>
    </xdr:from>
    <xdr:to>
      <xdr:col>23</xdr:col>
      <xdr:colOff>457200</xdr:colOff>
      <xdr:row>60</xdr:row>
      <xdr:rowOff>81945</xdr:rowOff>
    </xdr:to>
    <xdr:sp macro="" textlink="">
      <xdr:nvSpPr>
        <xdr:cNvPr id="342" name="円/楕円 341"/>
        <xdr:cNvSpPr/>
      </xdr:nvSpPr>
      <xdr:spPr>
        <a:xfrm>
          <a:off x="16129000" y="102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92122</xdr:rowOff>
    </xdr:from>
    <xdr:ext cx="736600" cy="259045"/>
    <xdr:sp macro="" textlink="">
      <xdr:nvSpPr>
        <xdr:cNvPr id="343" name="テキスト ボックス 342"/>
        <xdr:cNvSpPr txBox="1"/>
      </xdr:nvSpPr>
      <xdr:spPr>
        <a:xfrm>
          <a:off x="15798800" y="1003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141454</xdr:rowOff>
    </xdr:from>
    <xdr:to>
      <xdr:col>22</xdr:col>
      <xdr:colOff>254000</xdr:colOff>
      <xdr:row>60</xdr:row>
      <xdr:rowOff>71604</xdr:rowOff>
    </xdr:to>
    <xdr:sp macro="" textlink="">
      <xdr:nvSpPr>
        <xdr:cNvPr id="344" name="円/楕円 343"/>
        <xdr:cNvSpPr/>
      </xdr:nvSpPr>
      <xdr:spPr>
        <a:xfrm>
          <a:off x="15240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81781</xdr:rowOff>
    </xdr:from>
    <xdr:ext cx="762000" cy="259045"/>
    <xdr:sp macro="" textlink="">
      <xdr:nvSpPr>
        <xdr:cNvPr id="345" name="テキスト ボックス 344"/>
        <xdr:cNvSpPr txBox="1"/>
      </xdr:nvSpPr>
      <xdr:spPr>
        <a:xfrm>
          <a:off x="14909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136858</xdr:rowOff>
    </xdr:from>
    <xdr:to>
      <xdr:col>21</xdr:col>
      <xdr:colOff>50800</xdr:colOff>
      <xdr:row>60</xdr:row>
      <xdr:rowOff>67008</xdr:rowOff>
    </xdr:to>
    <xdr:sp macro="" textlink="">
      <xdr:nvSpPr>
        <xdr:cNvPr id="346" name="円/楕円 345"/>
        <xdr:cNvSpPr/>
      </xdr:nvSpPr>
      <xdr:spPr>
        <a:xfrm>
          <a:off x="14351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77185</xdr:rowOff>
    </xdr:from>
    <xdr:ext cx="762000" cy="259045"/>
    <xdr:sp macro="" textlink="">
      <xdr:nvSpPr>
        <xdr:cNvPr id="347" name="テキスト ボックス 34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136858</xdr:rowOff>
    </xdr:from>
    <xdr:to>
      <xdr:col>19</xdr:col>
      <xdr:colOff>533400</xdr:colOff>
      <xdr:row>60</xdr:row>
      <xdr:rowOff>67008</xdr:rowOff>
    </xdr:to>
    <xdr:sp macro="" textlink="">
      <xdr:nvSpPr>
        <xdr:cNvPr id="348" name="円/楕円 347"/>
        <xdr:cNvSpPr/>
      </xdr:nvSpPr>
      <xdr:spPr>
        <a:xfrm>
          <a:off x="13462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77185</xdr:rowOff>
    </xdr:from>
    <xdr:ext cx="762000" cy="259045"/>
    <xdr:sp macro="" textlink="">
      <xdr:nvSpPr>
        <xdr:cNvPr id="349" name="テキスト ボックス 348"/>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1.9%</a:t>
          </a:r>
          <a:r>
            <a:rPr kumimoji="1" lang="ja-JP" altLang="en-US" sz="1300">
              <a:latin typeface="ＭＳ Ｐゴシック"/>
            </a:rPr>
            <a:t>改善しているが、これは過去の大型事業に伴う元利償還終了に伴うものである。今後は近年の大型事業の地方債の元利償還が開始することで一時的に増加する見込みであるが、引き続き緊急度・住民ニーズを的確に把握した事業の選択により、地方債の新規発行の抑制を図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48578</xdr:rowOff>
    </xdr:from>
    <xdr:to>
      <xdr:col>24</xdr:col>
      <xdr:colOff>558800</xdr:colOff>
      <xdr:row>40</xdr:row>
      <xdr:rowOff>163195</xdr:rowOff>
    </xdr:to>
    <xdr:cxnSp macro="">
      <xdr:nvCxnSpPr>
        <xdr:cNvPr id="379" name="直線コネクタ 378"/>
        <xdr:cNvCxnSpPr/>
      </xdr:nvCxnSpPr>
      <xdr:spPr>
        <a:xfrm flipV="1">
          <a:off x="16179800" y="6906578"/>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0"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163195</xdr:rowOff>
    </xdr:from>
    <xdr:to>
      <xdr:col>23</xdr:col>
      <xdr:colOff>406400</xdr:colOff>
      <xdr:row>41</xdr:row>
      <xdr:rowOff>76200</xdr:rowOff>
    </xdr:to>
    <xdr:cxnSp macro="">
      <xdr:nvCxnSpPr>
        <xdr:cNvPr id="382" name="直線コネクタ 381"/>
        <xdr:cNvCxnSpPr/>
      </xdr:nvCxnSpPr>
      <xdr:spPr>
        <a:xfrm flipV="1">
          <a:off x="15290800" y="702119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112395</xdr:rowOff>
    </xdr:to>
    <xdr:cxnSp macro="">
      <xdr:nvCxnSpPr>
        <xdr:cNvPr id="385" name="直線コネクタ 384"/>
        <xdr:cNvCxnSpPr/>
      </xdr:nvCxnSpPr>
      <xdr:spPr>
        <a:xfrm flipV="1">
          <a:off x="14401800" y="7105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112395</xdr:rowOff>
    </xdr:from>
    <xdr:to>
      <xdr:col>21</xdr:col>
      <xdr:colOff>0</xdr:colOff>
      <xdr:row>41</xdr:row>
      <xdr:rowOff>160655</xdr:rowOff>
    </xdr:to>
    <xdr:cxnSp macro="">
      <xdr:nvCxnSpPr>
        <xdr:cNvPr id="388" name="直線コネクタ 387"/>
        <xdr:cNvCxnSpPr/>
      </xdr:nvCxnSpPr>
      <xdr:spPr>
        <a:xfrm flipV="1">
          <a:off x="13512800" y="71418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0" name="テキスト ボックス 389"/>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2" name="テキスト ボックス 391"/>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169228</xdr:rowOff>
    </xdr:from>
    <xdr:to>
      <xdr:col>24</xdr:col>
      <xdr:colOff>609600</xdr:colOff>
      <xdr:row>40</xdr:row>
      <xdr:rowOff>99378</xdr:rowOff>
    </xdr:to>
    <xdr:sp macro="" textlink="">
      <xdr:nvSpPr>
        <xdr:cNvPr id="398" name="円/楕円 397"/>
        <xdr:cNvSpPr/>
      </xdr:nvSpPr>
      <xdr:spPr>
        <a:xfrm>
          <a:off x="169672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14305</xdr:rowOff>
    </xdr:from>
    <xdr:ext cx="762000" cy="259045"/>
    <xdr:sp macro="" textlink="">
      <xdr:nvSpPr>
        <xdr:cNvPr id="399" name="公債費負担の状況該当値テキスト"/>
        <xdr:cNvSpPr txBox="1"/>
      </xdr:nvSpPr>
      <xdr:spPr>
        <a:xfrm>
          <a:off x="17106900" y="670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112395</xdr:rowOff>
    </xdr:from>
    <xdr:to>
      <xdr:col>23</xdr:col>
      <xdr:colOff>457200</xdr:colOff>
      <xdr:row>41</xdr:row>
      <xdr:rowOff>42545</xdr:rowOff>
    </xdr:to>
    <xdr:sp macro="" textlink="">
      <xdr:nvSpPr>
        <xdr:cNvPr id="400" name="円/楕円 399"/>
        <xdr:cNvSpPr/>
      </xdr:nvSpPr>
      <xdr:spPr>
        <a:xfrm>
          <a:off x="16129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27322</xdr:rowOff>
    </xdr:from>
    <xdr:ext cx="736600" cy="259045"/>
    <xdr:sp macro="" textlink="">
      <xdr:nvSpPr>
        <xdr:cNvPr id="401" name="テキスト ボックス 400"/>
        <xdr:cNvSpPr txBox="1"/>
      </xdr:nvSpPr>
      <xdr:spPr>
        <a:xfrm>
          <a:off x="15798800" y="705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2" name="円/楕円 401"/>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403" name="テキスト ボックス 402"/>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61595</xdr:rowOff>
    </xdr:from>
    <xdr:to>
      <xdr:col>21</xdr:col>
      <xdr:colOff>50800</xdr:colOff>
      <xdr:row>41</xdr:row>
      <xdr:rowOff>163195</xdr:rowOff>
    </xdr:to>
    <xdr:sp macro="" textlink="">
      <xdr:nvSpPr>
        <xdr:cNvPr id="404" name="円/楕円 403"/>
        <xdr:cNvSpPr/>
      </xdr:nvSpPr>
      <xdr:spPr>
        <a:xfrm>
          <a:off x="14351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147972</xdr:rowOff>
    </xdr:from>
    <xdr:ext cx="762000" cy="259045"/>
    <xdr:sp macro="" textlink="">
      <xdr:nvSpPr>
        <xdr:cNvPr id="405" name="テキスト ボックス 404"/>
        <xdr:cNvSpPr txBox="1"/>
      </xdr:nvSpPr>
      <xdr:spPr>
        <a:xfrm>
          <a:off x="14020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406" name="円/楕円 405"/>
        <xdr:cNvSpPr/>
      </xdr:nvSpPr>
      <xdr:spPr>
        <a:xfrm>
          <a:off x="13462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24782</xdr:rowOff>
    </xdr:from>
    <xdr:ext cx="762000" cy="259045"/>
    <xdr:sp macro="" textlink="">
      <xdr:nvSpPr>
        <xdr:cNvPr id="407" name="テキスト ボックス 406"/>
        <xdr:cNvSpPr txBox="1"/>
      </xdr:nvSpPr>
      <xdr:spPr>
        <a:xfrm>
          <a:off x="13131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交付税措置のある良質な起債を活用してきたことにより、類似団体を下回っている。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年度は充当可能基金が増となっているが、数値は若干上昇しており、今後も新規発行地方債の公債費負担抑制等により将来負担額の抑制に努める。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80105</xdr:rowOff>
    </xdr:from>
    <xdr:to>
      <xdr:col>24</xdr:col>
      <xdr:colOff>558800</xdr:colOff>
      <xdr:row>16</xdr:row>
      <xdr:rowOff>90361</xdr:rowOff>
    </xdr:to>
    <xdr:cxnSp macro="">
      <xdr:nvCxnSpPr>
        <xdr:cNvPr id="437" name="直線コネクタ 436"/>
        <xdr:cNvCxnSpPr/>
      </xdr:nvCxnSpPr>
      <xdr:spPr>
        <a:xfrm>
          <a:off x="16179800" y="2823305"/>
          <a:ext cx="8382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8"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80105</xdr:rowOff>
    </xdr:from>
    <xdr:to>
      <xdr:col>23</xdr:col>
      <xdr:colOff>406400</xdr:colOff>
      <xdr:row>16</xdr:row>
      <xdr:rowOff>90361</xdr:rowOff>
    </xdr:to>
    <xdr:cxnSp macro="">
      <xdr:nvCxnSpPr>
        <xdr:cNvPr id="440" name="直線コネクタ 439"/>
        <xdr:cNvCxnSpPr/>
      </xdr:nvCxnSpPr>
      <xdr:spPr>
        <a:xfrm flipV="1">
          <a:off x="15290800" y="2823305"/>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2" name="テキスト ボックス 441"/>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87948</xdr:rowOff>
    </xdr:from>
    <xdr:to>
      <xdr:col>22</xdr:col>
      <xdr:colOff>203200</xdr:colOff>
      <xdr:row>16</xdr:row>
      <xdr:rowOff>90361</xdr:rowOff>
    </xdr:to>
    <xdr:cxnSp macro="">
      <xdr:nvCxnSpPr>
        <xdr:cNvPr id="443" name="直線コネクタ 442"/>
        <xdr:cNvCxnSpPr/>
      </xdr:nvCxnSpPr>
      <xdr:spPr>
        <a:xfrm>
          <a:off x="14401800" y="283114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5" name="テキスト ボックス 444"/>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87948</xdr:rowOff>
    </xdr:from>
    <xdr:to>
      <xdr:col>21</xdr:col>
      <xdr:colOff>0</xdr:colOff>
      <xdr:row>16</xdr:row>
      <xdr:rowOff>103632</xdr:rowOff>
    </xdr:to>
    <xdr:cxnSp macro="">
      <xdr:nvCxnSpPr>
        <xdr:cNvPr id="446" name="直線コネクタ 445"/>
        <xdr:cNvCxnSpPr/>
      </xdr:nvCxnSpPr>
      <xdr:spPr>
        <a:xfrm flipV="1">
          <a:off x="13512800" y="2831148"/>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8" name="テキスト ボックス 447"/>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50" name="テキスト ボックス 449"/>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39561</xdr:rowOff>
    </xdr:from>
    <xdr:to>
      <xdr:col>24</xdr:col>
      <xdr:colOff>609600</xdr:colOff>
      <xdr:row>16</xdr:row>
      <xdr:rowOff>141161</xdr:rowOff>
    </xdr:to>
    <xdr:sp macro="" textlink="">
      <xdr:nvSpPr>
        <xdr:cNvPr id="456" name="円/楕円 455"/>
        <xdr:cNvSpPr/>
      </xdr:nvSpPr>
      <xdr:spPr>
        <a:xfrm>
          <a:off x="16967200" y="2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56088</xdr:rowOff>
    </xdr:from>
    <xdr:ext cx="762000" cy="259045"/>
    <xdr:sp macro="" textlink="">
      <xdr:nvSpPr>
        <xdr:cNvPr id="457" name="将来負担の状況該当値テキスト"/>
        <xdr:cNvSpPr txBox="1"/>
      </xdr:nvSpPr>
      <xdr:spPr>
        <a:xfrm>
          <a:off x="171069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29305</xdr:rowOff>
    </xdr:from>
    <xdr:to>
      <xdr:col>23</xdr:col>
      <xdr:colOff>457200</xdr:colOff>
      <xdr:row>16</xdr:row>
      <xdr:rowOff>130905</xdr:rowOff>
    </xdr:to>
    <xdr:sp macro="" textlink="">
      <xdr:nvSpPr>
        <xdr:cNvPr id="458" name="円/楕円 457"/>
        <xdr:cNvSpPr/>
      </xdr:nvSpPr>
      <xdr:spPr>
        <a:xfrm>
          <a:off x="16129000" y="27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141082</xdr:rowOff>
    </xdr:from>
    <xdr:ext cx="736600" cy="259045"/>
    <xdr:sp macro="" textlink="">
      <xdr:nvSpPr>
        <xdr:cNvPr id="459" name="テキスト ボックス 458"/>
        <xdr:cNvSpPr txBox="1"/>
      </xdr:nvSpPr>
      <xdr:spPr>
        <a:xfrm>
          <a:off x="15798800" y="254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39561</xdr:rowOff>
    </xdr:from>
    <xdr:to>
      <xdr:col>22</xdr:col>
      <xdr:colOff>254000</xdr:colOff>
      <xdr:row>16</xdr:row>
      <xdr:rowOff>141161</xdr:rowOff>
    </xdr:to>
    <xdr:sp macro="" textlink="">
      <xdr:nvSpPr>
        <xdr:cNvPr id="460" name="円/楕円 459"/>
        <xdr:cNvSpPr/>
      </xdr:nvSpPr>
      <xdr:spPr>
        <a:xfrm>
          <a:off x="15240000" y="2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151338</xdr:rowOff>
    </xdr:from>
    <xdr:ext cx="762000" cy="259045"/>
    <xdr:sp macro="" textlink="">
      <xdr:nvSpPr>
        <xdr:cNvPr id="461" name="テキスト ボックス 460"/>
        <xdr:cNvSpPr txBox="1"/>
      </xdr:nvSpPr>
      <xdr:spPr>
        <a:xfrm>
          <a:off x="14909800" y="255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37148</xdr:rowOff>
    </xdr:from>
    <xdr:to>
      <xdr:col>21</xdr:col>
      <xdr:colOff>50800</xdr:colOff>
      <xdr:row>16</xdr:row>
      <xdr:rowOff>138748</xdr:rowOff>
    </xdr:to>
    <xdr:sp macro="" textlink="">
      <xdr:nvSpPr>
        <xdr:cNvPr id="462" name="円/楕円 461"/>
        <xdr:cNvSpPr/>
      </xdr:nvSpPr>
      <xdr:spPr>
        <a:xfrm>
          <a:off x="14351000" y="27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148925</xdr:rowOff>
    </xdr:from>
    <xdr:ext cx="762000" cy="259045"/>
    <xdr:sp macro="" textlink="">
      <xdr:nvSpPr>
        <xdr:cNvPr id="463" name="テキスト ボックス 462"/>
        <xdr:cNvSpPr txBox="1"/>
      </xdr:nvSpPr>
      <xdr:spPr>
        <a:xfrm>
          <a:off x="14020800" y="25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52832</xdr:rowOff>
    </xdr:from>
    <xdr:to>
      <xdr:col>19</xdr:col>
      <xdr:colOff>533400</xdr:colOff>
      <xdr:row>16</xdr:row>
      <xdr:rowOff>154432</xdr:rowOff>
    </xdr:to>
    <xdr:sp macro="" textlink="">
      <xdr:nvSpPr>
        <xdr:cNvPr id="464" name="円/楕円 463"/>
        <xdr:cNvSpPr/>
      </xdr:nvSpPr>
      <xdr:spPr>
        <a:xfrm>
          <a:off x="13462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164609</xdr:rowOff>
    </xdr:from>
    <xdr:ext cx="762000" cy="259045"/>
    <xdr:sp macro="" textlink="">
      <xdr:nvSpPr>
        <xdr:cNvPr id="465" name="テキスト ボックス 464"/>
        <xdr:cNvSpPr txBox="1"/>
      </xdr:nvSpPr>
      <xdr:spPr>
        <a:xfrm>
          <a:off x="13131800" y="256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北海道岩見沢市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86,054
85,936
481.02
53,274,960
52,754,537
475,528
24,855,492
54,371,341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43.4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は低くなっているが、要因として消防業務を一部事務組合で行っていることが挙げられる。今後も引き続き定員の適正化等の推進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85090</xdr:rowOff>
    </xdr:to>
    <xdr:cxnSp macro="">
      <xdr:nvCxnSpPr>
        <xdr:cNvPr id="64" name="直線コネクタ 63"/>
        <xdr:cNvCxnSpPr/>
      </xdr:nvCxnSpPr>
      <xdr:spPr>
        <a:xfrm flipV="1">
          <a:off x="3987800" y="6040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35</xdr:row>
      <xdr:rowOff>123190</xdr:rowOff>
    </xdr:to>
    <xdr:cxnSp macro="">
      <xdr:nvCxnSpPr>
        <xdr:cNvPr id="67" name="直線コネクタ 66"/>
        <xdr:cNvCxnSpPr/>
      </xdr:nvCxnSpPr>
      <xdr:spPr>
        <a:xfrm flipV="1">
          <a:off x="3098800" y="608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123190</xdr:rowOff>
    </xdr:from>
    <xdr:to>
      <xdr:col>4</xdr:col>
      <xdr:colOff>346075</xdr:colOff>
      <xdr:row>36</xdr:row>
      <xdr:rowOff>43180</xdr:rowOff>
    </xdr:to>
    <xdr:cxnSp macro="">
      <xdr:nvCxnSpPr>
        <xdr:cNvPr id="70" name="直線コネクタ 69"/>
        <xdr:cNvCxnSpPr/>
      </xdr:nvCxnSpPr>
      <xdr:spPr>
        <a:xfrm flipV="1">
          <a:off x="2209800" y="612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43180</xdr:rowOff>
    </xdr:to>
    <xdr:cxnSp macro="">
      <xdr:nvCxnSpPr>
        <xdr:cNvPr id="73" name="直線コネクタ 72"/>
        <xdr:cNvCxnSpPr/>
      </xdr:nvCxnSpPr>
      <xdr:spPr>
        <a:xfrm>
          <a:off x="1320800" y="616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3" name="円/楕円 82"/>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4"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5" name="円/楕円 84"/>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6" name="テキスト ボックス 85"/>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7" name="円/楕円 86"/>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88" name="テキスト ボックス 87"/>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89" name="円/楕円 88"/>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0" name="テキスト ボックス 89"/>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1" name="円/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0.8</a:t>
          </a:r>
          <a:r>
            <a:rPr kumimoji="1" lang="ja-JP" altLang="en-US" sz="1300">
              <a:latin typeface="ＭＳ Ｐゴシック"/>
            </a:rPr>
            <a:t>ポイント上回っている。住民ニーズに応えるサービス向上と業務効率化を図るため、公の施設の指定管理者制度の導入等により一時増加したが、その後は一定水準を維持している。</a:t>
          </a:r>
          <a:endParaRPr kumimoji="1" lang="en-US" altLang="ja-JP" sz="1300">
            <a:latin typeface="ＭＳ Ｐゴシック"/>
          </a:endParaRPr>
        </a:p>
        <a:p>
          <a:r>
            <a:rPr kumimoji="1" lang="ja-JP" altLang="en-US" sz="1300">
              <a:latin typeface="ＭＳ Ｐゴシック"/>
            </a:rPr>
            <a:t>対前年度比で</a:t>
          </a:r>
          <a:r>
            <a:rPr kumimoji="1" lang="en-US" altLang="ja-JP" sz="1300">
              <a:latin typeface="ＭＳ Ｐゴシック"/>
            </a:rPr>
            <a:t>1.7</a:t>
          </a:r>
          <a:r>
            <a:rPr kumimoji="1" lang="ja-JP" altLang="en-US" sz="1300">
              <a:latin typeface="ＭＳ Ｐゴシック"/>
            </a:rPr>
            <a:t>ポイント増加している主な要因としては、ごみ有料化に向けた準備経費、道路の小規模補修委託の増が挙げられる。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17</xdr:row>
      <xdr:rowOff>100330</xdr:rowOff>
    </xdr:to>
    <xdr:cxnSp macro="">
      <xdr:nvCxnSpPr>
        <xdr:cNvPr id="125" name="直線コネクタ 124"/>
        <xdr:cNvCxnSpPr/>
      </xdr:nvCxnSpPr>
      <xdr:spPr>
        <a:xfrm>
          <a:off x="15671800" y="28854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16</xdr:row>
      <xdr:rowOff>142240</xdr:rowOff>
    </xdr:to>
    <xdr:cxnSp macro="">
      <xdr:nvCxnSpPr>
        <xdr:cNvPr id="128" name="直線コネクタ 127"/>
        <xdr:cNvCxnSpPr/>
      </xdr:nvCxnSpPr>
      <xdr:spPr>
        <a:xfrm>
          <a:off x="14782800" y="286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119380</xdr:rowOff>
    </xdr:to>
    <xdr:cxnSp macro="">
      <xdr:nvCxnSpPr>
        <xdr:cNvPr id="131" name="直線コネクタ 130"/>
        <xdr:cNvCxnSpPr/>
      </xdr:nvCxnSpPr>
      <xdr:spPr>
        <a:xfrm>
          <a:off x="13893800" y="2725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85090</xdr:rowOff>
    </xdr:from>
    <xdr:to>
      <xdr:col>20</xdr:col>
      <xdr:colOff>158750</xdr:colOff>
      <xdr:row>15</xdr:row>
      <xdr:rowOff>153670</xdr:rowOff>
    </xdr:to>
    <xdr:cxnSp macro="">
      <xdr:nvCxnSpPr>
        <xdr:cNvPr id="134" name="直線コネクタ 133"/>
        <xdr:cNvCxnSpPr/>
      </xdr:nvCxnSpPr>
      <xdr:spPr>
        <a:xfrm>
          <a:off x="13004800" y="265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49530</xdr:rowOff>
    </xdr:from>
    <xdr:to>
      <xdr:col>24</xdr:col>
      <xdr:colOff>82550</xdr:colOff>
      <xdr:row>17</xdr:row>
      <xdr:rowOff>151130</xdr:rowOff>
    </xdr:to>
    <xdr:sp macro="" textlink="">
      <xdr:nvSpPr>
        <xdr:cNvPr id="144" name="円/楕円 143"/>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21607</xdr:rowOff>
    </xdr:from>
    <xdr:ext cx="762000" cy="259045"/>
    <xdr:sp macro="" textlink="">
      <xdr:nvSpPr>
        <xdr:cNvPr id="145"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6" name="円/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31767</xdr:rowOff>
    </xdr:from>
    <xdr:ext cx="736600" cy="259045"/>
    <xdr:sp macro="" textlink="">
      <xdr:nvSpPr>
        <xdr:cNvPr id="147" name="テキスト ボックス 146"/>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48" name="円/楕円 147"/>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8907</xdr:rowOff>
    </xdr:from>
    <xdr:ext cx="762000" cy="259045"/>
    <xdr:sp macro="" textlink="">
      <xdr:nvSpPr>
        <xdr:cNvPr id="149" name="テキスト ボックス 148"/>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0" name="円/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1" name="テキスト ボックス 150"/>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52" name="円/楕円 151"/>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53" name="テキスト ボックス 152"/>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0.2</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対前年度日</a:t>
          </a:r>
          <a:r>
            <a:rPr kumimoji="1" lang="en-US" altLang="ja-JP" sz="1300">
              <a:latin typeface="ＭＳ Ｐゴシック"/>
            </a:rPr>
            <a:t>0.3</a:t>
          </a:r>
          <a:r>
            <a:rPr kumimoji="1" lang="ja-JP" altLang="en-US" sz="1300">
              <a:latin typeface="ＭＳ Ｐゴシック"/>
            </a:rPr>
            <a:t>ポイント減の要因としては、保護率の減少に伴い、生活保護費の減及び児童数の減に伴う児童手当の減が主な要因となっている。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24130</xdr:rowOff>
    </xdr:from>
    <xdr:to>
      <xdr:col>7</xdr:col>
      <xdr:colOff>15875</xdr:colOff>
      <xdr:row>55</xdr:row>
      <xdr:rowOff>46990</xdr:rowOff>
    </xdr:to>
    <xdr:cxnSp macro="">
      <xdr:nvCxnSpPr>
        <xdr:cNvPr id="186" name="直線コネクタ 185"/>
        <xdr:cNvCxnSpPr/>
      </xdr:nvCxnSpPr>
      <xdr:spPr>
        <a:xfrm flipV="1">
          <a:off x="3987800" y="945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157480</xdr:rowOff>
    </xdr:from>
    <xdr:to>
      <xdr:col>5</xdr:col>
      <xdr:colOff>549275</xdr:colOff>
      <xdr:row>55</xdr:row>
      <xdr:rowOff>46990</xdr:rowOff>
    </xdr:to>
    <xdr:cxnSp macro="">
      <xdr:nvCxnSpPr>
        <xdr:cNvPr id="189" name="直線コネクタ 188"/>
        <xdr:cNvCxnSpPr/>
      </xdr:nvCxnSpPr>
      <xdr:spPr>
        <a:xfrm>
          <a:off x="3098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142240</xdr:rowOff>
    </xdr:from>
    <xdr:to>
      <xdr:col>4</xdr:col>
      <xdr:colOff>346075</xdr:colOff>
      <xdr:row>54</xdr:row>
      <xdr:rowOff>157480</xdr:rowOff>
    </xdr:to>
    <xdr:cxnSp macro="">
      <xdr:nvCxnSpPr>
        <xdr:cNvPr id="192" name="直線コネクタ 191"/>
        <xdr:cNvCxnSpPr/>
      </xdr:nvCxnSpPr>
      <xdr:spPr>
        <a:xfrm>
          <a:off x="2209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119380</xdr:rowOff>
    </xdr:from>
    <xdr:to>
      <xdr:col>3</xdr:col>
      <xdr:colOff>142875</xdr:colOff>
      <xdr:row>54</xdr:row>
      <xdr:rowOff>142240</xdr:rowOff>
    </xdr:to>
    <xdr:cxnSp macro="">
      <xdr:nvCxnSpPr>
        <xdr:cNvPr id="195" name="直線コネクタ 194"/>
        <xdr:cNvCxnSpPr/>
      </xdr:nvCxnSpPr>
      <xdr:spPr>
        <a:xfrm>
          <a:off x="1320800" y="9377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144780</xdr:rowOff>
    </xdr:from>
    <xdr:to>
      <xdr:col>7</xdr:col>
      <xdr:colOff>66675</xdr:colOff>
      <xdr:row>55</xdr:row>
      <xdr:rowOff>74930</xdr:rowOff>
    </xdr:to>
    <xdr:sp macro="" textlink="">
      <xdr:nvSpPr>
        <xdr:cNvPr id="205" name="円/楕円 204"/>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161307</xdr:rowOff>
    </xdr:from>
    <xdr:ext cx="762000" cy="259045"/>
    <xdr:sp macro="" textlink="">
      <xdr:nvSpPr>
        <xdr:cNvPr id="206" name="扶助費該当値テキスト"/>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7" name="円/楕円 206"/>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208" name="テキスト ボックス 207"/>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106680</xdr:rowOff>
    </xdr:from>
    <xdr:to>
      <xdr:col>4</xdr:col>
      <xdr:colOff>396875</xdr:colOff>
      <xdr:row>55</xdr:row>
      <xdr:rowOff>36830</xdr:rowOff>
    </xdr:to>
    <xdr:sp macro="" textlink="">
      <xdr:nvSpPr>
        <xdr:cNvPr id="209" name="円/楕円 208"/>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47007</xdr:rowOff>
    </xdr:from>
    <xdr:ext cx="762000" cy="259045"/>
    <xdr:sp macro="" textlink="">
      <xdr:nvSpPr>
        <xdr:cNvPr id="210" name="テキスト ボックス 209"/>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91440</xdr:rowOff>
    </xdr:from>
    <xdr:to>
      <xdr:col>3</xdr:col>
      <xdr:colOff>193675</xdr:colOff>
      <xdr:row>55</xdr:row>
      <xdr:rowOff>21590</xdr:rowOff>
    </xdr:to>
    <xdr:sp macro="" textlink="">
      <xdr:nvSpPr>
        <xdr:cNvPr id="211" name="円/楕円 210"/>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212" name="テキスト ボックス 211"/>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68580</xdr:rowOff>
    </xdr:from>
    <xdr:to>
      <xdr:col>1</xdr:col>
      <xdr:colOff>676275</xdr:colOff>
      <xdr:row>54</xdr:row>
      <xdr:rowOff>170180</xdr:rowOff>
    </xdr:to>
    <xdr:sp macro="" textlink="">
      <xdr:nvSpPr>
        <xdr:cNvPr id="213" name="円/楕円 212"/>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154957</xdr:rowOff>
    </xdr:from>
    <xdr:ext cx="762000" cy="259045"/>
    <xdr:sp macro="" textlink="">
      <xdr:nvSpPr>
        <xdr:cNvPr id="214" name="テキスト ボックス 213"/>
        <xdr:cNvSpPr txBox="1"/>
      </xdr:nvSpPr>
      <xdr:spPr>
        <a:xfrm>
          <a:off x="939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繰出金等のその他に係る経常収支比率は類似団体平均を</a:t>
          </a:r>
          <a:r>
            <a:rPr kumimoji="1" lang="en-US" altLang="ja-JP" sz="1300">
              <a:latin typeface="ＭＳ Ｐゴシック"/>
            </a:rPr>
            <a:t>2.1</a:t>
          </a:r>
          <a:r>
            <a:rPr kumimoji="1" lang="ja-JP" altLang="en-US" sz="1300">
              <a:latin typeface="ＭＳ Ｐゴシック"/>
            </a:rPr>
            <a:t>ポイント上回っている。対前年度で</a:t>
          </a:r>
          <a:r>
            <a:rPr kumimoji="1" lang="en-US" altLang="ja-JP" sz="1300">
              <a:latin typeface="ＭＳ Ｐゴシック"/>
            </a:rPr>
            <a:t>1.8</a:t>
          </a:r>
          <a:r>
            <a:rPr kumimoji="1" lang="ja-JP" altLang="en-US" sz="1300">
              <a:latin typeface="ＭＳ Ｐゴシック"/>
            </a:rPr>
            <a:t>ポイント増の要因としては、維持補修費の増が主な要因である。</a:t>
          </a:r>
          <a:endParaRPr kumimoji="1" lang="en-US" altLang="ja-JP" sz="1300">
            <a:latin typeface="ＭＳ Ｐゴシック"/>
          </a:endParaRPr>
        </a:p>
        <a:p>
          <a:r>
            <a:rPr kumimoji="1" lang="ja-JP" altLang="en-US" sz="1300">
              <a:latin typeface="ＭＳ Ｐゴシック"/>
            </a:rPr>
            <a:t>繰出しの必要な会計については、今後とも独立採算の原則に立ち、健全経営に努める。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168910</xdr:rowOff>
    </xdr:to>
    <xdr:cxnSp macro="">
      <xdr:nvCxnSpPr>
        <xdr:cNvPr id="247" name="直線コネクタ 246"/>
        <xdr:cNvCxnSpPr/>
      </xdr:nvCxnSpPr>
      <xdr:spPr>
        <a:xfrm>
          <a:off x="15671800" y="98044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31750</xdr:rowOff>
    </xdr:to>
    <xdr:cxnSp macro="">
      <xdr:nvCxnSpPr>
        <xdr:cNvPr id="250" name="直線コネクタ 249"/>
        <xdr:cNvCxnSpPr/>
      </xdr:nvCxnSpPr>
      <xdr:spPr>
        <a:xfrm>
          <a:off x="14782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24130</xdr:rowOff>
    </xdr:to>
    <xdr:cxnSp macro="">
      <xdr:nvCxnSpPr>
        <xdr:cNvPr id="253" name="直線コネクタ 252"/>
        <xdr:cNvCxnSpPr/>
      </xdr:nvCxnSpPr>
      <xdr:spPr>
        <a:xfrm>
          <a:off x="13893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16510</xdr:rowOff>
    </xdr:to>
    <xdr:cxnSp macro="">
      <xdr:nvCxnSpPr>
        <xdr:cNvPr id="256" name="直線コネクタ 255"/>
        <xdr:cNvCxnSpPr/>
      </xdr:nvCxnSpPr>
      <xdr:spPr>
        <a:xfrm>
          <a:off x="13004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66" name="円/楕円 265"/>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67"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68" name="円/楕円 267"/>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69" name="テキスト ボックス 268"/>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0" name="円/楕円 269"/>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1" name="テキスト ボックス 27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2" name="円/楕円 271"/>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3" name="テキスト ボックス 272"/>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4" name="円/楕円 273"/>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75" name="テキスト ボックス 274"/>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補助費等に係る経常収支比率は、類似団体平均を</a:t>
          </a:r>
          <a:r>
            <a:rPr kumimoji="1" lang="en-US" altLang="ja-JP" sz="1300">
              <a:latin typeface="ＭＳ Ｐゴシック"/>
            </a:rPr>
            <a:t>2.9</a:t>
          </a:r>
          <a:r>
            <a:rPr kumimoji="1" lang="ja-JP" altLang="en-US" sz="1300">
              <a:latin typeface="ＭＳ Ｐゴシック"/>
            </a:rPr>
            <a:t>ポイント上回っている。引き続き行政として対応すべき必要性、費用対効果、目的の達成度などを精査し、さらに受益者負担のあり方や経費の負担のあり方について検証し、合理化を図る。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159004</xdr:rowOff>
    </xdr:to>
    <xdr:cxnSp macro="">
      <xdr:nvCxnSpPr>
        <xdr:cNvPr id="305" name="直線コネクタ 304"/>
        <xdr:cNvCxnSpPr/>
      </xdr:nvCxnSpPr>
      <xdr:spPr>
        <a:xfrm>
          <a:off x="15671800" y="6322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154432</xdr:rowOff>
    </xdr:to>
    <xdr:cxnSp macro="">
      <xdr:nvCxnSpPr>
        <xdr:cNvPr id="308" name="直線コネクタ 307"/>
        <xdr:cNvCxnSpPr/>
      </xdr:nvCxnSpPr>
      <xdr:spPr>
        <a:xfrm flipV="1">
          <a:off x="14782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154432</xdr:rowOff>
    </xdr:to>
    <xdr:cxnSp macro="">
      <xdr:nvCxnSpPr>
        <xdr:cNvPr id="311" name="直線コネクタ 310"/>
        <xdr:cNvCxnSpPr/>
      </xdr:nvCxnSpPr>
      <xdr:spPr>
        <a:xfrm>
          <a:off x="13893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108712</xdr:rowOff>
    </xdr:to>
    <xdr:cxnSp macro="">
      <xdr:nvCxnSpPr>
        <xdr:cNvPr id="314" name="直線コネクタ 313"/>
        <xdr:cNvCxnSpPr/>
      </xdr:nvCxnSpPr>
      <xdr:spPr>
        <a:xfrm>
          <a:off x="13004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4" name="円/楕円 323"/>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25"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6" name="円/楕円 325"/>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27" name="テキスト ボックス 32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28" name="円/楕円 327"/>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29" name="テキスト ボックス 328"/>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0" name="円/楕円 329"/>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31" name="テキスト ボックス 330"/>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2" name="円/楕円 331"/>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33" name="テキスト ボックス 332"/>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合併により一時的に増加した地方債の償還はピークを過ぎ、公債費に係る経常収支比率は改善傾向にあり、類似団体平均との差も昨年より</a:t>
          </a:r>
          <a:r>
            <a:rPr kumimoji="1" lang="en-US" altLang="ja-JP" sz="1300">
              <a:latin typeface="ＭＳ Ｐゴシック"/>
            </a:rPr>
            <a:t>1.4</a:t>
          </a:r>
          <a:r>
            <a:rPr kumimoji="1" lang="ja-JP" altLang="en-US" sz="1300">
              <a:latin typeface="ＭＳ Ｐゴシック"/>
            </a:rPr>
            <a:t>ポイント改善された。</a:t>
          </a:r>
          <a:endParaRPr kumimoji="1" lang="en-US" altLang="ja-JP" sz="1300">
            <a:latin typeface="ＭＳ Ｐゴシック"/>
          </a:endParaRPr>
        </a:p>
        <a:p>
          <a:r>
            <a:rPr kumimoji="1" lang="ja-JP" altLang="en-US" sz="1300">
              <a:latin typeface="ＭＳ Ｐゴシック"/>
            </a:rPr>
            <a:t>今後、</a:t>
          </a:r>
          <a:r>
            <a:rPr kumimoji="1" lang="ja-JP" altLang="ja-JP" sz="1300">
              <a:solidFill>
                <a:schemeClr val="dk1"/>
              </a:solidFill>
              <a:effectLst/>
              <a:latin typeface="+mn-lt"/>
              <a:ea typeface="+mn-ea"/>
              <a:cs typeface="+mn-cs"/>
            </a:rPr>
            <a:t>大型事業で活用した地方債の元利償還が開始されること等も十分に考慮し</a:t>
          </a:r>
          <a:r>
            <a:rPr kumimoji="1" lang="ja-JP" altLang="en-US" sz="1300">
              <a:solidFill>
                <a:schemeClr val="dk1"/>
              </a:solidFill>
              <a:effectLst/>
              <a:latin typeface="+mn-lt"/>
              <a:ea typeface="+mn-ea"/>
              <a:cs typeface="+mn-cs"/>
            </a:rPr>
            <a:t>、引き続き緊急度・住民ニーズを的確に把握した事業の選択により、地方債の新規発行の抑制を図る。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76708</xdr:rowOff>
    </xdr:from>
    <xdr:to>
      <xdr:col>7</xdr:col>
      <xdr:colOff>15875</xdr:colOff>
      <xdr:row>78</xdr:row>
      <xdr:rowOff>145287</xdr:rowOff>
    </xdr:to>
    <xdr:cxnSp macro="">
      <xdr:nvCxnSpPr>
        <xdr:cNvPr id="363" name="直線コネクタ 362"/>
        <xdr:cNvCxnSpPr/>
      </xdr:nvCxnSpPr>
      <xdr:spPr>
        <a:xfrm flipV="1">
          <a:off x="3987800" y="134498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145287</xdr:rowOff>
    </xdr:from>
    <xdr:to>
      <xdr:col>5</xdr:col>
      <xdr:colOff>549275</xdr:colOff>
      <xdr:row>79</xdr:row>
      <xdr:rowOff>69850</xdr:rowOff>
    </xdr:to>
    <xdr:cxnSp macro="">
      <xdr:nvCxnSpPr>
        <xdr:cNvPr id="366" name="直線コネクタ 365"/>
        <xdr:cNvCxnSpPr/>
      </xdr:nvCxnSpPr>
      <xdr:spPr>
        <a:xfrm flipV="1">
          <a:off x="3098800" y="13518387"/>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101854</xdr:rowOff>
    </xdr:to>
    <xdr:cxnSp macro="">
      <xdr:nvCxnSpPr>
        <xdr:cNvPr id="369" name="直線コネクタ 368"/>
        <xdr:cNvCxnSpPr/>
      </xdr:nvCxnSpPr>
      <xdr:spPr>
        <a:xfrm flipV="1">
          <a:off x="2209800" y="136144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88137</xdr:rowOff>
    </xdr:from>
    <xdr:to>
      <xdr:col>3</xdr:col>
      <xdr:colOff>142875</xdr:colOff>
      <xdr:row>79</xdr:row>
      <xdr:rowOff>101854</xdr:rowOff>
    </xdr:to>
    <xdr:cxnSp macro="">
      <xdr:nvCxnSpPr>
        <xdr:cNvPr id="372" name="直線コネクタ 371"/>
        <xdr:cNvCxnSpPr/>
      </xdr:nvCxnSpPr>
      <xdr:spPr>
        <a:xfrm>
          <a:off x="1320800" y="136326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82" name="円/楕円 381"/>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169435</xdr:rowOff>
    </xdr:from>
    <xdr:ext cx="762000" cy="259045"/>
    <xdr:sp macro="" textlink="">
      <xdr:nvSpPr>
        <xdr:cNvPr id="383"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94487</xdr:rowOff>
    </xdr:from>
    <xdr:to>
      <xdr:col>5</xdr:col>
      <xdr:colOff>600075</xdr:colOff>
      <xdr:row>79</xdr:row>
      <xdr:rowOff>24637</xdr:rowOff>
    </xdr:to>
    <xdr:sp macro="" textlink="">
      <xdr:nvSpPr>
        <xdr:cNvPr id="384" name="円/楕円 383"/>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9414</xdr:rowOff>
    </xdr:from>
    <xdr:ext cx="736600" cy="259045"/>
    <xdr:sp macro="" textlink="">
      <xdr:nvSpPr>
        <xdr:cNvPr id="385" name="テキスト ボックス 384"/>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86" name="円/楕円 385"/>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87" name="テキスト ボックス 386"/>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51054</xdr:rowOff>
    </xdr:from>
    <xdr:to>
      <xdr:col>3</xdr:col>
      <xdr:colOff>193675</xdr:colOff>
      <xdr:row>79</xdr:row>
      <xdr:rowOff>152654</xdr:rowOff>
    </xdr:to>
    <xdr:sp macro="" textlink="">
      <xdr:nvSpPr>
        <xdr:cNvPr id="388" name="円/楕円 387"/>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137431</xdr:rowOff>
    </xdr:from>
    <xdr:ext cx="762000" cy="259045"/>
    <xdr:sp macro="" textlink="">
      <xdr:nvSpPr>
        <xdr:cNvPr id="389" name="テキスト ボックス 388"/>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390" name="円/楕円 389"/>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391" name="テキスト ボックス 390"/>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1.5</a:t>
          </a:r>
          <a:r>
            <a:rPr kumimoji="1" lang="ja-JP" altLang="en-US" sz="1300">
              <a:latin typeface="ＭＳ Ｐゴシック"/>
            </a:rPr>
            <a:t>ポイント上回っている。今後も定員管理の適正化、</a:t>
          </a:r>
          <a:r>
            <a:rPr kumimoji="1" lang="ja-JP" altLang="ja-JP" sz="1300">
              <a:solidFill>
                <a:schemeClr val="dk1"/>
              </a:solidFill>
              <a:effectLst/>
              <a:latin typeface="+mn-lt"/>
              <a:ea typeface="+mn-ea"/>
              <a:cs typeface="+mn-cs"/>
            </a:rPr>
            <a:t>施設の適正配置や計画的な改修・修繕を</a:t>
          </a:r>
          <a:r>
            <a:rPr kumimoji="1" lang="ja-JP" altLang="en-US" sz="1300">
              <a:solidFill>
                <a:schemeClr val="dk1"/>
              </a:solidFill>
              <a:effectLst/>
              <a:latin typeface="+mn-lt"/>
              <a:ea typeface="+mn-ea"/>
              <a:cs typeface="+mn-cs"/>
            </a:rPr>
            <a:t>行う等、経常経費の削減に努める。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111760</xdr:rowOff>
    </xdr:from>
    <xdr:to>
      <xdr:col>24</xdr:col>
      <xdr:colOff>31750</xdr:colOff>
      <xdr:row>76</xdr:row>
      <xdr:rowOff>46989</xdr:rowOff>
    </xdr:to>
    <xdr:cxnSp macro="">
      <xdr:nvCxnSpPr>
        <xdr:cNvPr id="424" name="直線コネクタ 423"/>
        <xdr:cNvCxnSpPr/>
      </xdr:nvCxnSpPr>
      <xdr:spPr>
        <a:xfrm>
          <a:off x="15671800" y="12970510"/>
          <a:ext cx="8382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88900</xdr:rowOff>
    </xdr:from>
    <xdr:to>
      <xdr:col>22</xdr:col>
      <xdr:colOff>565150</xdr:colOff>
      <xdr:row>75</xdr:row>
      <xdr:rowOff>111760</xdr:rowOff>
    </xdr:to>
    <xdr:cxnSp macro="">
      <xdr:nvCxnSpPr>
        <xdr:cNvPr id="427" name="直線コネクタ 426"/>
        <xdr:cNvCxnSpPr/>
      </xdr:nvCxnSpPr>
      <xdr:spPr>
        <a:xfrm>
          <a:off x="14782800" y="12947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16510</xdr:rowOff>
    </xdr:from>
    <xdr:to>
      <xdr:col>21</xdr:col>
      <xdr:colOff>361950</xdr:colOff>
      <xdr:row>75</xdr:row>
      <xdr:rowOff>88900</xdr:rowOff>
    </xdr:to>
    <xdr:cxnSp macro="">
      <xdr:nvCxnSpPr>
        <xdr:cNvPr id="430" name="直線コネクタ 429"/>
        <xdr:cNvCxnSpPr/>
      </xdr:nvCxnSpPr>
      <xdr:spPr>
        <a:xfrm>
          <a:off x="13893800" y="12875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31750</xdr:rowOff>
    </xdr:from>
    <xdr:to>
      <xdr:col>20</xdr:col>
      <xdr:colOff>158750</xdr:colOff>
      <xdr:row>75</xdr:row>
      <xdr:rowOff>16510</xdr:rowOff>
    </xdr:to>
    <xdr:cxnSp macro="">
      <xdr:nvCxnSpPr>
        <xdr:cNvPr id="433" name="直線コネクタ 432"/>
        <xdr:cNvCxnSpPr/>
      </xdr:nvCxnSpPr>
      <xdr:spPr>
        <a:xfrm>
          <a:off x="13004800" y="1271905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167639</xdr:rowOff>
    </xdr:from>
    <xdr:to>
      <xdr:col>24</xdr:col>
      <xdr:colOff>82550</xdr:colOff>
      <xdr:row>76</xdr:row>
      <xdr:rowOff>97789</xdr:rowOff>
    </xdr:to>
    <xdr:sp macro="" textlink="">
      <xdr:nvSpPr>
        <xdr:cNvPr id="443" name="円/楕円 442"/>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139716</xdr:rowOff>
    </xdr:from>
    <xdr:ext cx="762000" cy="259045"/>
    <xdr:sp macro="" textlink="">
      <xdr:nvSpPr>
        <xdr:cNvPr id="444" name="公債費以外該当値テキスト"/>
        <xdr:cNvSpPr txBox="1"/>
      </xdr:nvSpPr>
      <xdr:spPr>
        <a:xfrm>
          <a:off x="165989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60960</xdr:rowOff>
    </xdr:from>
    <xdr:to>
      <xdr:col>22</xdr:col>
      <xdr:colOff>615950</xdr:colOff>
      <xdr:row>75</xdr:row>
      <xdr:rowOff>162561</xdr:rowOff>
    </xdr:to>
    <xdr:sp macro="" textlink="">
      <xdr:nvSpPr>
        <xdr:cNvPr id="445" name="円/楕円 444"/>
        <xdr:cNvSpPr/>
      </xdr:nvSpPr>
      <xdr:spPr>
        <a:xfrm>
          <a:off x="15621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147338</xdr:rowOff>
    </xdr:from>
    <xdr:ext cx="736600" cy="259045"/>
    <xdr:sp macro="" textlink="">
      <xdr:nvSpPr>
        <xdr:cNvPr id="446" name="テキスト ボックス 445"/>
        <xdr:cNvSpPr txBox="1"/>
      </xdr:nvSpPr>
      <xdr:spPr>
        <a:xfrm>
          <a:off x="15290800" y="1300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38100</xdr:rowOff>
    </xdr:from>
    <xdr:to>
      <xdr:col>21</xdr:col>
      <xdr:colOff>412750</xdr:colOff>
      <xdr:row>75</xdr:row>
      <xdr:rowOff>139700</xdr:rowOff>
    </xdr:to>
    <xdr:sp macro="" textlink="">
      <xdr:nvSpPr>
        <xdr:cNvPr id="447" name="円/楕円 446"/>
        <xdr:cNvSpPr/>
      </xdr:nvSpPr>
      <xdr:spPr>
        <a:xfrm>
          <a:off x="14732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48" name="テキスト ボックス 447"/>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137160</xdr:rowOff>
    </xdr:from>
    <xdr:to>
      <xdr:col>20</xdr:col>
      <xdr:colOff>209550</xdr:colOff>
      <xdr:row>75</xdr:row>
      <xdr:rowOff>67310</xdr:rowOff>
    </xdr:to>
    <xdr:sp macro="" textlink="">
      <xdr:nvSpPr>
        <xdr:cNvPr id="449" name="円/楕円 448"/>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77487</xdr:rowOff>
    </xdr:from>
    <xdr:ext cx="762000" cy="259045"/>
    <xdr:sp macro="" textlink="">
      <xdr:nvSpPr>
        <xdr:cNvPr id="450" name="テキスト ボックス 449"/>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152400</xdr:rowOff>
    </xdr:from>
    <xdr:to>
      <xdr:col>19</xdr:col>
      <xdr:colOff>6350</xdr:colOff>
      <xdr:row>74</xdr:row>
      <xdr:rowOff>82550</xdr:rowOff>
    </xdr:to>
    <xdr:sp macro="" textlink="">
      <xdr:nvSpPr>
        <xdr:cNvPr id="451" name="円/楕円 450"/>
        <xdr:cNvSpPr/>
      </xdr:nvSpPr>
      <xdr:spPr>
        <a:xfrm>
          <a:off x="12954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92727</xdr:rowOff>
    </xdr:from>
    <xdr:ext cx="762000" cy="259045"/>
    <xdr:sp macro="" textlink="">
      <xdr:nvSpPr>
        <xdr:cNvPr id="452" name="テキスト ボックス 451"/>
        <xdr:cNvSpPr txBox="1"/>
      </xdr:nvSpPr>
      <xdr:spPr>
        <a:xfrm>
          <a:off x="12623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北海道岩見沢市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11405</xdr:rowOff>
    </xdr:from>
    <xdr:to>
      <xdr:col>4</xdr:col>
      <xdr:colOff>1117600</xdr:colOff>
      <xdr:row>17</xdr:row>
      <xdr:rowOff>74580</xdr:rowOff>
    </xdr:to>
    <xdr:cxnSp macro="">
      <xdr:nvCxnSpPr>
        <xdr:cNvPr id="52" name="直線コネクタ 51"/>
        <xdr:cNvCxnSpPr/>
      </xdr:nvCxnSpPr>
      <xdr:spPr bwMode="auto">
        <a:xfrm flipV="1">
          <a:off x="5003800" y="2973680"/>
          <a:ext cx="647700" cy="6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29072</xdr:rowOff>
    </xdr:from>
    <xdr:to>
      <xdr:col>4</xdr:col>
      <xdr:colOff>469900</xdr:colOff>
      <xdr:row>17</xdr:row>
      <xdr:rowOff>74580</xdr:rowOff>
    </xdr:to>
    <xdr:cxnSp macro="">
      <xdr:nvCxnSpPr>
        <xdr:cNvPr id="55" name="直線コネクタ 54"/>
        <xdr:cNvCxnSpPr/>
      </xdr:nvCxnSpPr>
      <xdr:spPr bwMode="auto">
        <a:xfrm>
          <a:off x="4305300" y="2991347"/>
          <a:ext cx="698500" cy="45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11927</xdr:rowOff>
    </xdr:from>
    <xdr:to>
      <xdr:col>3</xdr:col>
      <xdr:colOff>904875</xdr:colOff>
      <xdr:row>17</xdr:row>
      <xdr:rowOff>29072</xdr:rowOff>
    </xdr:to>
    <xdr:cxnSp macro="">
      <xdr:nvCxnSpPr>
        <xdr:cNvPr id="58" name="直線コネクタ 57"/>
        <xdr:cNvCxnSpPr/>
      </xdr:nvCxnSpPr>
      <xdr:spPr bwMode="auto">
        <a:xfrm>
          <a:off x="3606800" y="2974202"/>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840</xdr:rowOff>
    </xdr:from>
    <xdr:to>
      <xdr:col>3</xdr:col>
      <xdr:colOff>206375</xdr:colOff>
      <xdr:row>17</xdr:row>
      <xdr:rowOff>11927</xdr:rowOff>
    </xdr:to>
    <xdr:cxnSp macro="">
      <xdr:nvCxnSpPr>
        <xdr:cNvPr id="61" name="直線コネクタ 60"/>
        <xdr:cNvCxnSpPr/>
      </xdr:nvCxnSpPr>
      <xdr:spPr bwMode="auto">
        <a:xfrm>
          <a:off x="2908300" y="2963115"/>
          <a:ext cx="6985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132055</xdr:rowOff>
    </xdr:from>
    <xdr:to>
      <xdr:col>5</xdr:col>
      <xdr:colOff>34925</xdr:colOff>
      <xdr:row>17</xdr:row>
      <xdr:rowOff>62205</xdr:rowOff>
    </xdr:to>
    <xdr:sp macro="" textlink="">
      <xdr:nvSpPr>
        <xdr:cNvPr id="71" name="円/楕円 70"/>
        <xdr:cNvSpPr/>
      </xdr:nvSpPr>
      <xdr:spPr bwMode="auto">
        <a:xfrm>
          <a:off x="5600700" y="292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148582</xdr:rowOff>
    </xdr:from>
    <xdr:ext cx="762000" cy="259045"/>
    <xdr:sp macro="" textlink="">
      <xdr:nvSpPr>
        <xdr:cNvPr id="72" name="人口1人当たり決算額の推移該当値テキスト130"/>
        <xdr:cNvSpPr txBox="1"/>
      </xdr:nvSpPr>
      <xdr:spPr>
        <a:xfrm>
          <a:off x="5740400" y="27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78,996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23780</xdr:rowOff>
    </xdr:from>
    <xdr:to>
      <xdr:col>4</xdr:col>
      <xdr:colOff>520700</xdr:colOff>
      <xdr:row>17</xdr:row>
      <xdr:rowOff>125380</xdr:rowOff>
    </xdr:to>
    <xdr:sp macro="" textlink="">
      <xdr:nvSpPr>
        <xdr:cNvPr id="73" name="円/楕円 72"/>
        <xdr:cNvSpPr/>
      </xdr:nvSpPr>
      <xdr:spPr bwMode="auto">
        <a:xfrm>
          <a:off x="4953000" y="29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135557</xdr:rowOff>
    </xdr:from>
    <xdr:ext cx="736600" cy="259045"/>
    <xdr:sp macro="" textlink="">
      <xdr:nvSpPr>
        <xdr:cNvPr id="74" name="テキスト ボックス 73"/>
        <xdr:cNvSpPr txBox="1"/>
      </xdr:nvSpPr>
      <xdr:spPr>
        <a:xfrm>
          <a:off x="4622800" y="275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75,127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149722</xdr:rowOff>
    </xdr:from>
    <xdr:to>
      <xdr:col>3</xdr:col>
      <xdr:colOff>955675</xdr:colOff>
      <xdr:row>17</xdr:row>
      <xdr:rowOff>79872</xdr:rowOff>
    </xdr:to>
    <xdr:sp macro="" textlink="">
      <xdr:nvSpPr>
        <xdr:cNvPr id="75" name="円/楕円 74"/>
        <xdr:cNvSpPr/>
      </xdr:nvSpPr>
      <xdr:spPr bwMode="auto">
        <a:xfrm>
          <a:off x="4254500" y="294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90049</xdr:rowOff>
    </xdr:from>
    <xdr:ext cx="762000" cy="259045"/>
    <xdr:sp macro="" textlink="">
      <xdr:nvSpPr>
        <xdr:cNvPr id="76" name="テキスト ボックス 75"/>
        <xdr:cNvSpPr txBox="1"/>
      </xdr:nvSpPr>
      <xdr:spPr>
        <a:xfrm>
          <a:off x="3924300" y="270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77,914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132577</xdr:rowOff>
    </xdr:from>
    <xdr:to>
      <xdr:col>3</xdr:col>
      <xdr:colOff>257175</xdr:colOff>
      <xdr:row>17</xdr:row>
      <xdr:rowOff>62727</xdr:rowOff>
    </xdr:to>
    <xdr:sp macro="" textlink="">
      <xdr:nvSpPr>
        <xdr:cNvPr id="77" name="円/楕円 76"/>
        <xdr:cNvSpPr/>
      </xdr:nvSpPr>
      <xdr:spPr bwMode="auto">
        <a:xfrm>
          <a:off x="3556000" y="292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72904</xdr:rowOff>
    </xdr:from>
    <xdr:ext cx="762000" cy="259045"/>
    <xdr:sp macro="" textlink="">
      <xdr:nvSpPr>
        <xdr:cNvPr id="78" name="テキスト ボックス 77"/>
        <xdr:cNvSpPr txBox="1"/>
      </xdr:nvSpPr>
      <xdr:spPr>
        <a:xfrm>
          <a:off x="3225800" y="269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78,964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121490</xdr:rowOff>
    </xdr:from>
    <xdr:to>
      <xdr:col>2</xdr:col>
      <xdr:colOff>692150</xdr:colOff>
      <xdr:row>17</xdr:row>
      <xdr:rowOff>51640</xdr:rowOff>
    </xdr:to>
    <xdr:sp macro="" textlink="">
      <xdr:nvSpPr>
        <xdr:cNvPr id="79" name="円/楕円 78"/>
        <xdr:cNvSpPr/>
      </xdr:nvSpPr>
      <xdr:spPr bwMode="auto">
        <a:xfrm>
          <a:off x="2857500" y="2912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36417</xdr:rowOff>
    </xdr:from>
    <xdr:ext cx="762000" cy="259045"/>
    <xdr:sp macro="" textlink="">
      <xdr:nvSpPr>
        <xdr:cNvPr id="80" name="テキスト ボックス 79"/>
        <xdr:cNvSpPr txBox="1"/>
      </xdr:nvSpPr>
      <xdr:spPr>
        <a:xfrm>
          <a:off x="2527300" y="299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170034</xdr:rowOff>
    </xdr:from>
    <xdr:to>
      <xdr:col>4</xdr:col>
      <xdr:colOff>1117600</xdr:colOff>
      <xdr:row>35</xdr:row>
      <xdr:rowOff>284772</xdr:rowOff>
    </xdr:to>
    <xdr:cxnSp macro="">
      <xdr:nvCxnSpPr>
        <xdr:cNvPr id="113" name="直線コネクタ 112"/>
        <xdr:cNvCxnSpPr/>
      </xdr:nvCxnSpPr>
      <xdr:spPr bwMode="auto">
        <a:xfrm>
          <a:off x="5003800" y="6780384"/>
          <a:ext cx="647700" cy="114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55962</xdr:rowOff>
    </xdr:from>
    <xdr:to>
      <xdr:col>4</xdr:col>
      <xdr:colOff>469900</xdr:colOff>
      <xdr:row>35</xdr:row>
      <xdr:rowOff>170034</xdr:rowOff>
    </xdr:to>
    <xdr:cxnSp macro="">
      <xdr:nvCxnSpPr>
        <xdr:cNvPr id="116" name="直線コネクタ 115"/>
        <xdr:cNvCxnSpPr/>
      </xdr:nvCxnSpPr>
      <xdr:spPr bwMode="auto">
        <a:xfrm>
          <a:off x="4305300" y="6666312"/>
          <a:ext cx="698500" cy="114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24835</xdr:rowOff>
    </xdr:from>
    <xdr:to>
      <xdr:col>3</xdr:col>
      <xdr:colOff>904875</xdr:colOff>
      <xdr:row>35</xdr:row>
      <xdr:rowOff>55962</xdr:rowOff>
    </xdr:to>
    <xdr:cxnSp macro="">
      <xdr:nvCxnSpPr>
        <xdr:cNvPr id="119" name="直線コネクタ 118"/>
        <xdr:cNvCxnSpPr/>
      </xdr:nvCxnSpPr>
      <xdr:spPr bwMode="auto">
        <a:xfrm>
          <a:off x="3606800" y="6635185"/>
          <a:ext cx="698500" cy="3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342360</xdr:rowOff>
    </xdr:from>
    <xdr:to>
      <xdr:col>3</xdr:col>
      <xdr:colOff>206375</xdr:colOff>
      <xdr:row>35</xdr:row>
      <xdr:rowOff>24835</xdr:rowOff>
    </xdr:to>
    <xdr:cxnSp macro="">
      <xdr:nvCxnSpPr>
        <xdr:cNvPr id="122" name="直線コネクタ 121"/>
        <xdr:cNvCxnSpPr/>
      </xdr:nvCxnSpPr>
      <xdr:spPr bwMode="auto">
        <a:xfrm>
          <a:off x="2908300" y="6609810"/>
          <a:ext cx="698500" cy="2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233972</xdr:rowOff>
    </xdr:from>
    <xdr:to>
      <xdr:col>5</xdr:col>
      <xdr:colOff>34925</xdr:colOff>
      <xdr:row>35</xdr:row>
      <xdr:rowOff>335572</xdr:rowOff>
    </xdr:to>
    <xdr:sp macro="" textlink="">
      <xdr:nvSpPr>
        <xdr:cNvPr id="132" name="円/楕円 131"/>
        <xdr:cNvSpPr/>
      </xdr:nvSpPr>
      <xdr:spPr bwMode="auto">
        <a:xfrm>
          <a:off x="5600700" y="684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206049</xdr:rowOff>
    </xdr:from>
    <xdr:ext cx="762000" cy="259045"/>
    <xdr:sp macro="" textlink="">
      <xdr:nvSpPr>
        <xdr:cNvPr id="133" name="人口1人当たり決算額の推移該当値テキスト445"/>
        <xdr:cNvSpPr txBox="1"/>
      </xdr:nvSpPr>
      <xdr:spPr>
        <a:xfrm>
          <a:off x="5740400" y="681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119234</xdr:rowOff>
    </xdr:from>
    <xdr:to>
      <xdr:col>4</xdr:col>
      <xdr:colOff>520700</xdr:colOff>
      <xdr:row>35</xdr:row>
      <xdr:rowOff>220834</xdr:rowOff>
    </xdr:to>
    <xdr:sp macro="" textlink="">
      <xdr:nvSpPr>
        <xdr:cNvPr id="134" name="円/楕円 133"/>
        <xdr:cNvSpPr/>
      </xdr:nvSpPr>
      <xdr:spPr bwMode="auto">
        <a:xfrm>
          <a:off x="4953000" y="6729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231011</xdr:rowOff>
    </xdr:from>
    <xdr:ext cx="736600" cy="259045"/>
    <xdr:sp macro="" textlink="">
      <xdr:nvSpPr>
        <xdr:cNvPr id="135" name="テキスト ボックス 134"/>
        <xdr:cNvSpPr txBox="1"/>
      </xdr:nvSpPr>
      <xdr:spPr>
        <a:xfrm>
          <a:off x="4622800" y="649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5162</xdr:rowOff>
    </xdr:from>
    <xdr:to>
      <xdr:col>3</xdr:col>
      <xdr:colOff>955675</xdr:colOff>
      <xdr:row>35</xdr:row>
      <xdr:rowOff>106762</xdr:rowOff>
    </xdr:to>
    <xdr:sp macro="" textlink="">
      <xdr:nvSpPr>
        <xdr:cNvPr id="136" name="円/楕円 135"/>
        <xdr:cNvSpPr/>
      </xdr:nvSpPr>
      <xdr:spPr bwMode="auto">
        <a:xfrm>
          <a:off x="4254500" y="6615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116939</xdr:rowOff>
    </xdr:from>
    <xdr:ext cx="762000" cy="259045"/>
    <xdr:sp macro="" textlink="">
      <xdr:nvSpPr>
        <xdr:cNvPr id="137" name="テキスト ボックス 136"/>
        <xdr:cNvSpPr txBox="1"/>
      </xdr:nvSpPr>
      <xdr:spPr>
        <a:xfrm>
          <a:off x="3924300" y="638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316935</xdr:rowOff>
    </xdr:from>
    <xdr:to>
      <xdr:col>3</xdr:col>
      <xdr:colOff>257175</xdr:colOff>
      <xdr:row>35</xdr:row>
      <xdr:rowOff>75635</xdr:rowOff>
    </xdr:to>
    <xdr:sp macro="" textlink="">
      <xdr:nvSpPr>
        <xdr:cNvPr id="138" name="円/楕円 137"/>
        <xdr:cNvSpPr/>
      </xdr:nvSpPr>
      <xdr:spPr bwMode="auto">
        <a:xfrm>
          <a:off x="3556000" y="658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85812</xdr:rowOff>
    </xdr:from>
    <xdr:ext cx="762000" cy="259045"/>
    <xdr:sp macro="" textlink="">
      <xdr:nvSpPr>
        <xdr:cNvPr id="139" name="テキスト ボックス 138"/>
        <xdr:cNvSpPr txBox="1"/>
      </xdr:nvSpPr>
      <xdr:spPr>
        <a:xfrm>
          <a:off x="3225800" y="635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291560</xdr:rowOff>
    </xdr:from>
    <xdr:to>
      <xdr:col>2</xdr:col>
      <xdr:colOff>692150</xdr:colOff>
      <xdr:row>35</xdr:row>
      <xdr:rowOff>50260</xdr:rowOff>
    </xdr:to>
    <xdr:sp macro="" textlink="">
      <xdr:nvSpPr>
        <xdr:cNvPr id="140" name="円/楕円 139"/>
        <xdr:cNvSpPr/>
      </xdr:nvSpPr>
      <xdr:spPr bwMode="auto">
        <a:xfrm>
          <a:off x="2857500" y="655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60437</xdr:rowOff>
    </xdr:from>
    <xdr:ext cx="762000" cy="259045"/>
    <xdr:sp macro="" textlink="">
      <xdr:nvSpPr>
        <xdr:cNvPr id="141" name="テキスト ボックス 140"/>
        <xdr:cNvSpPr txBox="1"/>
      </xdr:nvSpPr>
      <xdr:spPr>
        <a:xfrm>
          <a:off x="2527300" y="632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は、労務単価上昇等による影響があったものの、降雪量が少なく除排雪経費は減となったが、経常経費（物件費・維持補修費）の増により、実質収支は減となった。基金残高は、前年度繰越金の増影響により増となっている。不測の歳出増も想定し、基金の残高についても注視し、経常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赤字・黒字の比率についても、国保会計、宅造会計を除き黒字会計であることから、黒字会計については引き続きこの状況を維持していくことが出来るよう、一般会計だけではなく特別会計・企業会計の経営状況にも注視しながら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実質公債費率については、年々改善傾向である。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主な要因としては、元利償還金の減が続いていること、合併特例債などの交付税算入がある良質な起債を活用していることが挙げられる。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今後は、大型事業で活用した地方債の元利償還が開始されること等も十分に考慮し、引き続き、許可制移行基準である</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を超えることのないように努める。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将来負担比率については、低い数値で安定しており、良好な状態である。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将来負担比率が低く抑えられている要因としては、充当可能財源等が多いということが挙げられる。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充当可能基金が財政調整基金を始めとして、約</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億円あること、交付税措置のある起債を活用していることから、基準財政需要額算入見込額が</a:t>
          </a:r>
          <a:r>
            <a:rPr kumimoji="1" lang="en-US" altLang="ja-JP" sz="1400">
              <a:latin typeface="ＭＳ ゴシック" pitchFamily="49" charset="-128"/>
              <a:ea typeface="ＭＳ ゴシック" pitchFamily="49" charset="-128"/>
            </a:rPr>
            <a:t>426</a:t>
          </a:r>
          <a:r>
            <a:rPr kumimoji="1" lang="ja-JP" altLang="en-US" sz="1400">
              <a:latin typeface="ＭＳ ゴシック" pitchFamily="49" charset="-128"/>
              <a:ea typeface="ＭＳ ゴシック" pitchFamily="49" charset="-128"/>
            </a:rPr>
            <a:t>億円あることによる。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今後も良質な起債を活用し、将来にわたって安定した財政運営が継続できるよう努める。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53274960</v>
      </c>
      <c r="BO4" s="379"/>
      <c r="BP4" s="379"/>
      <c r="BQ4" s="379"/>
      <c r="BR4" s="379"/>
      <c r="BS4" s="379"/>
      <c r="BT4" s="379"/>
      <c r="BU4" s="380"/>
      <c r="BV4" s="378">
        <v>48885208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1.9</v>
      </c>
      <c r="CU4" s="556"/>
      <c r="CV4" s="556"/>
      <c r="CW4" s="556"/>
      <c r="CX4" s="556"/>
      <c r="CY4" s="556"/>
      <c r="CZ4" s="556"/>
      <c r="DA4" s="557"/>
      <c r="DB4" s="555">
        <v>2.2000000000000002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52754537</v>
      </c>
      <c r="BO5" s="384"/>
      <c r="BP5" s="384"/>
      <c r="BQ5" s="384"/>
      <c r="BR5" s="384"/>
      <c r="BS5" s="384"/>
      <c r="BT5" s="384"/>
      <c r="BU5" s="385"/>
      <c r="BV5" s="383">
        <v>47860028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93.8</v>
      </c>
      <c r="CU5" s="354"/>
      <c r="CV5" s="354"/>
      <c r="CW5" s="354"/>
      <c r="CX5" s="354"/>
      <c r="CY5" s="354"/>
      <c r="CZ5" s="354"/>
      <c r="DA5" s="355"/>
      <c r="DB5" s="353">
        <v>92.5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520423</v>
      </c>
      <c r="BO6" s="384"/>
      <c r="BP6" s="384"/>
      <c r="BQ6" s="384"/>
      <c r="BR6" s="384"/>
      <c r="BS6" s="384"/>
      <c r="BT6" s="384"/>
      <c r="BU6" s="385"/>
      <c r="BV6" s="383">
        <v>1025180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100</v>
      </c>
      <c r="CU6" s="530"/>
      <c r="CV6" s="530"/>
      <c r="CW6" s="530"/>
      <c r="CX6" s="530"/>
      <c r="CY6" s="530"/>
      <c r="CZ6" s="530"/>
      <c r="DA6" s="531"/>
      <c r="DB6" s="529">
        <v>98.9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44895</v>
      </c>
      <c r="BO7" s="384"/>
      <c r="BP7" s="384"/>
      <c r="BQ7" s="384"/>
      <c r="BR7" s="384"/>
      <c r="BS7" s="384"/>
      <c r="BT7" s="384"/>
      <c r="BU7" s="385"/>
      <c r="BV7" s="383">
        <v>475939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24855492</v>
      </c>
      <c r="CU7" s="384"/>
      <c r="CV7" s="384"/>
      <c r="CW7" s="384"/>
      <c r="CX7" s="384"/>
      <c r="CY7" s="384"/>
      <c r="CZ7" s="384"/>
      <c r="DA7" s="385"/>
      <c r="DB7" s="383">
        <v>25044192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475528</v>
      </c>
      <c r="BO8" s="384"/>
      <c r="BP8" s="384"/>
      <c r="BQ8" s="384"/>
      <c r="BR8" s="384"/>
      <c r="BS8" s="384"/>
      <c r="BT8" s="384"/>
      <c r="BU8" s="385"/>
      <c r="BV8" s="383">
        <v>549241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0.37</v>
      </c>
      <c r="CU8" s="493"/>
      <c r="CV8" s="493"/>
      <c r="CW8" s="493"/>
      <c r="CX8" s="493"/>
      <c r="CY8" s="493"/>
      <c r="CZ8" s="493"/>
      <c r="DA8" s="494"/>
      <c r="DB8" s="492">
        <v>0.37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90145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-73713</v>
      </c>
      <c r="BO9" s="384"/>
      <c r="BP9" s="384"/>
      <c r="BQ9" s="384"/>
      <c r="BR9" s="384"/>
      <c r="BS9" s="384"/>
      <c r="BT9" s="384"/>
      <c r="BU9" s="385"/>
      <c r="BV9" s="383">
        <v>535858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16.399999999999999</v>
      </c>
      <c r="CU9" s="354"/>
      <c r="CV9" s="354"/>
      <c r="CW9" s="354"/>
      <c r="CX9" s="354"/>
      <c r="CY9" s="354"/>
      <c r="CZ9" s="354"/>
      <c r="DA9" s="355"/>
      <c r="DB9" s="353">
        <v>17.5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93677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277994</v>
      </c>
      <c r="BO10" s="384"/>
      <c r="BP10" s="384"/>
      <c r="BQ10" s="384"/>
      <c r="BR10" s="384"/>
      <c r="BS10" s="384"/>
      <c r="BT10" s="384"/>
      <c r="BU10" s="385"/>
      <c r="BV10" s="383">
        <v>10976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86054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85936</v>
      </c>
      <c r="S13" s="485"/>
      <c r="T13" s="485"/>
      <c r="U13" s="485"/>
      <c r="V13" s="486"/>
      <c r="W13" s="472" t="s">
        <v>123</v>
      </c>
      <c r="X13" s="396"/>
      <c r="Y13" s="396"/>
      <c r="Z13" s="396"/>
      <c r="AA13" s="396"/>
      <c r="AB13" s="397"/>
      <c r="AC13" s="359">
        <v>3636</v>
      </c>
      <c r="AD13" s="360"/>
      <c r="AE13" s="360"/>
      <c r="AF13" s="360"/>
      <c r="AG13" s="361"/>
      <c r="AH13" s="359">
        <v>4181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204281</v>
      </c>
      <c r="BO13" s="384"/>
      <c r="BP13" s="384"/>
      <c r="BQ13" s="384"/>
      <c r="BR13" s="384"/>
      <c r="BS13" s="384"/>
      <c r="BT13" s="384"/>
      <c r="BU13" s="385"/>
      <c r="BV13" s="383">
        <v>546834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8.6999999999999993</v>
      </c>
      <c r="CU13" s="354"/>
      <c r="CV13" s="354"/>
      <c r="CW13" s="354"/>
      <c r="CX13" s="354"/>
      <c r="CY13" s="354"/>
      <c r="CZ13" s="354"/>
      <c r="DA13" s="355"/>
      <c r="DB13" s="353">
        <v>10.6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87284</v>
      </c>
      <c r="S14" s="485"/>
      <c r="T14" s="485"/>
      <c r="U14" s="485"/>
      <c r="V14" s="486"/>
      <c r="W14" s="487"/>
      <c r="X14" s="399"/>
      <c r="Y14" s="399"/>
      <c r="Z14" s="399"/>
      <c r="AA14" s="399"/>
      <c r="AB14" s="400"/>
      <c r="AC14" s="477">
        <v>9.4</v>
      </c>
      <c r="AD14" s="478"/>
      <c r="AE14" s="478"/>
      <c r="AF14" s="478"/>
      <c r="AG14" s="479"/>
      <c r="AH14" s="477">
        <v>9.8000000000000007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43.4</v>
      </c>
      <c r="CU14" s="456"/>
      <c r="CV14" s="456"/>
      <c r="CW14" s="456"/>
      <c r="CX14" s="456"/>
      <c r="CY14" s="456"/>
      <c r="CZ14" s="456"/>
      <c r="DA14" s="457"/>
      <c r="DB14" s="488">
        <v>41.7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87161</v>
      </c>
      <c r="S15" s="485"/>
      <c r="T15" s="485"/>
      <c r="U15" s="485"/>
      <c r="V15" s="486"/>
      <c r="W15" s="472" t="s">
        <v>130</v>
      </c>
      <c r="X15" s="396"/>
      <c r="Y15" s="396"/>
      <c r="Z15" s="396"/>
      <c r="AA15" s="396"/>
      <c r="AB15" s="397"/>
      <c r="AC15" s="359">
        <v>6894</v>
      </c>
      <c r="AD15" s="360"/>
      <c r="AE15" s="360"/>
      <c r="AF15" s="360"/>
      <c r="AG15" s="361"/>
      <c r="AH15" s="359">
        <v>7921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7614710</v>
      </c>
      <c r="BO15" s="379"/>
      <c r="BP15" s="379"/>
      <c r="BQ15" s="379"/>
      <c r="BR15" s="379"/>
      <c r="BS15" s="379"/>
      <c r="BT15" s="379"/>
      <c r="BU15" s="380"/>
      <c r="BV15" s="378">
        <v>7410967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17.899999999999999</v>
      </c>
      <c r="AD16" s="478"/>
      <c r="AE16" s="478"/>
      <c r="AF16" s="478"/>
      <c r="AG16" s="479"/>
      <c r="AH16" s="477">
        <v>18.600000000000001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20031421</v>
      </c>
      <c r="BO16" s="384"/>
      <c r="BP16" s="384"/>
      <c r="BQ16" s="384"/>
      <c r="BR16" s="384"/>
      <c r="BS16" s="384"/>
      <c r="BT16" s="384"/>
      <c r="BU16" s="385"/>
      <c r="BV16" s="383">
        <v>20028683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28001</v>
      </c>
      <c r="AD17" s="360"/>
      <c r="AE17" s="360"/>
      <c r="AF17" s="360"/>
      <c r="AG17" s="361"/>
      <c r="AH17" s="359">
        <v>29662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9656620</v>
      </c>
      <c r="BO17" s="384"/>
      <c r="BP17" s="384"/>
      <c r="BQ17" s="384"/>
      <c r="BR17" s="384"/>
      <c r="BS17" s="384"/>
      <c r="BT17" s="384"/>
      <c r="BU17" s="385"/>
      <c r="BV17" s="383">
        <v>9436793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481.02</v>
      </c>
      <c r="M18" s="448"/>
      <c r="N18" s="448"/>
      <c r="O18" s="448"/>
      <c r="P18" s="448"/>
      <c r="Q18" s="448"/>
      <c r="R18" s="449"/>
      <c r="S18" s="449"/>
      <c r="T18" s="449"/>
      <c r="U18" s="449"/>
      <c r="V18" s="450"/>
      <c r="W18" s="464"/>
      <c r="X18" s="465"/>
      <c r="Y18" s="465"/>
      <c r="Z18" s="465"/>
      <c r="AA18" s="465"/>
      <c r="AB18" s="473"/>
      <c r="AC18" s="347">
        <v>72.7</v>
      </c>
      <c r="AD18" s="348"/>
      <c r="AE18" s="348"/>
      <c r="AF18" s="348"/>
      <c r="AG18" s="451"/>
      <c r="AH18" s="347">
        <v>69.8</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23468155</v>
      </c>
      <c r="BO18" s="384"/>
      <c r="BP18" s="384"/>
      <c r="BQ18" s="384"/>
      <c r="BR18" s="384"/>
      <c r="BS18" s="384"/>
      <c r="BT18" s="384"/>
      <c r="BU18" s="385"/>
      <c r="BV18" s="383">
        <v>23412604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187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28818873</v>
      </c>
      <c r="BO19" s="384"/>
      <c r="BP19" s="384"/>
      <c r="BQ19" s="384"/>
      <c r="BR19" s="384"/>
      <c r="BS19" s="384"/>
      <c r="BT19" s="384"/>
      <c r="BU19" s="385"/>
      <c r="BV19" s="383">
        <v>29534403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36723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54371341</v>
      </c>
      <c r="BO23" s="384"/>
      <c r="BP23" s="384"/>
      <c r="BQ23" s="384"/>
      <c r="BR23" s="384"/>
      <c r="BS23" s="384"/>
      <c r="BT23" s="384"/>
      <c r="BU23" s="385"/>
      <c r="BV23" s="383">
        <v>49900763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8380</v>
      </c>
      <c r="R24" s="360"/>
      <c r="S24" s="360"/>
      <c r="T24" s="360"/>
      <c r="U24" s="360"/>
      <c r="V24" s="361"/>
      <c r="W24" s="425"/>
      <c r="X24" s="416"/>
      <c r="Y24" s="417"/>
      <c r="Z24" s="356" t="s">
        <v>153</v>
      </c>
      <c r="AA24" s="357"/>
      <c r="AB24" s="357"/>
      <c r="AC24" s="357"/>
      <c r="AD24" s="357"/>
      <c r="AE24" s="357"/>
      <c r="AF24" s="357"/>
      <c r="AG24" s="358"/>
      <c r="AH24" s="359">
        <v>487</v>
      </c>
      <c r="AI24" s="360"/>
      <c r="AJ24" s="360"/>
      <c r="AK24" s="360"/>
      <c r="AL24" s="361"/>
      <c r="AM24" s="359">
        <v>1558400</v>
      </c>
      <c r="AN24" s="360"/>
      <c r="AO24" s="360"/>
      <c r="AP24" s="360"/>
      <c r="AQ24" s="360"/>
      <c r="AR24" s="361"/>
      <c r="AS24" s="359">
        <v>3200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32325365</v>
      </c>
      <c r="BO24" s="384"/>
      <c r="BP24" s="384"/>
      <c r="BQ24" s="384"/>
      <c r="BR24" s="384"/>
      <c r="BS24" s="384"/>
      <c r="BT24" s="384"/>
      <c r="BU24" s="385"/>
      <c r="BV24" s="383">
        <v>32740318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6950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18552735</v>
      </c>
      <c r="BO25" s="379"/>
      <c r="BP25" s="379"/>
      <c r="BQ25" s="379"/>
      <c r="BR25" s="379"/>
      <c r="BS25" s="379"/>
      <c r="BT25" s="379"/>
      <c r="BU25" s="380"/>
      <c r="BV25" s="378">
        <v>4714796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5500</v>
      </c>
      <c r="R26" s="360"/>
      <c r="S26" s="360"/>
      <c r="T26" s="360"/>
      <c r="U26" s="360"/>
      <c r="V26" s="361"/>
      <c r="W26" s="425"/>
      <c r="X26" s="416"/>
      <c r="Y26" s="417"/>
      <c r="Z26" s="356" t="s">
        <v>159</v>
      </c>
      <c r="AA26" s="438"/>
      <c r="AB26" s="438"/>
      <c r="AC26" s="438"/>
      <c r="AD26" s="438"/>
      <c r="AE26" s="438"/>
      <c r="AF26" s="438"/>
      <c r="AG26" s="439"/>
      <c r="AH26" s="359">
        <v>26</v>
      </c>
      <c r="AI26" s="360"/>
      <c r="AJ26" s="360"/>
      <c r="AK26" s="360"/>
      <c r="AL26" s="361"/>
      <c r="AM26" s="359">
        <v>89154</v>
      </c>
      <c r="AN26" s="360"/>
      <c r="AO26" s="360"/>
      <c r="AP26" s="360"/>
      <c r="AQ26" s="360"/>
      <c r="AR26" s="361"/>
      <c r="AS26" s="359">
        <v>3429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4700</v>
      </c>
      <c r="R27" s="360"/>
      <c r="S27" s="360"/>
      <c r="T27" s="360"/>
      <c r="U27" s="360"/>
      <c r="V27" s="361"/>
      <c r="W27" s="425"/>
      <c r="X27" s="416"/>
      <c r="Y27" s="417"/>
      <c r="Z27" s="356" t="s">
        <v>162</v>
      </c>
      <c r="AA27" s="357"/>
      <c r="AB27" s="357"/>
      <c r="AC27" s="357"/>
      <c r="AD27" s="357"/>
      <c r="AE27" s="357"/>
      <c r="AF27" s="357"/>
      <c r="AG27" s="358"/>
      <c r="AH27" s="359">
        <v>52</v>
      </c>
      <c r="AI27" s="360"/>
      <c r="AJ27" s="360"/>
      <c r="AK27" s="360"/>
      <c r="AL27" s="361"/>
      <c r="AM27" s="359">
        <v>195820</v>
      </c>
      <c r="AN27" s="360"/>
      <c r="AO27" s="360"/>
      <c r="AP27" s="360"/>
      <c r="AQ27" s="360"/>
      <c r="AR27" s="361"/>
      <c r="AS27" s="359">
        <v>3766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1818692</v>
      </c>
      <c r="BO27" s="387"/>
      <c r="BP27" s="387"/>
      <c r="BQ27" s="387"/>
      <c r="BR27" s="387"/>
      <c r="BS27" s="387"/>
      <c r="BT27" s="387"/>
      <c r="BU27" s="388"/>
      <c r="BV27" s="386">
        <v>1810449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4150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5962870</v>
      </c>
      <c r="BO28" s="379"/>
      <c r="BP28" s="379"/>
      <c r="BQ28" s="379"/>
      <c r="BR28" s="379"/>
      <c r="BS28" s="379"/>
      <c r="BT28" s="379"/>
      <c r="BU28" s="380"/>
      <c r="BV28" s="378">
        <v>5684876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24</v>
      </c>
      <c r="M29" s="360"/>
      <c r="N29" s="360"/>
      <c r="O29" s="360"/>
      <c r="P29" s="361"/>
      <c r="Q29" s="359">
        <v>3840</v>
      </c>
      <c r="R29" s="360"/>
      <c r="S29" s="360"/>
      <c r="T29" s="360"/>
      <c r="U29" s="360"/>
      <c r="V29" s="361"/>
      <c r="W29" s="426"/>
      <c r="X29" s="427"/>
      <c r="Y29" s="428"/>
      <c r="Z29" s="356" t="s">
        <v>169</v>
      </c>
      <c r="AA29" s="357"/>
      <c r="AB29" s="357"/>
      <c r="AC29" s="357"/>
      <c r="AD29" s="357"/>
      <c r="AE29" s="357"/>
      <c r="AF29" s="357"/>
      <c r="AG29" s="358"/>
      <c r="AH29" s="359">
        <v>539</v>
      </c>
      <c r="AI29" s="360"/>
      <c r="AJ29" s="360"/>
      <c r="AK29" s="360"/>
      <c r="AL29" s="361"/>
      <c r="AM29" s="359">
        <v>1754220</v>
      </c>
      <c r="AN29" s="360"/>
      <c r="AO29" s="360"/>
      <c r="AP29" s="360"/>
      <c r="AQ29" s="360"/>
      <c r="AR29" s="361"/>
      <c r="AS29" s="359">
        <v>3255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1047780</v>
      </c>
      <c r="BO29" s="384"/>
      <c r="BP29" s="384"/>
      <c r="BQ29" s="384"/>
      <c r="BR29" s="384"/>
      <c r="BS29" s="384"/>
      <c r="BT29" s="384"/>
      <c r="BU29" s="385"/>
      <c r="BV29" s="383">
        <v>1047109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8427435</v>
      </c>
      <c r="BO30" s="387"/>
      <c r="BP30" s="387"/>
      <c r="BQ30" s="387"/>
      <c r="BR30" s="387"/>
      <c r="BS30" s="387"/>
      <c r="BT30" s="387"/>
      <c r="BU30" s="388"/>
      <c r="BV30" s="386">
        <v>6121407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国民健康保険費会計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と畜場費会計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南空知ふるさと市町村圏組合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（一財）岩見沢振興公社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高等学校費会計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介護保険費会計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公設卸売市場費会計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岩見沢地区消防事務組合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（一財）いわみざわ地域交流センター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後期高齢者医療費会計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IF('各会計、関係団体の財政状況及び健全化判断比率'!B33="","",'各会計、関係団体の財政状況及び健全化判断比率'!B33)</f>
        <v>下水道事業会計</v>
      </c>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農業集落排水事業費会計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空知教育センター組合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㈱コミュニティエフエムはまなす</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IF('各会計、関係団体の財政状況及び健全化判断比率'!B37="","",'各会計、関係団体の財政状況及び健全化判断比率'!B37)</f>
        <v>公共用地等造成費会計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桂沢水道企業団</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㈱振興いわみざわ</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IF('各会計、関係団体の財政状況及び健全化判断比率'!B38="","",'各会計、関係団体の財政状況及び健全化判断比率'!B38)</f>
        <v>企業用地造成費会計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岩見沢市土地開発公社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8567818</v>
      </c>
      <c r="S5" s="639"/>
      <c r="T5" s="639"/>
      <c r="U5" s="639"/>
      <c r="V5" s="639"/>
      <c r="W5" s="639"/>
      <c r="X5" s="639"/>
      <c r="Y5" s="686"/>
      <c r="Z5" s="699">
        <v>16.100000000000001</v>
      </c>
      <c r="AA5" s="699"/>
      <c r="AB5" s="699"/>
      <c r="AC5" s="699"/>
      <c r="AD5" s="700">
        <v>8049200</v>
      </c>
      <c r="AE5" s="700"/>
      <c r="AF5" s="700"/>
      <c r="AG5" s="700"/>
      <c r="AH5" s="700"/>
      <c r="AI5" s="700"/>
      <c r="AJ5" s="700"/>
      <c r="AK5" s="700"/>
      <c r="AL5" s="687">
        <v>34.299999999999997</v>
      </c>
      <c r="AM5" s="656"/>
      <c r="AN5" s="656"/>
      <c r="AO5" s="688"/>
      <c r="AP5" s="675" t="s">
        <v>207</v>
      </c>
      <c r="AQ5" s="676"/>
      <c r="AR5" s="676"/>
      <c r="AS5" s="676"/>
      <c r="AT5" s="676"/>
      <c r="AU5" s="676"/>
      <c r="AV5" s="676"/>
      <c r="AW5" s="676"/>
      <c r="AX5" s="676"/>
      <c r="AY5" s="676"/>
      <c r="AZ5" s="676"/>
      <c r="BA5" s="676"/>
      <c r="BB5" s="676"/>
      <c r="BC5" s="676"/>
      <c r="BD5" s="676"/>
      <c r="BE5" s="676"/>
      <c r="BF5" s="677"/>
      <c r="BG5" s="588">
        <v>8037686</v>
      </c>
      <c r="BH5" s="589"/>
      <c r="BI5" s="589"/>
      <c r="BJ5" s="589"/>
      <c r="BK5" s="589"/>
      <c r="BL5" s="589"/>
      <c r="BM5" s="589"/>
      <c r="BN5" s="590"/>
      <c r="BO5" s="641">
        <v>93.8</v>
      </c>
      <c r="BP5" s="641"/>
      <c r="BQ5" s="641"/>
      <c r="BR5" s="641"/>
      <c r="BS5" s="642">
        <v>120838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463392</v>
      </c>
      <c r="S6" s="589"/>
      <c r="T6" s="589"/>
      <c r="U6" s="589"/>
      <c r="V6" s="589"/>
      <c r="W6" s="589"/>
      <c r="X6" s="589"/>
      <c r="Y6" s="590"/>
      <c r="Z6" s="641">
        <v>0.9</v>
      </c>
      <c r="AA6" s="641"/>
      <c r="AB6" s="641"/>
      <c r="AC6" s="641"/>
      <c r="AD6" s="642">
        <v>463392</v>
      </c>
      <c r="AE6" s="642"/>
      <c r="AF6" s="642"/>
      <c r="AG6" s="642"/>
      <c r="AH6" s="642"/>
      <c r="AI6" s="642"/>
      <c r="AJ6" s="642"/>
      <c r="AK6" s="642"/>
      <c r="AL6" s="611">
        <v>2</v>
      </c>
      <c r="AM6" s="643"/>
      <c r="AN6" s="643"/>
      <c r="AO6" s="644"/>
      <c r="AP6" s="585" t="s">
        <v>212</v>
      </c>
      <c r="AQ6" s="586"/>
      <c r="AR6" s="586"/>
      <c r="AS6" s="586"/>
      <c r="AT6" s="586"/>
      <c r="AU6" s="586"/>
      <c r="AV6" s="586"/>
      <c r="AW6" s="586"/>
      <c r="AX6" s="586"/>
      <c r="AY6" s="586"/>
      <c r="AZ6" s="586"/>
      <c r="BA6" s="586"/>
      <c r="BB6" s="586"/>
      <c r="BC6" s="586"/>
      <c r="BD6" s="586"/>
      <c r="BE6" s="586"/>
      <c r="BF6" s="587"/>
      <c r="BG6" s="588">
        <v>8037686</v>
      </c>
      <c r="BH6" s="589"/>
      <c r="BI6" s="589"/>
      <c r="BJ6" s="589"/>
      <c r="BK6" s="589"/>
      <c r="BL6" s="589"/>
      <c r="BM6" s="589"/>
      <c r="BN6" s="590"/>
      <c r="BO6" s="641">
        <v>93.8</v>
      </c>
      <c r="BP6" s="641"/>
      <c r="BQ6" s="641"/>
      <c r="BR6" s="641"/>
      <c r="BS6" s="642">
        <v>120838</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305655</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305655</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18411</v>
      </c>
      <c r="S7" s="589"/>
      <c r="T7" s="589"/>
      <c r="U7" s="589"/>
      <c r="V7" s="589"/>
      <c r="W7" s="589"/>
      <c r="X7" s="589"/>
      <c r="Y7" s="590"/>
      <c r="Z7" s="641">
        <v>0</v>
      </c>
      <c r="AA7" s="641"/>
      <c r="AB7" s="641"/>
      <c r="AC7" s="641"/>
      <c r="AD7" s="642">
        <v>18411</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3956625</v>
      </c>
      <c r="BH7" s="589"/>
      <c r="BI7" s="589"/>
      <c r="BJ7" s="589"/>
      <c r="BK7" s="589"/>
      <c r="BL7" s="589"/>
      <c r="BM7" s="589"/>
      <c r="BN7" s="590"/>
      <c r="BO7" s="641">
        <v>46.2</v>
      </c>
      <c r="BP7" s="641"/>
      <c r="BQ7" s="641"/>
      <c r="BR7" s="641"/>
      <c r="BS7" s="642">
        <v>120838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6130596</v>
      </c>
      <c r="CS7" s="589"/>
      <c r="CT7" s="589"/>
      <c r="CU7" s="589"/>
      <c r="CV7" s="589"/>
      <c r="CW7" s="589"/>
      <c r="CX7" s="589"/>
      <c r="CY7" s="590"/>
      <c r="CZ7" s="641">
        <v>11.6</v>
      </c>
      <c r="DA7" s="641"/>
      <c r="DB7" s="641"/>
      <c r="DC7" s="641"/>
      <c r="DD7" s="594">
        <v>122901</v>
      </c>
      <c r="DE7" s="589"/>
      <c r="DF7" s="589"/>
      <c r="DG7" s="589"/>
      <c r="DH7" s="589"/>
      <c r="DI7" s="589"/>
      <c r="DJ7" s="589"/>
      <c r="DK7" s="589"/>
      <c r="DL7" s="589"/>
      <c r="DM7" s="589"/>
      <c r="DN7" s="589"/>
      <c r="DO7" s="589"/>
      <c r="DP7" s="590"/>
      <c r="DQ7" s="594">
        <v>3648711</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38278</v>
      </c>
      <c r="S8" s="589"/>
      <c r="T8" s="589"/>
      <c r="U8" s="589"/>
      <c r="V8" s="589"/>
      <c r="W8" s="589"/>
      <c r="X8" s="589"/>
      <c r="Y8" s="590"/>
      <c r="Z8" s="641">
        <v>0.1</v>
      </c>
      <c r="AA8" s="641"/>
      <c r="AB8" s="641"/>
      <c r="AC8" s="641"/>
      <c r="AD8" s="642">
        <v>38278</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129598</v>
      </c>
      <c r="BH8" s="589"/>
      <c r="BI8" s="589"/>
      <c r="BJ8" s="589"/>
      <c r="BK8" s="589"/>
      <c r="BL8" s="589"/>
      <c r="BM8" s="589"/>
      <c r="BN8" s="590"/>
      <c r="BO8" s="641">
        <v>1.5</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14330598</v>
      </c>
      <c r="CS8" s="589"/>
      <c r="CT8" s="589"/>
      <c r="CU8" s="589"/>
      <c r="CV8" s="589"/>
      <c r="CW8" s="589"/>
      <c r="CX8" s="589"/>
      <c r="CY8" s="590"/>
      <c r="CZ8" s="641">
        <v>27.2</v>
      </c>
      <c r="DA8" s="641"/>
      <c r="DB8" s="641"/>
      <c r="DC8" s="641"/>
      <c r="DD8" s="594">
        <v>250959</v>
      </c>
      <c r="DE8" s="589"/>
      <c r="DF8" s="589"/>
      <c r="DG8" s="589"/>
      <c r="DH8" s="589"/>
      <c r="DI8" s="589"/>
      <c r="DJ8" s="589"/>
      <c r="DK8" s="589"/>
      <c r="DL8" s="589"/>
      <c r="DM8" s="589"/>
      <c r="DN8" s="589"/>
      <c r="DO8" s="589"/>
      <c r="DP8" s="590"/>
      <c r="DQ8" s="594">
        <v>6405264</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20408</v>
      </c>
      <c r="S9" s="589"/>
      <c r="T9" s="589"/>
      <c r="U9" s="589"/>
      <c r="V9" s="589"/>
      <c r="W9" s="589"/>
      <c r="X9" s="589"/>
      <c r="Y9" s="590"/>
      <c r="Z9" s="641">
        <v>0</v>
      </c>
      <c r="AA9" s="641"/>
      <c r="AB9" s="641"/>
      <c r="AC9" s="641"/>
      <c r="AD9" s="642">
        <v>20408</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3115228</v>
      </c>
      <c r="BH9" s="589"/>
      <c r="BI9" s="589"/>
      <c r="BJ9" s="589"/>
      <c r="BK9" s="589"/>
      <c r="BL9" s="589"/>
      <c r="BM9" s="589"/>
      <c r="BN9" s="590"/>
      <c r="BO9" s="641">
        <v>36.4</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8737223</v>
      </c>
      <c r="CS9" s="589"/>
      <c r="CT9" s="589"/>
      <c r="CU9" s="589"/>
      <c r="CV9" s="589"/>
      <c r="CW9" s="589"/>
      <c r="CX9" s="589"/>
      <c r="CY9" s="590"/>
      <c r="CZ9" s="641">
        <v>16.600000000000001</v>
      </c>
      <c r="DA9" s="641"/>
      <c r="DB9" s="641"/>
      <c r="DC9" s="641"/>
      <c r="DD9" s="594">
        <v>5969913</v>
      </c>
      <c r="DE9" s="589"/>
      <c r="DF9" s="589"/>
      <c r="DG9" s="589"/>
      <c r="DH9" s="589"/>
      <c r="DI9" s="589"/>
      <c r="DJ9" s="589"/>
      <c r="DK9" s="589"/>
      <c r="DL9" s="589"/>
      <c r="DM9" s="589"/>
      <c r="DN9" s="589"/>
      <c r="DO9" s="589"/>
      <c r="DP9" s="590"/>
      <c r="DQ9" s="594">
        <v>2707895</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1034011</v>
      </c>
      <c r="S10" s="589"/>
      <c r="T10" s="589"/>
      <c r="U10" s="589"/>
      <c r="V10" s="589"/>
      <c r="W10" s="589"/>
      <c r="X10" s="589"/>
      <c r="Y10" s="590"/>
      <c r="Z10" s="641">
        <v>1.9</v>
      </c>
      <c r="AA10" s="641"/>
      <c r="AB10" s="641"/>
      <c r="AC10" s="641"/>
      <c r="AD10" s="642">
        <v>1034011</v>
      </c>
      <c r="AE10" s="642"/>
      <c r="AF10" s="642"/>
      <c r="AG10" s="642"/>
      <c r="AH10" s="642"/>
      <c r="AI10" s="642"/>
      <c r="AJ10" s="642"/>
      <c r="AK10" s="642"/>
      <c r="AL10" s="611">
        <v>4.4000000000000004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261405</v>
      </c>
      <c r="BH10" s="589"/>
      <c r="BI10" s="589"/>
      <c r="BJ10" s="589"/>
      <c r="BK10" s="589"/>
      <c r="BL10" s="589"/>
      <c r="BM10" s="589"/>
      <c r="BN10" s="590"/>
      <c r="BO10" s="641">
        <v>3.1</v>
      </c>
      <c r="BP10" s="641"/>
      <c r="BQ10" s="641"/>
      <c r="BR10" s="641"/>
      <c r="BS10" s="594">
        <v>44377</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58427</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41701</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17732</v>
      </c>
      <c r="S11" s="589"/>
      <c r="T11" s="589"/>
      <c r="U11" s="589"/>
      <c r="V11" s="589"/>
      <c r="W11" s="589"/>
      <c r="X11" s="589"/>
      <c r="Y11" s="590"/>
      <c r="Z11" s="641">
        <v>0</v>
      </c>
      <c r="AA11" s="641"/>
      <c r="AB11" s="641"/>
      <c r="AC11" s="641"/>
      <c r="AD11" s="642">
        <v>17732</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450394</v>
      </c>
      <c r="BH11" s="589"/>
      <c r="BI11" s="589"/>
      <c r="BJ11" s="589"/>
      <c r="BK11" s="589"/>
      <c r="BL11" s="589"/>
      <c r="BM11" s="589"/>
      <c r="BN11" s="590"/>
      <c r="BO11" s="641">
        <v>5.3</v>
      </c>
      <c r="BP11" s="641"/>
      <c r="BQ11" s="641"/>
      <c r="BR11" s="641"/>
      <c r="BS11" s="594">
        <v>76461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1351151</v>
      </c>
      <c r="CS11" s="589"/>
      <c r="CT11" s="589"/>
      <c r="CU11" s="589"/>
      <c r="CV11" s="589"/>
      <c r="CW11" s="589"/>
      <c r="CX11" s="589"/>
      <c r="CY11" s="590"/>
      <c r="CZ11" s="641">
        <v>2.6</v>
      </c>
      <c r="DA11" s="641"/>
      <c r="DB11" s="641"/>
      <c r="DC11" s="641"/>
      <c r="DD11" s="594">
        <v>233461</v>
      </c>
      <c r="DE11" s="589"/>
      <c r="DF11" s="589"/>
      <c r="DG11" s="589"/>
      <c r="DH11" s="589"/>
      <c r="DI11" s="589"/>
      <c r="DJ11" s="589"/>
      <c r="DK11" s="589"/>
      <c r="DL11" s="589"/>
      <c r="DM11" s="589"/>
      <c r="DN11" s="589"/>
      <c r="DO11" s="589"/>
      <c r="DP11" s="590"/>
      <c r="DQ11" s="594">
        <v>753117</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3170669</v>
      </c>
      <c r="BH12" s="589"/>
      <c r="BI12" s="589"/>
      <c r="BJ12" s="589"/>
      <c r="BK12" s="589"/>
      <c r="BL12" s="589"/>
      <c r="BM12" s="589"/>
      <c r="BN12" s="590"/>
      <c r="BO12" s="641">
        <v>37</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2223272</v>
      </c>
      <c r="CS12" s="589"/>
      <c r="CT12" s="589"/>
      <c r="CU12" s="589"/>
      <c r="CV12" s="589"/>
      <c r="CW12" s="589"/>
      <c r="CX12" s="589"/>
      <c r="CY12" s="590"/>
      <c r="CZ12" s="641">
        <v>4.2</v>
      </c>
      <c r="DA12" s="641"/>
      <c r="DB12" s="641"/>
      <c r="DC12" s="641"/>
      <c r="DD12" s="594">
        <v>214251</v>
      </c>
      <c r="DE12" s="589"/>
      <c r="DF12" s="589"/>
      <c r="DG12" s="589"/>
      <c r="DH12" s="589"/>
      <c r="DI12" s="589"/>
      <c r="DJ12" s="589"/>
      <c r="DK12" s="589"/>
      <c r="DL12" s="589"/>
      <c r="DM12" s="589"/>
      <c r="DN12" s="589"/>
      <c r="DO12" s="589"/>
      <c r="DP12" s="590"/>
      <c r="DQ12" s="594">
        <v>813440</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56224</v>
      </c>
      <c r="S13" s="589"/>
      <c r="T13" s="589"/>
      <c r="U13" s="589"/>
      <c r="V13" s="589"/>
      <c r="W13" s="589"/>
      <c r="X13" s="589"/>
      <c r="Y13" s="590"/>
      <c r="Z13" s="641">
        <v>0.1</v>
      </c>
      <c r="AA13" s="641"/>
      <c r="AB13" s="641"/>
      <c r="AC13" s="641"/>
      <c r="AD13" s="642">
        <v>56224</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3146528</v>
      </c>
      <c r="BH13" s="589"/>
      <c r="BI13" s="589"/>
      <c r="BJ13" s="589"/>
      <c r="BK13" s="589"/>
      <c r="BL13" s="589"/>
      <c r="BM13" s="589"/>
      <c r="BN13" s="590"/>
      <c r="BO13" s="641">
        <v>36.700000000000003</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8787918</v>
      </c>
      <c r="CS13" s="589"/>
      <c r="CT13" s="589"/>
      <c r="CU13" s="589"/>
      <c r="CV13" s="589"/>
      <c r="CW13" s="589"/>
      <c r="CX13" s="589"/>
      <c r="CY13" s="590"/>
      <c r="CZ13" s="641">
        <v>16.7</v>
      </c>
      <c r="DA13" s="641"/>
      <c r="DB13" s="641"/>
      <c r="DC13" s="641"/>
      <c r="DD13" s="594">
        <v>2806446</v>
      </c>
      <c r="DE13" s="589"/>
      <c r="DF13" s="589"/>
      <c r="DG13" s="589"/>
      <c r="DH13" s="589"/>
      <c r="DI13" s="589"/>
      <c r="DJ13" s="589"/>
      <c r="DK13" s="589"/>
      <c r="DL13" s="589"/>
      <c r="DM13" s="589"/>
      <c r="DN13" s="589"/>
      <c r="DO13" s="589"/>
      <c r="DP13" s="590"/>
      <c r="DQ13" s="594">
        <v>4823480</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149607</v>
      </c>
      <c r="BH14" s="589"/>
      <c r="BI14" s="589"/>
      <c r="BJ14" s="589"/>
      <c r="BK14" s="589"/>
      <c r="BL14" s="589"/>
      <c r="BM14" s="589"/>
      <c r="BN14" s="590"/>
      <c r="BO14" s="641">
        <v>1.7</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1151039</v>
      </c>
      <c r="CS14" s="589"/>
      <c r="CT14" s="589"/>
      <c r="CU14" s="589"/>
      <c r="CV14" s="589"/>
      <c r="CW14" s="589"/>
      <c r="CX14" s="589"/>
      <c r="CY14" s="590"/>
      <c r="CZ14" s="641">
        <v>2.2000000000000002</v>
      </c>
      <c r="DA14" s="641"/>
      <c r="DB14" s="641"/>
      <c r="DC14" s="641"/>
      <c r="DD14" s="594">
        <v>1772</v>
      </c>
      <c r="DE14" s="589"/>
      <c r="DF14" s="589"/>
      <c r="DG14" s="589"/>
      <c r="DH14" s="589"/>
      <c r="DI14" s="589"/>
      <c r="DJ14" s="589"/>
      <c r="DK14" s="589"/>
      <c r="DL14" s="589"/>
      <c r="DM14" s="589"/>
      <c r="DN14" s="589"/>
      <c r="DO14" s="589"/>
      <c r="DP14" s="590"/>
      <c r="DQ14" s="594">
        <v>1132258</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29354</v>
      </c>
      <c r="S15" s="589"/>
      <c r="T15" s="589"/>
      <c r="U15" s="589"/>
      <c r="V15" s="589"/>
      <c r="W15" s="589"/>
      <c r="X15" s="589"/>
      <c r="Y15" s="590"/>
      <c r="Z15" s="641">
        <v>0.1</v>
      </c>
      <c r="AA15" s="641"/>
      <c r="AB15" s="641"/>
      <c r="AC15" s="641"/>
      <c r="AD15" s="642">
        <v>29354</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760785</v>
      </c>
      <c r="BH15" s="589"/>
      <c r="BI15" s="589"/>
      <c r="BJ15" s="589"/>
      <c r="BK15" s="589"/>
      <c r="BL15" s="589"/>
      <c r="BM15" s="589"/>
      <c r="BN15" s="590"/>
      <c r="BO15" s="641">
        <v>8.9</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4690084</v>
      </c>
      <c r="CS15" s="589"/>
      <c r="CT15" s="589"/>
      <c r="CU15" s="589"/>
      <c r="CV15" s="589"/>
      <c r="CW15" s="589"/>
      <c r="CX15" s="589"/>
      <c r="CY15" s="590"/>
      <c r="CZ15" s="641">
        <v>8.9</v>
      </c>
      <c r="DA15" s="641"/>
      <c r="DB15" s="641"/>
      <c r="DC15" s="641"/>
      <c r="DD15" s="594">
        <v>1532596</v>
      </c>
      <c r="DE15" s="589"/>
      <c r="DF15" s="589"/>
      <c r="DG15" s="589"/>
      <c r="DH15" s="589"/>
      <c r="DI15" s="589"/>
      <c r="DJ15" s="589"/>
      <c r="DK15" s="589"/>
      <c r="DL15" s="589"/>
      <c r="DM15" s="589"/>
      <c r="DN15" s="589"/>
      <c r="DO15" s="589"/>
      <c r="DP15" s="590"/>
      <c r="DQ15" s="594">
        <v>2891859</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15370628</v>
      </c>
      <c r="S16" s="589"/>
      <c r="T16" s="589"/>
      <c r="U16" s="589"/>
      <c r="V16" s="589"/>
      <c r="W16" s="589"/>
      <c r="X16" s="589"/>
      <c r="Y16" s="590"/>
      <c r="Z16" s="641">
        <v>28.9</v>
      </c>
      <c r="AA16" s="641"/>
      <c r="AB16" s="641"/>
      <c r="AC16" s="641"/>
      <c r="AD16" s="642">
        <v>13659288</v>
      </c>
      <c r="AE16" s="642"/>
      <c r="AF16" s="642"/>
      <c r="AG16" s="642"/>
      <c r="AH16" s="642"/>
      <c r="AI16" s="642"/>
      <c r="AJ16" s="642"/>
      <c r="AK16" s="642"/>
      <c r="AL16" s="611">
        <v>58.2</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13659288</v>
      </c>
      <c r="S17" s="589"/>
      <c r="T17" s="589"/>
      <c r="U17" s="589"/>
      <c r="V17" s="589"/>
      <c r="W17" s="589"/>
      <c r="X17" s="589"/>
      <c r="Y17" s="590"/>
      <c r="Z17" s="641">
        <v>25.6</v>
      </c>
      <c r="AA17" s="641"/>
      <c r="AB17" s="641"/>
      <c r="AC17" s="641"/>
      <c r="AD17" s="642">
        <v>13659288</v>
      </c>
      <c r="AE17" s="642"/>
      <c r="AF17" s="642"/>
      <c r="AG17" s="642"/>
      <c r="AH17" s="642"/>
      <c r="AI17" s="642"/>
      <c r="AJ17" s="642"/>
      <c r="AK17" s="642"/>
      <c r="AL17" s="611">
        <v>58.2</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4932505</v>
      </c>
      <c r="CS17" s="589"/>
      <c r="CT17" s="589"/>
      <c r="CU17" s="589"/>
      <c r="CV17" s="589"/>
      <c r="CW17" s="589"/>
      <c r="CX17" s="589"/>
      <c r="CY17" s="590"/>
      <c r="CZ17" s="641">
        <v>9.3000000000000007</v>
      </c>
      <c r="DA17" s="641"/>
      <c r="DB17" s="641"/>
      <c r="DC17" s="641"/>
      <c r="DD17" s="594" t="s">
        <v>111</v>
      </c>
      <c r="DE17" s="589"/>
      <c r="DF17" s="589"/>
      <c r="DG17" s="589"/>
      <c r="DH17" s="589"/>
      <c r="DI17" s="589"/>
      <c r="DJ17" s="589"/>
      <c r="DK17" s="589"/>
      <c r="DL17" s="589"/>
      <c r="DM17" s="589"/>
      <c r="DN17" s="589"/>
      <c r="DO17" s="589"/>
      <c r="DP17" s="590"/>
      <c r="DQ17" s="594">
        <v>4719001</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1704079</v>
      </c>
      <c r="S18" s="589"/>
      <c r="T18" s="589"/>
      <c r="U18" s="589"/>
      <c r="V18" s="589"/>
      <c r="W18" s="589"/>
      <c r="X18" s="589"/>
      <c r="Y18" s="590"/>
      <c r="Z18" s="641">
        <v>3.2</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v>56069</v>
      </c>
      <c r="CS18" s="589"/>
      <c r="CT18" s="589"/>
      <c r="CU18" s="589"/>
      <c r="CV18" s="589"/>
      <c r="CW18" s="589"/>
      <c r="CX18" s="589"/>
      <c r="CY18" s="590"/>
      <c r="CZ18" s="641">
        <v>0.1</v>
      </c>
      <c r="DA18" s="641"/>
      <c r="DB18" s="641"/>
      <c r="DC18" s="641"/>
      <c r="DD18" s="594">
        <v>56069</v>
      </c>
      <c r="DE18" s="589"/>
      <c r="DF18" s="589"/>
      <c r="DG18" s="589"/>
      <c r="DH18" s="589"/>
      <c r="DI18" s="589"/>
      <c r="DJ18" s="589"/>
      <c r="DK18" s="589"/>
      <c r="DL18" s="589"/>
      <c r="DM18" s="589"/>
      <c r="DN18" s="589"/>
      <c r="DO18" s="589"/>
      <c r="DP18" s="590"/>
      <c r="DQ18" s="594">
        <v>56069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7261</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530132</v>
      </c>
      <c r="BH19" s="589"/>
      <c r="BI19" s="589"/>
      <c r="BJ19" s="589"/>
      <c r="BK19" s="589"/>
      <c r="BL19" s="589"/>
      <c r="BM19" s="589"/>
      <c r="BN19" s="590"/>
      <c r="BO19" s="641">
        <v>6.2</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25616256</v>
      </c>
      <c r="S20" s="589"/>
      <c r="T20" s="589"/>
      <c r="U20" s="589"/>
      <c r="V20" s="589"/>
      <c r="W20" s="589"/>
      <c r="X20" s="589"/>
      <c r="Y20" s="590"/>
      <c r="Z20" s="641">
        <v>48.1</v>
      </c>
      <c r="AA20" s="641"/>
      <c r="AB20" s="641"/>
      <c r="AC20" s="641"/>
      <c r="AD20" s="642">
        <v>23386298</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530132</v>
      </c>
      <c r="BH20" s="589"/>
      <c r="BI20" s="589"/>
      <c r="BJ20" s="589"/>
      <c r="BK20" s="589"/>
      <c r="BL20" s="589"/>
      <c r="BM20" s="589"/>
      <c r="BN20" s="590"/>
      <c r="BO20" s="641">
        <v>6.2</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52754537</v>
      </c>
      <c r="CS20" s="589"/>
      <c r="CT20" s="589"/>
      <c r="CU20" s="589"/>
      <c r="CV20" s="589"/>
      <c r="CW20" s="589"/>
      <c r="CX20" s="589"/>
      <c r="CY20" s="590"/>
      <c r="CZ20" s="641">
        <v>100</v>
      </c>
      <c r="DA20" s="641"/>
      <c r="DB20" s="641"/>
      <c r="DC20" s="641"/>
      <c r="DD20" s="594">
        <v>11188368</v>
      </c>
      <c r="DE20" s="589"/>
      <c r="DF20" s="589"/>
      <c r="DG20" s="589"/>
      <c r="DH20" s="589"/>
      <c r="DI20" s="589"/>
      <c r="DJ20" s="589"/>
      <c r="DK20" s="589"/>
      <c r="DL20" s="589"/>
      <c r="DM20" s="589"/>
      <c r="DN20" s="589"/>
      <c r="DO20" s="589"/>
      <c r="DP20" s="590"/>
      <c r="DQ20" s="594">
        <v>28298450</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11489</v>
      </c>
      <c r="S21" s="589"/>
      <c r="T21" s="589"/>
      <c r="U21" s="589"/>
      <c r="V21" s="589"/>
      <c r="W21" s="589"/>
      <c r="X21" s="589"/>
      <c r="Y21" s="590"/>
      <c r="Z21" s="641">
        <v>0</v>
      </c>
      <c r="AA21" s="641"/>
      <c r="AB21" s="641"/>
      <c r="AC21" s="641"/>
      <c r="AD21" s="642">
        <v>11489</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11514</v>
      </c>
      <c r="BH21" s="589"/>
      <c r="BI21" s="589"/>
      <c r="BJ21" s="589"/>
      <c r="BK21" s="589"/>
      <c r="BL21" s="589"/>
      <c r="BM21" s="589"/>
      <c r="BN21" s="590"/>
      <c r="BO21" s="641">
        <v>0.1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1071364</v>
      </c>
      <c r="S22" s="589"/>
      <c r="T22" s="589"/>
      <c r="U22" s="589"/>
      <c r="V22" s="589"/>
      <c r="W22" s="589"/>
      <c r="X22" s="589"/>
      <c r="Y22" s="590"/>
      <c r="Z22" s="641">
        <v>2</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617791</v>
      </c>
      <c r="S23" s="589"/>
      <c r="T23" s="589"/>
      <c r="U23" s="589"/>
      <c r="V23" s="589"/>
      <c r="W23" s="589"/>
      <c r="X23" s="589"/>
      <c r="Y23" s="590"/>
      <c r="Z23" s="641">
        <v>1.2</v>
      </c>
      <c r="AA23" s="641"/>
      <c r="AB23" s="641"/>
      <c r="AC23" s="641"/>
      <c r="AD23" s="642">
        <v>18438</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518618</v>
      </c>
      <c r="BH23" s="589"/>
      <c r="BI23" s="589"/>
      <c r="BJ23" s="589"/>
      <c r="BK23" s="589"/>
      <c r="BL23" s="589"/>
      <c r="BM23" s="589"/>
      <c r="BN23" s="590"/>
      <c r="BO23" s="641">
        <v>6.1</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115977</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19820457</v>
      </c>
      <c r="CS24" s="639"/>
      <c r="CT24" s="639"/>
      <c r="CU24" s="639"/>
      <c r="CV24" s="639"/>
      <c r="CW24" s="639"/>
      <c r="CX24" s="639"/>
      <c r="CY24" s="686"/>
      <c r="CZ24" s="690">
        <v>37.6</v>
      </c>
      <c r="DA24" s="691"/>
      <c r="DB24" s="691"/>
      <c r="DC24" s="692"/>
      <c r="DD24" s="685">
        <v>12269467</v>
      </c>
      <c r="DE24" s="639"/>
      <c r="DF24" s="639"/>
      <c r="DG24" s="639"/>
      <c r="DH24" s="639"/>
      <c r="DI24" s="639"/>
      <c r="DJ24" s="639"/>
      <c r="DK24" s="686"/>
      <c r="DL24" s="685">
        <v>12242501</v>
      </c>
      <c r="DM24" s="639"/>
      <c r="DN24" s="639"/>
      <c r="DO24" s="639"/>
      <c r="DP24" s="639"/>
      <c r="DQ24" s="639"/>
      <c r="DR24" s="639"/>
      <c r="DS24" s="639"/>
      <c r="DT24" s="639"/>
      <c r="DU24" s="639"/>
      <c r="DV24" s="686"/>
      <c r="DW24" s="687">
        <v>48.9</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8977779</v>
      </c>
      <c r="S25" s="589"/>
      <c r="T25" s="589"/>
      <c r="U25" s="589"/>
      <c r="V25" s="589"/>
      <c r="W25" s="589"/>
      <c r="X25" s="589"/>
      <c r="Y25" s="590"/>
      <c r="Z25" s="641">
        <v>16.899999999999999</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5512865</v>
      </c>
      <c r="CS25" s="607"/>
      <c r="CT25" s="607"/>
      <c r="CU25" s="607"/>
      <c r="CV25" s="607"/>
      <c r="CW25" s="607"/>
      <c r="CX25" s="607"/>
      <c r="CY25" s="608"/>
      <c r="CZ25" s="591">
        <v>10.5</v>
      </c>
      <c r="DA25" s="609"/>
      <c r="DB25" s="609"/>
      <c r="DC25" s="610"/>
      <c r="DD25" s="594">
        <v>5063459</v>
      </c>
      <c r="DE25" s="607"/>
      <c r="DF25" s="607"/>
      <c r="DG25" s="607"/>
      <c r="DH25" s="607"/>
      <c r="DI25" s="607"/>
      <c r="DJ25" s="607"/>
      <c r="DK25" s="608"/>
      <c r="DL25" s="594">
        <v>5036523</v>
      </c>
      <c r="DM25" s="607"/>
      <c r="DN25" s="607"/>
      <c r="DO25" s="607"/>
      <c r="DP25" s="607"/>
      <c r="DQ25" s="607"/>
      <c r="DR25" s="607"/>
      <c r="DS25" s="607"/>
      <c r="DT25" s="607"/>
      <c r="DU25" s="607"/>
      <c r="DV25" s="608"/>
      <c r="DW25" s="611">
        <v>20.100000000000001</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517</v>
      </c>
      <c r="S26" s="589"/>
      <c r="T26" s="589"/>
      <c r="U26" s="589"/>
      <c r="V26" s="589"/>
      <c r="W26" s="589"/>
      <c r="X26" s="589"/>
      <c r="Y26" s="590"/>
      <c r="Z26" s="641">
        <v>0</v>
      </c>
      <c r="AA26" s="641"/>
      <c r="AB26" s="641"/>
      <c r="AC26" s="641"/>
      <c r="AD26" s="642">
        <v>517</v>
      </c>
      <c r="AE26" s="642"/>
      <c r="AF26" s="642"/>
      <c r="AG26" s="642"/>
      <c r="AH26" s="642"/>
      <c r="AI26" s="642"/>
      <c r="AJ26" s="642"/>
      <c r="AK26" s="642"/>
      <c r="AL26" s="611">
        <v>0</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3225874</v>
      </c>
      <c r="CS26" s="589"/>
      <c r="CT26" s="589"/>
      <c r="CU26" s="589"/>
      <c r="CV26" s="589"/>
      <c r="CW26" s="589"/>
      <c r="CX26" s="589"/>
      <c r="CY26" s="590"/>
      <c r="CZ26" s="591">
        <v>6.1</v>
      </c>
      <c r="DA26" s="609"/>
      <c r="DB26" s="609"/>
      <c r="DC26" s="610"/>
      <c r="DD26" s="594">
        <v>2962335</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2664758</v>
      </c>
      <c r="S27" s="589"/>
      <c r="T27" s="589"/>
      <c r="U27" s="589"/>
      <c r="V27" s="589"/>
      <c r="W27" s="589"/>
      <c r="X27" s="589"/>
      <c r="Y27" s="590"/>
      <c r="Z27" s="641">
        <v>5</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8567818</v>
      </c>
      <c r="BH27" s="589"/>
      <c r="BI27" s="589"/>
      <c r="BJ27" s="589"/>
      <c r="BK27" s="589"/>
      <c r="BL27" s="589"/>
      <c r="BM27" s="589"/>
      <c r="BN27" s="590"/>
      <c r="BO27" s="641">
        <v>100</v>
      </c>
      <c r="BP27" s="641"/>
      <c r="BQ27" s="641"/>
      <c r="BR27" s="641"/>
      <c r="BS27" s="594">
        <v>120838</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9375087</v>
      </c>
      <c r="CS27" s="607"/>
      <c r="CT27" s="607"/>
      <c r="CU27" s="607"/>
      <c r="CV27" s="607"/>
      <c r="CW27" s="607"/>
      <c r="CX27" s="607"/>
      <c r="CY27" s="608"/>
      <c r="CZ27" s="591">
        <v>17.8</v>
      </c>
      <c r="DA27" s="609"/>
      <c r="DB27" s="609"/>
      <c r="DC27" s="610"/>
      <c r="DD27" s="594">
        <v>2487007</v>
      </c>
      <c r="DE27" s="607"/>
      <c r="DF27" s="607"/>
      <c r="DG27" s="607"/>
      <c r="DH27" s="607"/>
      <c r="DI27" s="607"/>
      <c r="DJ27" s="607"/>
      <c r="DK27" s="608"/>
      <c r="DL27" s="594">
        <v>2486977</v>
      </c>
      <c r="DM27" s="607"/>
      <c r="DN27" s="607"/>
      <c r="DO27" s="607"/>
      <c r="DP27" s="607"/>
      <c r="DQ27" s="607"/>
      <c r="DR27" s="607"/>
      <c r="DS27" s="607"/>
      <c r="DT27" s="607"/>
      <c r="DU27" s="607"/>
      <c r="DV27" s="608"/>
      <c r="DW27" s="611">
        <v>9.9</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412252</v>
      </c>
      <c r="S28" s="589"/>
      <c r="T28" s="589"/>
      <c r="U28" s="589"/>
      <c r="V28" s="589"/>
      <c r="W28" s="589"/>
      <c r="X28" s="589"/>
      <c r="Y28" s="590"/>
      <c r="Z28" s="641">
        <v>0.8</v>
      </c>
      <c r="AA28" s="641"/>
      <c r="AB28" s="641"/>
      <c r="AC28" s="641"/>
      <c r="AD28" s="642">
        <v>56403</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4932505</v>
      </c>
      <c r="CS28" s="589"/>
      <c r="CT28" s="589"/>
      <c r="CU28" s="589"/>
      <c r="CV28" s="589"/>
      <c r="CW28" s="589"/>
      <c r="CX28" s="589"/>
      <c r="CY28" s="590"/>
      <c r="CZ28" s="591">
        <v>9.3000000000000007</v>
      </c>
      <c r="DA28" s="609"/>
      <c r="DB28" s="609"/>
      <c r="DC28" s="610"/>
      <c r="DD28" s="594">
        <v>4719001</v>
      </c>
      <c r="DE28" s="589"/>
      <c r="DF28" s="589"/>
      <c r="DG28" s="589"/>
      <c r="DH28" s="589"/>
      <c r="DI28" s="589"/>
      <c r="DJ28" s="589"/>
      <c r="DK28" s="590"/>
      <c r="DL28" s="594">
        <v>4719001</v>
      </c>
      <c r="DM28" s="589"/>
      <c r="DN28" s="589"/>
      <c r="DO28" s="589"/>
      <c r="DP28" s="589"/>
      <c r="DQ28" s="589"/>
      <c r="DR28" s="589"/>
      <c r="DS28" s="589"/>
      <c r="DT28" s="589"/>
      <c r="DU28" s="589"/>
      <c r="DV28" s="590"/>
      <c r="DW28" s="611">
        <v>18.899999999999999</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30145</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58</v>
      </c>
      <c r="CG29" s="622"/>
      <c r="CH29" s="622"/>
      <c r="CI29" s="622"/>
      <c r="CJ29" s="622"/>
      <c r="CK29" s="622"/>
      <c r="CL29" s="622"/>
      <c r="CM29" s="622"/>
      <c r="CN29" s="622"/>
      <c r="CO29" s="622"/>
      <c r="CP29" s="622"/>
      <c r="CQ29" s="623"/>
      <c r="CR29" s="588">
        <v>4926633</v>
      </c>
      <c r="CS29" s="607"/>
      <c r="CT29" s="607"/>
      <c r="CU29" s="607"/>
      <c r="CV29" s="607"/>
      <c r="CW29" s="607"/>
      <c r="CX29" s="607"/>
      <c r="CY29" s="608"/>
      <c r="CZ29" s="591">
        <v>9.3000000000000007</v>
      </c>
      <c r="DA29" s="609"/>
      <c r="DB29" s="609"/>
      <c r="DC29" s="610"/>
      <c r="DD29" s="594">
        <v>4713129</v>
      </c>
      <c r="DE29" s="607"/>
      <c r="DF29" s="607"/>
      <c r="DG29" s="607"/>
      <c r="DH29" s="607"/>
      <c r="DI29" s="607"/>
      <c r="DJ29" s="607"/>
      <c r="DK29" s="608"/>
      <c r="DL29" s="594">
        <v>4713129</v>
      </c>
      <c r="DM29" s="607"/>
      <c r="DN29" s="607"/>
      <c r="DO29" s="607"/>
      <c r="DP29" s="607"/>
      <c r="DQ29" s="607"/>
      <c r="DR29" s="607"/>
      <c r="DS29" s="607"/>
      <c r="DT29" s="607"/>
      <c r="DU29" s="607"/>
      <c r="DV29" s="608"/>
      <c r="DW29" s="611">
        <v>18.8</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285149</v>
      </c>
      <c r="S30" s="589"/>
      <c r="T30" s="589"/>
      <c r="U30" s="589"/>
      <c r="V30" s="589"/>
      <c r="W30" s="589"/>
      <c r="X30" s="589"/>
      <c r="Y30" s="590"/>
      <c r="Z30" s="641">
        <v>0.5</v>
      </c>
      <c r="AA30" s="641"/>
      <c r="AB30" s="641"/>
      <c r="AC30" s="641"/>
      <c r="AD30" s="642" t="s">
        <v>111</v>
      </c>
      <c r="AE30" s="642"/>
      <c r="AF30" s="642"/>
      <c r="AG30" s="642"/>
      <c r="AH30" s="642"/>
      <c r="AI30" s="642"/>
      <c r="AJ30" s="642"/>
      <c r="AK30" s="642"/>
      <c r="AL30" s="611" t="s">
        <v>111</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98.5</v>
      </c>
      <c r="BH30" s="655"/>
      <c r="BI30" s="655"/>
      <c r="BJ30" s="655"/>
      <c r="BK30" s="655"/>
      <c r="BL30" s="655"/>
      <c r="BM30" s="656">
        <v>92.7</v>
      </c>
      <c r="BN30" s="655"/>
      <c r="BO30" s="655"/>
      <c r="BP30" s="655"/>
      <c r="BQ30" s="657"/>
      <c r="BR30" s="654">
        <v>98.3</v>
      </c>
      <c r="BS30" s="655"/>
      <c r="BT30" s="655"/>
      <c r="BU30" s="655"/>
      <c r="BV30" s="655"/>
      <c r="BW30" s="655"/>
      <c r="BX30" s="656">
        <v>92.1</v>
      </c>
      <c r="BY30" s="655"/>
      <c r="BZ30" s="655"/>
      <c r="CA30" s="655"/>
      <c r="CB30" s="657"/>
      <c r="CD30" s="660"/>
      <c r="CE30" s="661"/>
      <c r="CF30" s="625" t="s">
        <v>290</v>
      </c>
      <c r="CG30" s="622"/>
      <c r="CH30" s="622"/>
      <c r="CI30" s="622"/>
      <c r="CJ30" s="622"/>
      <c r="CK30" s="622"/>
      <c r="CL30" s="622"/>
      <c r="CM30" s="622"/>
      <c r="CN30" s="622"/>
      <c r="CO30" s="622"/>
      <c r="CP30" s="622"/>
      <c r="CQ30" s="623"/>
      <c r="CR30" s="588">
        <v>4441622</v>
      </c>
      <c r="CS30" s="589"/>
      <c r="CT30" s="589"/>
      <c r="CU30" s="589"/>
      <c r="CV30" s="589"/>
      <c r="CW30" s="589"/>
      <c r="CX30" s="589"/>
      <c r="CY30" s="590"/>
      <c r="CZ30" s="591">
        <v>8.4</v>
      </c>
      <c r="DA30" s="609"/>
      <c r="DB30" s="609"/>
      <c r="DC30" s="610"/>
      <c r="DD30" s="594">
        <v>4273309</v>
      </c>
      <c r="DE30" s="589"/>
      <c r="DF30" s="589"/>
      <c r="DG30" s="589"/>
      <c r="DH30" s="589"/>
      <c r="DI30" s="589"/>
      <c r="DJ30" s="589"/>
      <c r="DK30" s="590"/>
      <c r="DL30" s="594">
        <v>4273309</v>
      </c>
      <c r="DM30" s="589"/>
      <c r="DN30" s="589"/>
      <c r="DO30" s="589"/>
      <c r="DP30" s="589"/>
      <c r="DQ30" s="589"/>
      <c r="DR30" s="589"/>
      <c r="DS30" s="589"/>
      <c r="DT30" s="589"/>
      <c r="DU30" s="589"/>
      <c r="DV30" s="590"/>
      <c r="DW30" s="611">
        <v>17.100000000000001</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1025180</v>
      </c>
      <c r="S31" s="589"/>
      <c r="T31" s="589"/>
      <c r="U31" s="589"/>
      <c r="V31" s="589"/>
      <c r="W31" s="589"/>
      <c r="X31" s="589"/>
      <c r="Y31" s="590"/>
      <c r="Z31" s="641">
        <v>1.9</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98.3</v>
      </c>
      <c r="BH31" s="607"/>
      <c r="BI31" s="607"/>
      <c r="BJ31" s="607"/>
      <c r="BK31" s="607"/>
      <c r="BL31" s="607"/>
      <c r="BM31" s="643">
        <v>93.1</v>
      </c>
      <c r="BN31" s="653"/>
      <c r="BO31" s="653"/>
      <c r="BP31" s="653"/>
      <c r="BQ31" s="617"/>
      <c r="BR31" s="652">
        <v>98.1</v>
      </c>
      <c r="BS31" s="607"/>
      <c r="BT31" s="607"/>
      <c r="BU31" s="607"/>
      <c r="BV31" s="607"/>
      <c r="BW31" s="607"/>
      <c r="BX31" s="643">
        <v>92.5</v>
      </c>
      <c r="BY31" s="653"/>
      <c r="BZ31" s="653"/>
      <c r="CA31" s="653"/>
      <c r="CB31" s="617"/>
      <c r="CD31" s="660"/>
      <c r="CE31" s="661"/>
      <c r="CF31" s="625" t="s">
        <v>294</v>
      </c>
      <c r="CG31" s="622"/>
      <c r="CH31" s="622"/>
      <c r="CI31" s="622"/>
      <c r="CJ31" s="622"/>
      <c r="CK31" s="622"/>
      <c r="CL31" s="622"/>
      <c r="CM31" s="622"/>
      <c r="CN31" s="622"/>
      <c r="CO31" s="622"/>
      <c r="CP31" s="622"/>
      <c r="CQ31" s="623"/>
      <c r="CR31" s="588">
        <v>485011</v>
      </c>
      <c r="CS31" s="607"/>
      <c r="CT31" s="607"/>
      <c r="CU31" s="607"/>
      <c r="CV31" s="607"/>
      <c r="CW31" s="607"/>
      <c r="CX31" s="607"/>
      <c r="CY31" s="608"/>
      <c r="CZ31" s="591">
        <v>0.9</v>
      </c>
      <c r="DA31" s="609"/>
      <c r="DB31" s="609"/>
      <c r="DC31" s="610"/>
      <c r="DD31" s="594">
        <v>439820</v>
      </c>
      <c r="DE31" s="607"/>
      <c r="DF31" s="607"/>
      <c r="DG31" s="607"/>
      <c r="DH31" s="607"/>
      <c r="DI31" s="607"/>
      <c r="DJ31" s="607"/>
      <c r="DK31" s="608"/>
      <c r="DL31" s="594">
        <v>439820</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3534103</v>
      </c>
      <c r="S32" s="589"/>
      <c r="T32" s="589"/>
      <c r="U32" s="589"/>
      <c r="V32" s="589"/>
      <c r="W32" s="589"/>
      <c r="X32" s="589"/>
      <c r="Y32" s="590"/>
      <c r="Z32" s="641">
        <v>6.6</v>
      </c>
      <c r="AA32" s="641"/>
      <c r="AB32" s="641"/>
      <c r="AC32" s="641"/>
      <c r="AD32" s="642">
        <v>23</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98.3</v>
      </c>
      <c r="BH32" s="573"/>
      <c r="BI32" s="573"/>
      <c r="BJ32" s="573"/>
      <c r="BK32" s="573"/>
      <c r="BL32" s="573"/>
      <c r="BM32" s="636">
        <v>90.8</v>
      </c>
      <c r="BN32" s="573"/>
      <c r="BO32" s="573"/>
      <c r="BP32" s="573"/>
      <c r="BQ32" s="630"/>
      <c r="BR32" s="651">
        <v>98.2</v>
      </c>
      <c r="BS32" s="573"/>
      <c r="BT32" s="573"/>
      <c r="BU32" s="573"/>
      <c r="BV32" s="573"/>
      <c r="BW32" s="573"/>
      <c r="BX32" s="636">
        <v>90.1</v>
      </c>
      <c r="BY32" s="573"/>
      <c r="BZ32" s="573"/>
      <c r="CA32" s="573"/>
      <c r="CB32" s="630"/>
      <c r="CD32" s="662"/>
      <c r="CE32" s="663"/>
      <c r="CF32" s="625" t="s">
        <v>297</v>
      </c>
      <c r="CG32" s="622"/>
      <c r="CH32" s="622"/>
      <c r="CI32" s="622"/>
      <c r="CJ32" s="622"/>
      <c r="CK32" s="622"/>
      <c r="CL32" s="622"/>
      <c r="CM32" s="622"/>
      <c r="CN32" s="622"/>
      <c r="CO32" s="622"/>
      <c r="CP32" s="622"/>
      <c r="CQ32" s="623"/>
      <c r="CR32" s="588">
        <v>5872</v>
      </c>
      <c r="CS32" s="589"/>
      <c r="CT32" s="589"/>
      <c r="CU32" s="589"/>
      <c r="CV32" s="589"/>
      <c r="CW32" s="589"/>
      <c r="CX32" s="589"/>
      <c r="CY32" s="590"/>
      <c r="CZ32" s="591">
        <v>0</v>
      </c>
      <c r="DA32" s="609"/>
      <c r="DB32" s="609"/>
      <c r="DC32" s="610"/>
      <c r="DD32" s="594">
        <v>5872</v>
      </c>
      <c r="DE32" s="589"/>
      <c r="DF32" s="589"/>
      <c r="DG32" s="589"/>
      <c r="DH32" s="589"/>
      <c r="DI32" s="589"/>
      <c r="DJ32" s="589"/>
      <c r="DK32" s="590"/>
      <c r="DL32" s="594">
        <v>5872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8912200</v>
      </c>
      <c r="S33" s="589"/>
      <c r="T33" s="589"/>
      <c r="U33" s="589"/>
      <c r="V33" s="589"/>
      <c r="W33" s="589"/>
      <c r="X33" s="589"/>
      <c r="Y33" s="590"/>
      <c r="Z33" s="641">
        <v>16.7</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21745712</v>
      </c>
      <c r="CS33" s="607"/>
      <c r="CT33" s="607"/>
      <c r="CU33" s="607"/>
      <c r="CV33" s="607"/>
      <c r="CW33" s="607"/>
      <c r="CX33" s="607"/>
      <c r="CY33" s="608"/>
      <c r="CZ33" s="591">
        <v>41.2</v>
      </c>
      <c r="DA33" s="609"/>
      <c r="DB33" s="609"/>
      <c r="DC33" s="610"/>
      <c r="DD33" s="594">
        <v>13852794</v>
      </c>
      <c r="DE33" s="607"/>
      <c r="DF33" s="607"/>
      <c r="DG33" s="607"/>
      <c r="DH33" s="607"/>
      <c r="DI33" s="607"/>
      <c r="DJ33" s="607"/>
      <c r="DK33" s="608"/>
      <c r="DL33" s="594">
        <v>11225654</v>
      </c>
      <c r="DM33" s="607"/>
      <c r="DN33" s="607"/>
      <c r="DO33" s="607"/>
      <c r="DP33" s="607"/>
      <c r="DQ33" s="607"/>
      <c r="DR33" s="607"/>
      <c r="DS33" s="607"/>
      <c r="DT33" s="607"/>
      <c r="DU33" s="607"/>
      <c r="DV33" s="608"/>
      <c r="DW33" s="611">
        <v>44.9</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5501174</v>
      </c>
      <c r="CS34" s="589"/>
      <c r="CT34" s="589"/>
      <c r="CU34" s="589"/>
      <c r="CV34" s="589"/>
      <c r="CW34" s="589"/>
      <c r="CX34" s="589"/>
      <c r="CY34" s="590"/>
      <c r="CZ34" s="591">
        <v>10.4</v>
      </c>
      <c r="DA34" s="609"/>
      <c r="DB34" s="609"/>
      <c r="DC34" s="610"/>
      <c r="DD34" s="594">
        <v>4579962</v>
      </c>
      <c r="DE34" s="589"/>
      <c r="DF34" s="589"/>
      <c r="DG34" s="589"/>
      <c r="DH34" s="589"/>
      <c r="DI34" s="589"/>
      <c r="DJ34" s="589"/>
      <c r="DK34" s="590"/>
      <c r="DL34" s="594">
        <v>3854918</v>
      </c>
      <c r="DM34" s="589"/>
      <c r="DN34" s="589"/>
      <c r="DO34" s="589"/>
      <c r="DP34" s="589"/>
      <c r="DQ34" s="589"/>
      <c r="DR34" s="589"/>
      <c r="DS34" s="589"/>
      <c r="DT34" s="589"/>
      <c r="DU34" s="589"/>
      <c r="DV34" s="590"/>
      <c r="DW34" s="611">
        <v>15.4</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1539500</v>
      </c>
      <c r="S35" s="589"/>
      <c r="T35" s="589"/>
      <c r="U35" s="589"/>
      <c r="V35" s="589"/>
      <c r="W35" s="589"/>
      <c r="X35" s="589"/>
      <c r="Y35" s="590"/>
      <c r="Z35" s="641">
        <v>2.9</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5611136</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-287403</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1895583</v>
      </c>
      <c r="CS35" s="607"/>
      <c r="CT35" s="607"/>
      <c r="CU35" s="607"/>
      <c r="CV35" s="607"/>
      <c r="CW35" s="607"/>
      <c r="CX35" s="607"/>
      <c r="CY35" s="608"/>
      <c r="CZ35" s="591">
        <v>3.6</v>
      </c>
      <c r="DA35" s="609"/>
      <c r="DB35" s="609"/>
      <c r="DC35" s="610"/>
      <c r="DD35" s="594">
        <v>1597928</v>
      </c>
      <c r="DE35" s="607"/>
      <c r="DF35" s="607"/>
      <c r="DG35" s="607"/>
      <c r="DH35" s="607"/>
      <c r="DI35" s="607"/>
      <c r="DJ35" s="607"/>
      <c r="DK35" s="608"/>
      <c r="DL35" s="594">
        <v>1596256</v>
      </c>
      <c r="DM35" s="607"/>
      <c r="DN35" s="607"/>
      <c r="DO35" s="607"/>
      <c r="DP35" s="607"/>
      <c r="DQ35" s="607"/>
      <c r="DR35" s="607"/>
      <c r="DS35" s="607"/>
      <c r="DT35" s="607"/>
      <c r="DU35" s="607"/>
      <c r="DV35" s="608"/>
      <c r="DW35" s="611">
        <v>6.4</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53274960</v>
      </c>
      <c r="S36" s="629"/>
      <c r="T36" s="629"/>
      <c r="U36" s="629"/>
      <c r="V36" s="629"/>
      <c r="W36" s="629"/>
      <c r="X36" s="629"/>
      <c r="Y36" s="632"/>
      <c r="Z36" s="633">
        <v>100</v>
      </c>
      <c r="AA36" s="633"/>
      <c r="AB36" s="633"/>
      <c r="AC36" s="633"/>
      <c r="AD36" s="634">
        <v>23473168</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1007334</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-692398</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4484082</v>
      </c>
      <c r="CS36" s="589"/>
      <c r="CT36" s="589"/>
      <c r="CU36" s="589"/>
      <c r="CV36" s="589"/>
      <c r="CW36" s="589"/>
      <c r="CX36" s="589"/>
      <c r="CY36" s="590"/>
      <c r="CZ36" s="591">
        <v>8.5</v>
      </c>
      <c r="DA36" s="609"/>
      <c r="DB36" s="609"/>
      <c r="DC36" s="610"/>
      <c r="DD36" s="594">
        <v>4136250</v>
      </c>
      <c r="DE36" s="589"/>
      <c r="DF36" s="589"/>
      <c r="DG36" s="589"/>
      <c r="DH36" s="589"/>
      <c r="DI36" s="589"/>
      <c r="DJ36" s="589"/>
      <c r="DK36" s="590"/>
      <c r="DL36" s="594">
        <v>3305813</v>
      </c>
      <c r="DM36" s="589"/>
      <c r="DN36" s="589"/>
      <c r="DO36" s="589"/>
      <c r="DP36" s="589"/>
      <c r="DQ36" s="589"/>
      <c r="DR36" s="589"/>
      <c r="DS36" s="589"/>
      <c r="DT36" s="589"/>
      <c r="DU36" s="589"/>
      <c r="DV36" s="590"/>
      <c r="DW36" s="611">
        <v>13.2</v>
      </c>
      <c r="DX36" s="612"/>
      <c r="DY36" s="612"/>
      <c r="DZ36" s="612"/>
      <c r="EA36" s="612"/>
      <c r="EB36" s="612"/>
      <c r="EC36" s="613"/>
    </row>
    <row r="37" spans="2:133" ht="11.25" customHeight="1">
      <c r="AQ37" s="614" t="s">
        <v>312</v>
      </c>
      <c r="AR37" s="615"/>
      <c r="AS37" s="615"/>
      <c r="AT37" s="615"/>
      <c r="AU37" s="615"/>
      <c r="AV37" s="615"/>
      <c r="AW37" s="615"/>
      <c r="AX37" s="615"/>
      <c r="AY37" s="616"/>
      <c r="AZ37" s="588">
        <v>800000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13412</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1127519</v>
      </c>
      <c r="CS37" s="607"/>
      <c r="CT37" s="607"/>
      <c r="CU37" s="607"/>
      <c r="CV37" s="607"/>
      <c r="CW37" s="607"/>
      <c r="CX37" s="607"/>
      <c r="CY37" s="608"/>
      <c r="CZ37" s="591">
        <v>2.1</v>
      </c>
      <c r="DA37" s="609"/>
      <c r="DB37" s="609"/>
      <c r="DC37" s="610"/>
      <c r="DD37" s="594">
        <v>1119119</v>
      </c>
      <c r="DE37" s="607"/>
      <c r="DF37" s="607"/>
      <c r="DG37" s="607"/>
      <c r="DH37" s="607"/>
      <c r="DI37" s="607"/>
      <c r="DJ37" s="607"/>
      <c r="DK37" s="608"/>
      <c r="DL37" s="594">
        <v>1075040</v>
      </c>
      <c r="DM37" s="607"/>
      <c r="DN37" s="607"/>
      <c r="DO37" s="607"/>
      <c r="DP37" s="607"/>
      <c r="DQ37" s="607"/>
      <c r="DR37" s="607"/>
      <c r="DS37" s="607"/>
      <c r="DT37" s="607"/>
      <c r="DU37" s="607"/>
      <c r="DV37" s="608"/>
      <c r="DW37" s="611">
        <v>4.3</v>
      </c>
      <c r="DX37" s="612"/>
      <c r="DY37" s="612"/>
      <c r="DZ37" s="612"/>
      <c r="EA37" s="612"/>
      <c r="EB37" s="612"/>
      <c r="EC37" s="613"/>
    </row>
    <row r="38" spans="2:133" ht="11.25" customHeight="1">
      <c r="AQ38" s="614" t="s">
        <v>315</v>
      </c>
      <c r="AR38" s="615"/>
      <c r="AS38" s="615"/>
      <c r="AT38" s="615"/>
      <c r="AU38" s="615"/>
      <c r="AV38" s="615"/>
      <c r="AW38" s="615"/>
      <c r="AX38" s="615"/>
      <c r="AY38" s="616"/>
      <c r="AZ38" s="588">
        <v>111291</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21982</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3726011</v>
      </c>
      <c r="CS38" s="589"/>
      <c r="CT38" s="589"/>
      <c r="CU38" s="589"/>
      <c r="CV38" s="589"/>
      <c r="CW38" s="589"/>
      <c r="CX38" s="589"/>
      <c r="CY38" s="590"/>
      <c r="CZ38" s="591">
        <v>7.1</v>
      </c>
      <c r="DA38" s="609"/>
      <c r="DB38" s="609"/>
      <c r="DC38" s="610"/>
      <c r="DD38" s="594">
        <v>3123883</v>
      </c>
      <c r="DE38" s="589"/>
      <c r="DF38" s="589"/>
      <c r="DG38" s="589"/>
      <c r="DH38" s="589"/>
      <c r="DI38" s="589"/>
      <c r="DJ38" s="589"/>
      <c r="DK38" s="590"/>
      <c r="DL38" s="594">
        <v>2468667</v>
      </c>
      <c r="DM38" s="589"/>
      <c r="DN38" s="589"/>
      <c r="DO38" s="589"/>
      <c r="DP38" s="589"/>
      <c r="DQ38" s="589"/>
      <c r="DR38" s="589"/>
      <c r="DS38" s="589"/>
      <c r="DT38" s="589"/>
      <c r="DU38" s="589"/>
      <c r="DV38" s="590"/>
      <c r="DW38" s="611">
        <v>9.9</v>
      </c>
      <c r="DX38" s="612"/>
      <c r="DY38" s="612"/>
      <c r="DZ38" s="612"/>
      <c r="EA38" s="612"/>
      <c r="EB38" s="612"/>
      <c r="EC38" s="613"/>
    </row>
    <row r="39" spans="2:133" ht="11.25" customHeight="1">
      <c r="AQ39" s="614" t="s">
        <v>318</v>
      </c>
      <c r="AR39" s="615"/>
      <c r="AS39" s="615"/>
      <c r="AT39" s="615"/>
      <c r="AU39" s="615"/>
      <c r="AV39" s="615"/>
      <c r="AW39" s="615"/>
      <c r="AX39" s="615"/>
      <c r="AY39" s="616"/>
      <c r="AZ39" s="588">
        <v>23600</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95</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2869842</v>
      </c>
      <c r="CS39" s="607"/>
      <c r="CT39" s="607"/>
      <c r="CU39" s="607"/>
      <c r="CV39" s="607"/>
      <c r="CW39" s="607"/>
      <c r="CX39" s="607"/>
      <c r="CY39" s="608"/>
      <c r="CZ39" s="591">
        <v>5.4</v>
      </c>
      <c r="DA39" s="609"/>
      <c r="DB39" s="609"/>
      <c r="DC39" s="610"/>
      <c r="DD39" s="594">
        <v>394771</v>
      </c>
      <c r="DE39" s="607"/>
      <c r="DF39" s="607"/>
      <c r="DG39" s="607"/>
      <c r="DH39" s="607"/>
      <c r="DI39" s="607"/>
      <c r="DJ39" s="607"/>
      <c r="DK39" s="608"/>
      <c r="DL39" s="594" t="s">
        <v>111</v>
      </c>
      <c r="DM39" s="607"/>
      <c r="DN39" s="607"/>
      <c r="DO39" s="607"/>
      <c r="DP39" s="607"/>
      <c r="DQ39" s="607"/>
      <c r="DR39" s="607"/>
      <c r="DS39" s="607"/>
      <c r="DT39" s="607"/>
      <c r="DU39" s="607"/>
      <c r="DV39" s="608"/>
      <c r="DW39" s="611" t="s">
        <v>111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979000</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112</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3269020</v>
      </c>
      <c r="CS40" s="589"/>
      <c r="CT40" s="589"/>
      <c r="CU40" s="589"/>
      <c r="CV40" s="589"/>
      <c r="CW40" s="589"/>
      <c r="CX40" s="589"/>
      <c r="CY40" s="590"/>
      <c r="CZ40" s="591">
        <v>6.2</v>
      </c>
      <c r="DA40" s="609"/>
      <c r="DB40" s="609"/>
      <c r="DC40" s="610"/>
      <c r="DD40" s="594">
        <v>20000</v>
      </c>
      <c r="DE40" s="589"/>
      <c r="DF40" s="589"/>
      <c r="DG40" s="589"/>
      <c r="DH40" s="589"/>
      <c r="DI40" s="589"/>
      <c r="DJ40" s="589"/>
      <c r="DK40" s="590"/>
      <c r="DL40" s="594" t="s">
        <v>111</v>
      </c>
      <c r="DM40" s="589"/>
      <c r="DN40" s="589"/>
      <c r="DO40" s="589"/>
      <c r="DP40" s="589"/>
      <c r="DQ40" s="589"/>
      <c r="DR40" s="589"/>
      <c r="DS40" s="589"/>
      <c r="DT40" s="589"/>
      <c r="DU40" s="589"/>
      <c r="DV40" s="590"/>
      <c r="DW40" s="611" t="s">
        <v>111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2689911</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328</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11188368</v>
      </c>
      <c r="CS42" s="589"/>
      <c r="CT42" s="589"/>
      <c r="CU42" s="589"/>
      <c r="CV42" s="589"/>
      <c r="CW42" s="589"/>
      <c r="CX42" s="589"/>
      <c r="CY42" s="590"/>
      <c r="CZ42" s="591">
        <v>21.2</v>
      </c>
      <c r="DA42" s="592"/>
      <c r="DB42" s="592"/>
      <c r="DC42" s="593"/>
      <c r="DD42" s="594">
        <v>2176189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95418</v>
      </c>
      <c r="CS43" s="607"/>
      <c r="CT43" s="607"/>
      <c r="CU43" s="607"/>
      <c r="CV43" s="607"/>
      <c r="CW43" s="607"/>
      <c r="CX43" s="607"/>
      <c r="CY43" s="608"/>
      <c r="CZ43" s="591">
        <v>0.2</v>
      </c>
      <c r="DA43" s="609"/>
      <c r="DB43" s="609"/>
      <c r="DC43" s="610"/>
      <c r="DD43" s="594">
        <v>77687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286</v>
      </c>
      <c r="CE44" s="602"/>
      <c r="CF44" s="585" t="s">
        <v>333</v>
      </c>
      <c r="CG44" s="586"/>
      <c r="CH44" s="586"/>
      <c r="CI44" s="586"/>
      <c r="CJ44" s="586"/>
      <c r="CK44" s="586"/>
      <c r="CL44" s="586"/>
      <c r="CM44" s="586"/>
      <c r="CN44" s="586"/>
      <c r="CO44" s="586"/>
      <c r="CP44" s="586"/>
      <c r="CQ44" s="587"/>
      <c r="CR44" s="588">
        <v>11188368</v>
      </c>
      <c r="CS44" s="589"/>
      <c r="CT44" s="589"/>
      <c r="CU44" s="589"/>
      <c r="CV44" s="589"/>
      <c r="CW44" s="589"/>
      <c r="CX44" s="589"/>
      <c r="CY44" s="590"/>
      <c r="CZ44" s="591">
        <v>21.2</v>
      </c>
      <c r="DA44" s="592"/>
      <c r="DB44" s="592"/>
      <c r="DC44" s="593"/>
      <c r="DD44" s="594">
        <v>2176189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6564040</v>
      </c>
      <c r="CS45" s="607"/>
      <c r="CT45" s="607"/>
      <c r="CU45" s="607"/>
      <c r="CV45" s="607"/>
      <c r="CW45" s="607"/>
      <c r="CX45" s="607"/>
      <c r="CY45" s="608"/>
      <c r="CZ45" s="591">
        <v>12.4</v>
      </c>
      <c r="DA45" s="609"/>
      <c r="DB45" s="609"/>
      <c r="DC45" s="610"/>
      <c r="DD45" s="594">
        <v>150117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4463299</v>
      </c>
      <c r="CS46" s="589"/>
      <c r="CT46" s="589"/>
      <c r="CU46" s="589"/>
      <c r="CV46" s="589"/>
      <c r="CW46" s="589"/>
      <c r="CX46" s="589"/>
      <c r="CY46" s="590"/>
      <c r="CZ46" s="591">
        <v>8.5</v>
      </c>
      <c r="DA46" s="592"/>
      <c r="DB46" s="592"/>
      <c r="DC46" s="593"/>
      <c r="DD46" s="594">
        <v>2022652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t="s">
        <v>111</v>
      </c>
      <c r="CS47" s="607"/>
      <c r="CT47" s="607"/>
      <c r="CU47" s="607"/>
      <c r="CV47" s="607"/>
      <c r="CW47" s="607"/>
      <c r="CX47" s="607"/>
      <c r="CY47" s="608"/>
      <c r="CZ47" s="591" t="s">
        <v>111</v>
      </c>
      <c r="DA47" s="609"/>
      <c r="DB47" s="609"/>
      <c r="DC47" s="610"/>
      <c r="DD47" s="594" t="s">
        <v>111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111</v>
      </c>
      <c r="CS48" s="589"/>
      <c r="CT48" s="589"/>
      <c r="CU48" s="589"/>
      <c r="CV48" s="589"/>
      <c r="CW48" s="589"/>
      <c r="CX48" s="589"/>
      <c r="CY48" s="590"/>
      <c r="CZ48" s="591" t="s">
        <v>111</v>
      </c>
      <c r="DA48" s="592"/>
      <c r="DB48" s="592"/>
      <c r="DC48" s="593"/>
      <c r="DD48" s="594" t="s">
        <v>111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52754537</v>
      </c>
      <c r="CS49" s="573"/>
      <c r="CT49" s="573"/>
      <c r="CU49" s="573"/>
      <c r="CV49" s="573"/>
      <c r="CW49" s="573"/>
      <c r="CX49" s="573"/>
      <c r="CY49" s="574"/>
      <c r="CZ49" s="575">
        <v>100</v>
      </c>
      <c r="DA49" s="576"/>
      <c r="DB49" s="576"/>
      <c r="DC49" s="577"/>
      <c r="DD49" s="578">
        <v>28298450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53193</v>
      </c>
      <c r="R7" s="1101"/>
      <c r="S7" s="1101"/>
      <c r="T7" s="1101"/>
      <c r="U7" s="1101"/>
      <c r="V7" s="1101">
        <v>52673</v>
      </c>
      <c r="W7" s="1101"/>
      <c r="X7" s="1101"/>
      <c r="Y7" s="1101"/>
      <c r="Z7" s="1101"/>
      <c r="AA7" s="1101">
        <v>520</v>
      </c>
      <c r="AB7" s="1101"/>
      <c r="AC7" s="1101"/>
      <c r="AD7" s="1101"/>
      <c r="AE7" s="1102"/>
      <c r="AF7" s="1103">
        <v>475</v>
      </c>
      <c r="AG7" s="1104"/>
      <c r="AH7" s="1104"/>
      <c r="AI7" s="1104"/>
      <c r="AJ7" s="1105"/>
      <c r="AK7" s="1087">
        <v>285</v>
      </c>
      <c r="AL7" s="1088"/>
      <c r="AM7" s="1088"/>
      <c r="AN7" s="1088"/>
      <c r="AO7" s="1088"/>
      <c r="AP7" s="1088">
        <v>54218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v>5</v>
      </c>
      <c r="CI7" s="1085"/>
      <c r="CJ7" s="1085"/>
      <c r="CK7" s="1085"/>
      <c r="CL7" s="1086"/>
      <c r="CM7" s="1084">
        <v>290</v>
      </c>
      <c r="CN7" s="1085"/>
      <c r="CO7" s="1085"/>
      <c r="CP7" s="1085"/>
      <c r="CQ7" s="1086"/>
      <c r="CR7" s="1084">
        <v>3</v>
      </c>
      <c r="CS7" s="1085"/>
      <c r="CT7" s="1085"/>
      <c r="CU7" s="1085"/>
      <c r="CV7" s="1086"/>
      <c r="CW7" s="1084" t="s">
        <v>550</v>
      </c>
      <c r="CX7" s="1085"/>
      <c r="CY7" s="1085"/>
      <c r="CZ7" s="1085"/>
      <c r="DA7" s="1086"/>
      <c r="DB7" s="1084" t="s">
        <v>551</v>
      </c>
      <c r="DC7" s="1085"/>
      <c r="DD7" s="1085"/>
      <c r="DE7" s="1085"/>
      <c r="DF7" s="1086"/>
      <c r="DG7" s="1084" t="s">
        <v>551</v>
      </c>
      <c r="DH7" s="1085"/>
      <c r="DI7" s="1085"/>
      <c r="DJ7" s="1085"/>
      <c r="DK7" s="1086"/>
      <c r="DL7" s="1084">
        <v>265</v>
      </c>
      <c r="DM7" s="1085"/>
      <c r="DN7" s="1085"/>
      <c r="DO7" s="1085"/>
      <c r="DP7" s="1086"/>
      <c r="DQ7" s="1084">
        <v>239</v>
      </c>
      <c r="DR7" s="1085"/>
      <c r="DS7" s="1085"/>
      <c r="DT7" s="1085"/>
      <c r="DU7" s="1086"/>
      <c r="DV7" s="1111"/>
      <c r="DW7" s="1112"/>
      <c r="DX7" s="1112"/>
      <c r="DY7" s="1112"/>
      <c r="DZ7" s="1113"/>
      <c r="EA7" s="205"/>
    </row>
    <row r="8" spans="1:131" s="206" customFormat="1" ht="26.25" customHeight="1">
      <c r="A8" s="212">
        <v>2</v>
      </c>
      <c r="B8" s="1033" t="s">
        <v>362</v>
      </c>
      <c r="C8" s="1034"/>
      <c r="D8" s="1034"/>
      <c r="E8" s="1034"/>
      <c r="F8" s="1034"/>
      <c r="G8" s="1034"/>
      <c r="H8" s="1034"/>
      <c r="I8" s="1034"/>
      <c r="J8" s="1034"/>
      <c r="K8" s="1034"/>
      <c r="L8" s="1034"/>
      <c r="M8" s="1034"/>
      <c r="N8" s="1034"/>
      <c r="O8" s="1034"/>
      <c r="P8" s="1035"/>
      <c r="Q8" s="1039">
        <v>563</v>
      </c>
      <c r="R8" s="1040"/>
      <c r="S8" s="1040"/>
      <c r="T8" s="1040"/>
      <c r="U8" s="1040"/>
      <c r="V8" s="1040">
        <v>562</v>
      </c>
      <c r="W8" s="1040"/>
      <c r="X8" s="1040"/>
      <c r="Y8" s="1040"/>
      <c r="Z8" s="1040"/>
      <c r="AA8" s="1040">
        <v>1</v>
      </c>
      <c r="AB8" s="1040"/>
      <c r="AC8" s="1040"/>
      <c r="AD8" s="1040"/>
      <c r="AE8" s="1041"/>
      <c r="AF8" s="1015">
        <v>1</v>
      </c>
      <c r="AG8" s="1016"/>
      <c r="AH8" s="1016"/>
      <c r="AI8" s="1016"/>
      <c r="AJ8" s="1017"/>
      <c r="AK8" s="1082">
        <v>482</v>
      </c>
      <c r="AL8" s="1083"/>
      <c r="AM8" s="1083"/>
      <c r="AN8" s="1083"/>
      <c r="AO8" s="1083"/>
      <c r="AP8" s="1083">
        <v>154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552</v>
      </c>
      <c r="BT8" s="1011"/>
      <c r="BU8" s="1011"/>
      <c r="BV8" s="1011"/>
      <c r="BW8" s="1011"/>
      <c r="BX8" s="1011"/>
      <c r="BY8" s="1011"/>
      <c r="BZ8" s="1011"/>
      <c r="CA8" s="1011"/>
      <c r="CB8" s="1011"/>
      <c r="CC8" s="1011"/>
      <c r="CD8" s="1011"/>
      <c r="CE8" s="1011"/>
      <c r="CF8" s="1011"/>
      <c r="CG8" s="1012"/>
      <c r="CH8" s="985">
        <v>4</v>
      </c>
      <c r="CI8" s="986"/>
      <c r="CJ8" s="986"/>
      <c r="CK8" s="986"/>
      <c r="CL8" s="987"/>
      <c r="CM8" s="985">
        <v>58</v>
      </c>
      <c r="CN8" s="986"/>
      <c r="CO8" s="986"/>
      <c r="CP8" s="986"/>
      <c r="CQ8" s="987"/>
      <c r="CR8" s="985">
        <v>1</v>
      </c>
      <c r="CS8" s="986"/>
      <c r="CT8" s="986"/>
      <c r="CU8" s="986"/>
      <c r="CV8" s="987"/>
      <c r="CW8" s="985">
        <v>3</v>
      </c>
      <c r="CX8" s="986"/>
      <c r="CY8" s="986"/>
      <c r="CZ8" s="986"/>
      <c r="DA8" s="987"/>
      <c r="DB8" s="985" t="s">
        <v>550</v>
      </c>
      <c r="DC8" s="986"/>
      <c r="DD8" s="986"/>
      <c r="DE8" s="986"/>
      <c r="DF8" s="987"/>
      <c r="DG8" s="985" t="s">
        <v>550</v>
      </c>
      <c r="DH8" s="986"/>
      <c r="DI8" s="986"/>
      <c r="DJ8" s="986"/>
      <c r="DK8" s="987"/>
      <c r="DL8" s="985" t="s">
        <v>550</v>
      </c>
      <c r="DM8" s="986"/>
      <c r="DN8" s="986"/>
      <c r="DO8" s="986"/>
      <c r="DP8" s="987"/>
      <c r="DQ8" s="985" t="s">
        <v>550</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553</v>
      </c>
      <c r="BT9" s="1011"/>
      <c r="BU9" s="1011"/>
      <c r="BV9" s="1011"/>
      <c r="BW9" s="1011"/>
      <c r="BX9" s="1011"/>
      <c r="BY9" s="1011"/>
      <c r="BZ9" s="1011"/>
      <c r="CA9" s="1011"/>
      <c r="CB9" s="1011"/>
      <c r="CC9" s="1011"/>
      <c r="CD9" s="1011"/>
      <c r="CE9" s="1011"/>
      <c r="CF9" s="1011"/>
      <c r="CG9" s="1012"/>
      <c r="CH9" s="985">
        <v>2</v>
      </c>
      <c r="CI9" s="986"/>
      <c r="CJ9" s="986"/>
      <c r="CK9" s="986"/>
      <c r="CL9" s="987"/>
      <c r="CM9" s="985">
        <v>37</v>
      </c>
      <c r="CN9" s="986"/>
      <c r="CO9" s="986"/>
      <c r="CP9" s="986"/>
      <c r="CQ9" s="987"/>
      <c r="CR9" s="985">
        <v>10</v>
      </c>
      <c r="CS9" s="986"/>
      <c r="CT9" s="986"/>
      <c r="CU9" s="986"/>
      <c r="CV9" s="987"/>
      <c r="CW9" s="985" t="s">
        <v>550</v>
      </c>
      <c r="CX9" s="986"/>
      <c r="CY9" s="986"/>
      <c r="CZ9" s="986"/>
      <c r="DA9" s="987"/>
      <c r="DB9" s="985" t="s">
        <v>554</v>
      </c>
      <c r="DC9" s="986"/>
      <c r="DD9" s="986"/>
      <c r="DE9" s="986"/>
      <c r="DF9" s="987"/>
      <c r="DG9" s="985" t="s">
        <v>550</v>
      </c>
      <c r="DH9" s="986"/>
      <c r="DI9" s="986"/>
      <c r="DJ9" s="986"/>
      <c r="DK9" s="987"/>
      <c r="DL9" s="985" t="s">
        <v>550</v>
      </c>
      <c r="DM9" s="986"/>
      <c r="DN9" s="986"/>
      <c r="DO9" s="986"/>
      <c r="DP9" s="987"/>
      <c r="DQ9" s="985" t="s">
        <v>550</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555</v>
      </c>
      <c r="BT10" s="1011"/>
      <c r="BU10" s="1011"/>
      <c r="BV10" s="1011"/>
      <c r="BW10" s="1011"/>
      <c r="BX10" s="1011"/>
      <c r="BY10" s="1011"/>
      <c r="BZ10" s="1011"/>
      <c r="CA10" s="1011"/>
      <c r="CB10" s="1011"/>
      <c r="CC10" s="1011"/>
      <c r="CD10" s="1011"/>
      <c r="CE10" s="1011"/>
      <c r="CF10" s="1011"/>
      <c r="CG10" s="1012"/>
      <c r="CH10" s="985">
        <v>2</v>
      </c>
      <c r="CI10" s="986"/>
      <c r="CJ10" s="986"/>
      <c r="CK10" s="986"/>
      <c r="CL10" s="987"/>
      <c r="CM10" s="985">
        <v>134</v>
      </c>
      <c r="CN10" s="986"/>
      <c r="CO10" s="986"/>
      <c r="CP10" s="986"/>
      <c r="CQ10" s="987"/>
      <c r="CR10" s="985">
        <v>15</v>
      </c>
      <c r="CS10" s="986"/>
      <c r="CT10" s="986"/>
      <c r="CU10" s="986"/>
      <c r="CV10" s="987"/>
      <c r="CW10" s="985">
        <v>7</v>
      </c>
      <c r="CX10" s="986"/>
      <c r="CY10" s="986"/>
      <c r="CZ10" s="986"/>
      <c r="DA10" s="987"/>
      <c r="DB10" s="985" t="s">
        <v>556</v>
      </c>
      <c r="DC10" s="986"/>
      <c r="DD10" s="986"/>
      <c r="DE10" s="986"/>
      <c r="DF10" s="987"/>
      <c r="DG10" s="985" t="s">
        <v>556</v>
      </c>
      <c r="DH10" s="986"/>
      <c r="DI10" s="986"/>
      <c r="DJ10" s="986"/>
      <c r="DK10" s="987"/>
      <c r="DL10" s="985" t="s">
        <v>556</v>
      </c>
      <c r="DM10" s="986"/>
      <c r="DN10" s="986"/>
      <c r="DO10" s="986"/>
      <c r="DP10" s="987"/>
      <c r="DQ10" s="985" t="s">
        <v>556</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557</v>
      </c>
      <c r="BT11" s="1011"/>
      <c r="BU11" s="1011"/>
      <c r="BV11" s="1011"/>
      <c r="BW11" s="1011"/>
      <c r="BX11" s="1011"/>
      <c r="BY11" s="1011"/>
      <c r="BZ11" s="1011"/>
      <c r="CA11" s="1011"/>
      <c r="CB11" s="1011"/>
      <c r="CC11" s="1011"/>
      <c r="CD11" s="1011"/>
      <c r="CE11" s="1011"/>
      <c r="CF11" s="1011"/>
      <c r="CG11" s="1012"/>
      <c r="CH11" s="985">
        <v>116</v>
      </c>
      <c r="CI11" s="986"/>
      <c r="CJ11" s="986"/>
      <c r="CK11" s="986"/>
      <c r="CL11" s="987"/>
      <c r="CM11" s="985">
        <v>1011</v>
      </c>
      <c r="CN11" s="986"/>
      <c r="CO11" s="986"/>
      <c r="CP11" s="986"/>
      <c r="CQ11" s="987"/>
      <c r="CR11" s="985">
        <v>3</v>
      </c>
      <c r="CS11" s="986"/>
      <c r="CT11" s="986"/>
      <c r="CU11" s="986"/>
      <c r="CV11" s="987"/>
      <c r="CW11" s="985">
        <v>120</v>
      </c>
      <c r="CX11" s="986"/>
      <c r="CY11" s="986"/>
      <c r="CZ11" s="986"/>
      <c r="DA11" s="987"/>
      <c r="DB11" s="985" t="s">
        <v>556</v>
      </c>
      <c r="DC11" s="986"/>
      <c r="DD11" s="986"/>
      <c r="DE11" s="986"/>
      <c r="DF11" s="987"/>
      <c r="DG11" s="985" t="s">
        <v>556</v>
      </c>
      <c r="DH11" s="986"/>
      <c r="DI11" s="986"/>
      <c r="DJ11" s="986"/>
      <c r="DK11" s="987"/>
      <c r="DL11" s="985">
        <v>1967</v>
      </c>
      <c r="DM11" s="986"/>
      <c r="DN11" s="986"/>
      <c r="DO11" s="986"/>
      <c r="DP11" s="987"/>
      <c r="DQ11" s="985">
        <v>1857</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53275</v>
      </c>
      <c r="R23" s="1065"/>
      <c r="S23" s="1065"/>
      <c r="T23" s="1065"/>
      <c r="U23" s="1065"/>
      <c r="V23" s="1065">
        <v>52755</v>
      </c>
      <c r="W23" s="1065"/>
      <c r="X23" s="1065"/>
      <c r="Y23" s="1065"/>
      <c r="Z23" s="1065"/>
      <c r="AA23" s="1065">
        <v>520</v>
      </c>
      <c r="AB23" s="1065"/>
      <c r="AC23" s="1065"/>
      <c r="AD23" s="1065"/>
      <c r="AE23" s="1066"/>
      <c r="AF23" s="1067">
        <v>476</v>
      </c>
      <c r="AG23" s="1065"/>
      <c r="AH23" s="1065"/>
      <c r="AI23" s="1065"/>
      <c r="AJ23" s="1068"/>
      <c r="AK23" s="1069"/>
      <c r="AL23" s="1070"/>
      <c r="AM23" s="1070"/>
      <c r="AN23" s="1070"/>
      <c r="AO23" s="1070"/>
      <c r="AP23" s="1065">
        <v>54372</v>
      </c>
      <c r="AQ23" s="1065"/>
      <c r="AR23" s="1065"/>
      <c r="AS23" s="1065"/>
      <c r="AT23" s="1065"/>
      <c r="AU23" s="1071"/>
      <c r="AV23" s="1071"/>
      <c r="AW23" s="1071"/>
      <c r="AX23" s="1071"/>
      <c r="AY23" s="1072"/>
      <c r="AZ23" s="1061" t="s">
        <v>366</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10617</v>
      </c>
      <c r="R28" s="1050"/>
      <c r="S28" s="1050"/>
      <c r="T28" s="1050"/>
      <c r="U28" s="1050"/>
      <c r="V28" s="1050">
        <v>10904</v>
      </c>
      <c r="W28" s="1050"/>
      <c r="X28" s="1050"/>
      <c r="Y28" s="1050"/>
      <c r="Z28" s="1050"/>
      <c r="AA28" s="1050">
        <v>-287</v>
      </c>
      <c r="AB28" s="1050"/>
      <c r="AC28" s="1050"/>
      <c r="AD28" s="1050"/>
      <c r="AE28" s="1051"/>
      <c r="AF28" s="1052">
        <v>-287</v>
      </c>
      <c r="AG28" s="1050"/>
      <c r="AH28" s="1050"/>
      <c r="AI28" s="1050"/>
      <c r="AJ28" s="1053"/>
      <c r="AK28" s="1054">
        <v>979</v>
      </c>
      <c r="AL28" s="1042"/>
      <c r="AM28" s="1042"/>
      <c r="AN28" s="1042"/>
      <c r="AO28" s="1042"/>
      <c r="AP28" s="1042" t="s">
        <v>565</v>
      </c>
      <c r="AQ28" s="1042"/>
      <c r="AR28" s="1042"/>
      <c r="AS28" s="1042"/>
      <c r="AT28" s="1042"/>
      <c r="AU28" s="1042" t="s">
        <v>566</v>
      </c>
      <c r="AV28" s="1042"/>
      <c r="AW28" s="1042"/>
      <c r="AX28" s="1042"/>
      <c r="AY28" s="1042"/>
      <c r="AZ28" s="1043" t="s">
        <v>566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7443</v>
      </c>
      <c r="R29" s="1040"/>
      <c r="S29" s="1040"/>
      <c r="T29" s="1040"/>
      <c r="U29" s="1040"/>
      <c r="V29" s="1040">
        <v>7131</v>
      </c>
      <c r="W29" s="1040"/>
      <c r="X29" s="1040"/>
      <c r="Y29" s="1040"/>
      <c r="Z29" s="1040"/>
      <c r="AA29" s="1040">
        <v>312</v>
      </c>
      <c r="AB29" s="1040"/>
      <c r="AC29" s="1040"/>
      <c r="AD29" s="1040"/>
      <c r="AE29" s="1041"/>
      <c r="AF29" s="1015">
        <v>312</v>
      </c>
      <c r="AG29" s="1016"/>
      <c r="AH29" s="1016"/>
      <c r="AI29" s="1016"/>
      <c r="AJ29" s="1017"/>
      <c r="AK29" s="976">
        <v>1006</v>
      </c>
      <c r="AL29" s="967"/>
      <c r="AM29" s="967"/>
      <c r="AN29" s="967"/>
      <c r="AO29" s="967"/>
      <c r="AP29" s="967" t="s">
        <v>566</v>
      </c>
      <c r="AQ29" s="967"/>
      <c r="AR29" s="967"/>
      <c r="AS29" s="967"/>
      <c r="AT29" s="967"/>
      <c r="AU29" s="967" t="s">
        <v>566</v>
      </c>
      <c r="AV29" s="967"/>
      <c r="AW29" s="967"/>
      <c r="AX29" s="967"/>
      <c r="AY29" s="967"/>
      <c r="AZ29" s="1038" t="s">
        <v>566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1261</v>
      </c>
      <c r="R30" s="1040"/>
      <c r="S30" s="1040"/>
      <c r="T30" s="1040"/>
      <c r="U30" s="1040"/>
      <c r="V30" s="1040">
        <v>1259</v>
      </c>
      <c r="W30" s="1040"/>
      <c r="X30" s="1040"/>
      <c r="Y30" s="1040"/>
      <c r="Z30" s="1040"/>
      <c r="AA30" s="1040">
        <v>2</v>
      </c>
      <c r="AB30" s="1040"/>
      <c r="AC30" s="1040"/>
      <c r="AD30" s="1040"/>
      <c r="AE30" s="1041"/>
      <c r="AF30" s="1015">
        <v>2</v>
      </c>
      <c r="AG30" s="1016"/>
      <c r="AH30" s="1016"/>
      <c r="AI30" s="1016"/>
      <c r="AJ30" s="1017"/>
      <c r="AK30" s="976">
        <v>322</v>
      </c>
      <c r="AL30" s="967"/>
      <c r="AM30" s="967"/>
      <c r="AN30" s="967"/>
      <c r="AO30" s="967"/>
      <c r="AP30" s="967" t="s">
        <v>566</v>
      </c>
      <c r="AQ30" s="967"/>
      <c r="AR30" s="967"/>
      <c r="AS30" s="967"/>
      <c r="AT30" s="967"/>
      <c r="AU30" s="967" t="s">
        <v>566</v>
      </c>
      <c r="AV30" s="967"/>
      <c r="AW30" s="967"/>
      <c r="AX30" s="967"/>
      <c r="AY30" s="967"/>
      <c r="AZ30" s="1038" t="s">
        <v>566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1951</v>
      </c>
      <c r="R31" s="1040"/>
      <c r="S31" s="1040"/>
      <c r="T31" s="1040"/>
      <c r="U31" s="1040"/>
      <c r="V31" s="1040">
        <v>1692</v>
      </c>
      <c r="W31" s="1040"/>
      <c r="X31" s="1040"/>
      <c r="Y31" s="1040"/>
      <c r="Z31" s="1040"/>
      <c r="AA31" s="1040">
        <v>259</v>
      </c>
      <c r="AB31" s="1040"/>
      <c r="AC31" s="1040"/>
      <c r="AD31" s="1040"/>
      <c r="AE31" s="1041"/>
      <c r="AF31" s="1015">
        <v>1368</v>
      </c>
      <c r="AG31" s="1016"/>
      <c r="AH31" s="1016"/>
      <c r="AI31" s="1016"/>
      <c r="AJ31" s="1017"/>
      <c r="AK31" s="976">
        <v>111</v>
      </c>
      <c r="AL31" s="967"/>
      <c r="AM31" s="967"/>
      <c r="AN31" s="967"/>
      <c r="AO31" s="967"/>
      <c r="AP31" s="967">
        <v>7449</v>
      </c>
      <c r="AQ31" s="967"/>
      <c r="AR31" s="967"/>
      <c r="AS31" s="967"/>
      <c r="AT31" s="967"/>
      <c r="AU31" s="967">
        <v>462</v>
      </c>
      <c r="AV31" s="967"/>
      <c r="AW31" s="967"/>
      <c r="AX31" s="967"/>
      <c r="AY31" s="967"/>
      <c r="AZ31" s="1038" t="s">
        <v>566</v>
      </c>
      <c r="BA31" s="1038"/>
      <c r="BB31" s="1038"/>
      <c r="BC31" s="1038"/>
      <c r="BD31" s="1038"/>
      <c r="BE31" s="1028" t="s">
        <v>381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11217</v>
      </c>
      <c r="R32" s="1040"/>
      <c r="S32" s="1040"/>
      <c r="T32" s="1040"/>
      <c r="U32" s="1040"/>
      <c r="V32" s="1040">
        <v>13977</v>
      </c>
      <c r="W32" s="1040"/>
      <c r="X32" s="1040"/>
      <c r="Y32" s="1040"/>
      <c r="Z32" s="1040"/>
      <c r="AA32" s="1040">
        <v>-2760</v>
      </c>
      <c r="AB32" s="1040"/>
      <c r="AC32" s="1040"/>
      <c r="AD32" s="1040"/>
      <c r="AE32" s="1041"/>
      <c r="AF32" s="1015">
        <v>3329</v>
      </c>
      <c r="AG32" s="1016"/>
      <c r="AH32" s="1016"/>
      <c r="AI32" s="1016"/>
      <c r="AJ32" s="1017"/>
      <c r="AK32" s="976">
        <v>800</v>
      </c>
      <c r="AL32" s="967"/>
      <c r="AM32" s="967"/>
      <c r="AN32" s="967"/>
      <c r="AO32" s="967"/>
      <c r="AP32" s="967">
        <v>3229</v>
      </c>
      <c r="AQ32" s="967"/>
      <c r="AR32" s="967"/>
      <c r="AS32" s="967"/>
      <c r="AT32" s="967"/>
      <c r="AU32" s="967">
        <v>1714</v>
      </c>
      <c r="AV32" s="967"/>
      <c r="AW32" s="967"/>
      <c r="AX32" s="967"/>
      <c r="AY32" s="967"/>
      <c r="AZ32" s="1038" t="s">
        <v>566</v>
      </c>
      <c r="BA32" s="1038"/>
      <c r="BB32" s="1038"/>
      <c r="BC32" s="1038"/>
      <c r="BD32" s="1038"/>
      <c r="BE32" s="1028" t="s">
        <v>381</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2711</v>
      </c>
      <c r="R33" s="1040"/>
      <c r="S33" s="1040"/>
      <c r="T33" s="1040"/>
      <c r="U33" s="1040"/>
      <c r="V33" s="1040">
        <v>2279</v>
      </c>
      <c r="W33" s="1040"/>
      <c r="X33" s="1040"/>
      <c r="Y33" s="1040"/>
      <c r="Z33" s="1040"/>
      <c r="AA33" s="1040">
        <v>432</v>
      </c>
      <c r="AB33" s="1040"/>
      <c r="AC33" s="1040"/>
      <c r="AD33" s="1040"/>
      <c r="AE33" s="1041"/>
      <c r="AF33" s="1015">
        <v>1264</v>
      </c>
      <c r="AG33" s="1016"/>
      <c r="AH33" s="1016"/>
      <c r="AI33" s="1016"/>
      <c r="AJ33" s="1017"/>
      <c r="AK33" s="976">
        <v>974</v>
      </c>
      <c r="AL33" s="967"/>
      <c r="AM33" s="967"/>
      <c r="AN33" s="967"/>
      <c r="AO33" s="967"/>
      <c r="AP33" s="967">
        <v>11485</v>
      </c>
      <c r="AQ33" s="967"/>
      <c r="AR33" s="967"/>
      <c r="AS33" s="967"/>
      <c r="AT33" s="967"/>
      <c r="AU33" s="967">
        <v>6477</v>
      </c>
      <c r="AV33" s="967"/>
      <c r="AW33" s="967"/>
      <c r="AX33" s="967"/>
      <c r="AY33" s="967"/>
      <c r="AZ33" s="1038" t="s">
        <v>566</v>
      </c>
      <c r="BA33" s="1038"/>
      <c r="BB33" s="1038"/>
      <c r="BC33" s="1038"/>
      <c r="BD33" s="1038"/>
      <c r="BE33" s="1028" t="s">
        <v>381</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384</v>
      </c>
      <c r="C34" s="1034"/>
      <c r="D34" s="1034"/>
      <c r="E34" s="1034"/>
      <c r="F34" s="1034"/>
      <c r="G34" s="1034"/>
      <c r="H34" s="1034"/>
      <c r="I34" s="1034"/>
      <c r="J34" s="1034"/>
      <c r="K34" s="1034"/>
      <c r="L34" s="1034"/>
      <c r="M34" s="1034"/>
      <c r="N34" s="1034"/>
      <c r="O34" s="1034"/>
      <c r="P34" s="1035"/>
      <c r="Q34" s="1039">
        <v>217</v>
      </c>
      <c r="R34" s="1040"/>
      <c r="S34" s="1040"/>
      <c r="T34" s="1040"/>
      <c r="U34" s="1040"/>
      <c r="V34" s="1040">
        <v>212</v>
      </c>
      <c r="W34" s="1040"/>
      <c r="X34" s="1040"/>
      <c r="Y34" s="1040"/>
      <c r="Z34" s="1040"/>
      <c r="AA34" s="1040">
        <v>5</v>
      </c>
      <c r="AB34" s="1040"/>
      <c r="AC34" s="1040"/>
      <c r="AD34" s="1040"/>
      <c r="AE34" s="1041"/>
      <c r="AF34" s="1015">
        <v>5</v>
      </c>
      <c r="AG34" s="1016"/>
      <c r="AH34" s="1016"/>
      <c r="AI34" s="1016"/>
      <c r="AJ34" s="1017"/>
      <c r="AK34" s="976" t="s">
        <v>565</v>
      </c>
      <c r="AL34" s="967"/>
      <c r="AM34" s="967"/>
      <c r="AN34" s="967"/>
      <c r="AO34" s="967"/>
      <c r="AP34" s="967" t="s">
        <v>566</v>
      </c>
      <c r="AQ34" s="967"/>
      <c r="AR34" s="967"/>
      <c r="AS34" s="967"/>
      <c r="AT34" s="967"/>
      <c r="AU34" s="967" t="s">
        <v>566</v>
      </c>
      <c r="AV34" s="967"/>
      <c r="AW34" s="967"/>
      <c r="AX34" s="967"/>
      <c r="AY34" s="967"/>
      <c r="AZ34" s="1038" t="s">
        <v>566</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386</v>
      </c>
      <c r="C35" s="1034"/>
      <c r="D35" s="1034"/>
      <c r="E35" s="1034"/>
      <c r="F35" s="1034"/>
      <c r="G35" s="1034"/>
      <c r="H35" s="1034"/>
      <c r="I35" s="1034"/>
      <c r="J35" s="1034"/>
      <c r="K35" s="1034"/>
      <c r="L35" s="1034"/>
      <c r="M35" s="1034"/>
      <c r="N35" s="1034"/>
      <c r="O35" s="1034"/>
      <c r="P35" s="1035"/>
      <c r="Q35" s="1039">
        <v>46</v>
      </c>
      <c r="R35" s="1040"/>
      <c r="S35" s="1040"/>
      <c r="T35" s="1040"/>
      <c r="U35" s="1040"/>
      <c r="V35" s="1040">
        <v>45</v>
      </c>
      <c r="W35" s="1040"/>
      <c r="X35" s="1040"/>
      <c r="Y35" s="1040"/>
      <c r="Z35" s="1040"/>
      <c r="AA35" s="1040">
        <v>1</v>
      </c>
      <c r="AB35" s="1040"/>
      <c r="AC35" s="1040"/>
      <c r="AD35" s="1040"/>
      <c r="AE35" s="1041"/>
      <c r="AF35" s="1015">
        <v>1</v>
      </c>
      <c r="AG35" s="1016"/>
      <c r="AH35" s="1016"/>
      <c r="AI35" s="1016"/>
      <c r="AJ35" s="1017"/>
      <c r="AK35" s="976">
        <v>24</v>
      </c>
      <c r="AL35" s="967"/>
      <c r="AM35" s="967"/>
      <c r="AN35" s="967"/>
      <c r="AO35" s="967"/>
      <c r="AP35" s="967">
        <v>68</v>
      </c>
      <c r="AQ35" s="967"/>
      <c r="AR35" s="967"/>
      <c r="AS35" s="967"/>
      <c r="AT35" s="967"/>
      <c r="AU35" s="967">
        <v>40</v>
      </c>
      <c r="AV35" s="967"/>
      <c r="AW35" s="967"/>
      <c r="AX35" s="967"/>
      <c r="AY35" s="967"/>
      <c r="AZ35" s="1038" t="s">
        <v>567</v>
      </c>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387</v>
      </c>
      <c r="C36" s="1034"/>
      <c r="D36" s="1034"/>
      <c r="E36" s="1034"/>
      <c r="F36" s="1034"/>
      <c r="G36" s="1034"/>
      <c r="H36" s="1034"/>
      <c r="I36" s="1034"/>
      <c r="J36" s="1034"/>
      <c r="K36" s="1034"/>
      <c r="L36" s="1034"/>
      <c r="M36" s="1034"/>
      <c r="N36" s="1034"/>
      <c r="O36" s="1034"/>
      <c r="P36" s="1035"/>
      <c r="Q36" s="1039">
        <v>79</v>
      </c>
      <c r="R36" s="1040"/>
      <c r="S36" s="1040"/>
      <c r="T36" s="1040"/>
      <c r="U36" s="1040"/>
      <c r="V36" s="1040">
        <v>78</v>
      </c>
      <c r="W36" s="1040"/>
      <c r="X36" s="1040"/>
      <c r="Y36" s="1040"/>
      <c r="Z36" s="1040"/>
      <c r="AA36" s="1040">
        <v>1</v>
      </c>
      <c r="AB36" s="1040"/>
      <c r="AC36" s="1040"/>
      <c r="AD36" s="1040"/>
      <c r="AE36" s="1041"/>
      <c r="AF36" s="1015">
        <v>1</v>
      </c>
      <c r="AG36" s="1016"/>
      <c r="AH36" s="1016"/>
      <c r="AI36" s="1016"/>
      <c r="AJ36" s="1017"/>
      <c r="AK36" s="976">
        <v>34</v>
      </c>
      <c r="AL36" s="967"/>
      <c r="AM36" s="967"/>
      <c r="AN36" s="967"/>
      <c r="AO36" s="967"/>
      <c r="AP36" s="967">
        <v>206</v>
      </c>
      <c r="AQ36" s="967"/>
      <c r="AR36" s="967"/>
      <c r="AS36" s="967"/>
      <c r="AT36" s="967"/>
      <c r="AU36" s="967">
        <v>153</v>
      </c>
      <c r="AV36" s="967"/>
      <c r="AW36" s="967"/>
      <c r="AX36" s="967"/>
      <c r="AY36" s="967"/>
      <c r="AZ36" s="1038" t="s">
        <v>565</v>
      </c>
      <c r="BA36" s="1038"/>
      <c r="BB36" s="1038"/>
      <c r="BC36" s="1038"/>
      <c r="BD36" s="1038"/>
      <c r="BE36" s="1028" t="s">
        <v>385</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388</v>
      </c>
      <c r="C37" s="1034"/>
      <c r="D37" s="1034"/>
      <c r="E37" s="1034"/>
      <c r="F37" s="1034"/>
      <c r="G37" s="1034"/>
      <c r="H37" s="1034"/>
      <c r="I37" s="1034"/>
      <c r="J37" s="1034"/>
      <c r="K37" s="1034"/>
      <c r="L37" s="1034"/>
      <c r="M37" s="1034"/>
      <c r="N37" s="1034"/>
      <c r="O37" s="1034"/>
      <c r="P37" s="1035"/>
      <c r="Q37" s="1039">
        <v>17</v>
      </c>
      <c r="R37" s="1040"/>
      <c r="S37" s="1040"/>
      <c r="T37" s="1040"/>
      <c r="U37" s="1040"/>
      <c r="V37" s="1040">
        <v>141</v>
      </c>
      <c r="W37" s="1040"/>
      <c r="X37" s="1040"/>
      <c r="Y37" s="1040"/>
      <c r="Z37" s="1040"/>
      <c r="AA37" s="1040">
        <v>15</v>
      </c>
      <c r="AB37" s="1040"/>
      <c r="AC37" s="1040"/>
      <c r="AD37" s="1040"/>
      <c r="AE37" s="1041"/>
      <c r="AF37" s="1015">
        <v>15</v>
      </c>
      <c r="AG37" s="1016"/>
      <c r="AH37" s="1016"/>
      <c r="AI37" s="1016"/>
      <c r="AJ37" s="1017"/>
      <c r="AK37" s="976">
        <v>1</v>
      </c>
      <c r="AL37" s="967"/>
      <c r="AM37" s="967"/>
      <c r="AN37" s="967"/>
      <c r="AO37" s="967"/>
      <c r="AP37" s="967">
        <v>27</v>
      </c>
      <c r="AQ37" s="967"/>
      <c r="AR37" s="967"/>
      <c r="AS37" s="967"/>
      <c r="AT37" s="967"/>
      <c r="AU37" s="967"/>
      <c r="AV37" s="967"/>
      <c r="AW37" s="967"/>
      <c r="AX37" s="967"/>
      <c r="AY37" s="967"/>
      <c r="AZ37" s="1038" t="s">
        <v>566</v>
      </c>
      <c r="BA37" s="1038"/>
      <c r="BB37" s="1038"/>
      <c r="BC37" s="1038"/>
      <c r="BD37" s="1038"/>
      <c r="BE37" s="1028" t="s">
        <v>385</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389</v>
      </c>
      <c r="C38" s="1034"/>
      <c r="D38" s="1034"/>
      <c r="E38" s="1034"/>
      <c r="F38" s="1034"/>
      <c r="G38" s="1034"/>
      <c r="H38" s="1034"/>
      <c r="I38" s="1034"/>
      <c r="J38" s="1034"/>
      <c r="K38" s="1034"/>
      <c r="L38" s="1034"/>
      <c r="M38" s="1034"/>
      <c r="N38" s="1034"/>
      <c r="O38" s="1034"/>
      <c r="P38" s="1035"/>
      <c r="Q38" s="1039">
        <v>197</v>
      </c>
      <c r="R38" s="1040"/>
      <c r="S38" s="1040"/>
      <c r="T38" s="1040"/>
      <c r="U38" s="1040"/>
      <c r="V38" s="1040">
        <v>252</v>
      </c>
      <c r="W38" s="1040"/>
      <c r="X38" s="1040"/>
      <c r="Y38" s="1040"/>
      <c r="Z38" s="1040"/>
      <c r="AA38" s="1040" t="s">
        <v>564</v>
      </c>
      <c r="AB38" s="1040"/>
      <c r="AC38" s="1040"/>
      <c r="AD38" s="1040"/>
      <c r="AE38" s="1041"/>
      <c r="AF38" s="1015" t="s">
        <v>111</v>
      </c>
      <c r="AG38" s="1016"/>
      <c r="AH38" s="1016"/>
      <c r="AI38" s="1016"/>
      <c r="AJ38" s="1017"/>
      <c r="AK38" s="976">
        <v>11</v>
      </c>
      <c r="AL38" s="967"/>
      <c r="AM38" s="967"/>
      <c r="AN38" s="967"/>
      <c r="AO38" s="967"/>
      <c r="AP38" s="967" t="s">
        <v>566</v>
      </c>
      <c r="AQ38" s="967"/>
      <c r="AR38" s="967"/>
      <c r="AS38" s="967"/>
      <c r="AT38" s="967"/>
      <c r="AU38" s="967" t="s">
        <v>566</v>
      </c>
      <c r="AV38" s="967"/>
      <c r="AW38" s="967"/>
      <c r="AX38" s="967"/>
      <c r="AY38" s="967"/>
      <c r="AZ38" s="1038" t="s">
        <v>566</v>
      </c>
      <c r="BA38" s="1038"/>
      <c r="BB38" s="1038"/>
      <c r="BC38" s="1038"/>
      <c r="BD38" s="1038"/>
      <c r="BE38" s="1028" t="s">
        <v>385</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6009</v>
      </c>
      <c r="AG63" s="955"/>
      <c r="AH63" s="955"/>
      <c r="AI63" s="955"/>
      <c r="AJ63" s="1026"/>
      <c r="AK63" s="1027"/>
      <c r="AL63" s="959"/>
      <c r="AM63" s="959"/>
      <c r="AN63" s="959"/>
      <c r="AO63" s="959"/>
      <c r="AP63" s="955">
        <v>22464</v>
      </c>
      <c r="AQ63" s="955"/>
      <c r="AR63" s="955"/>
      <c r="AS63" s="955"/>
      <c r="AT63" s="955"/>
      <c r="AU63" s="955">
        <v>8846</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394</v>
      </c>
      <c r="R66" s="998"/>
      <c r="S66" s="998"/>
      <c r="T66" s="998"/>
      <c r="U66" s="999"/>
      <c r="V66" s="997" t="s">
        <v>395</v>
      </c>
      <c r="W66" s="998"/>
      <c r="X66" s="998"/>
      <c r="Y66" s="998"/>
      <c r="Z66" s="999"/>
      <c r="AA66" s="997" t="s">
        <v>396</v>
      </c>
      <c r="AB66" s="998"/>
      <c r="AC66" s="998"/>
      <c r="AD66" s="998"/>
      <c r="AE66" s="999"/>
      <c r="AF66" s="1003" t="s">
        <v>397</v>
      </c>
      <c r="AG66" s="1004"/>
      <c r="AH66" s="1004"/>
      <c r="AI66" s="1004"/>
      <c r="AJ66" s="1005"/>
      <c r="AK66" s="997" t="s">
        <v>398</v>
      </c>
      <c r="AL66" s="992"/>
      <c r="AM66" s="992"/>
      <c r="AN66" s="992"/>
      <c r="AO66" s="993"/>
      <c r="AP66" s="997" t="s">
        <v>399</v>
      </c>
      <c r="AQ66" s="998"/>
      <c r="AR66" s="998"/>
      <c r="AS66" s="998"/>
      <c r="AT66" s="999"/>
      <c r="AU66" s="997" t="s">
        <v>400</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558</v>
      </c>
      <c r="C68" s="982"/>
      <c r="D68" s="982"/>
      <c r="E68" s="982"/>
      <c r="F68" s="982"/>
      <c r="G68" s="982"/>
      <c r="H68" s="982"/>
      <c r="I68" s="982"/>
      <c r="J68" s="982"/>
      <c r="K68" s="982"/>
      <c r="L68" s="982"/>
      <c r="M68" s="982"/>
      <c r="N68" s="982"/>
      <c r="O68" s="982"/>
      <c r="P68" s="983"/>
      <c r="Q68" s="984">
        <v>138</v>
      </c>
      <c r="R68" s="978"/>
      <c r="S68" s="978"/>
      <c r="T68" s="978"/>
      <c r="U68" s="978"/>
      <c r="V68" s="978">
        <v>39</v>
      </c>
      <c r="W68" s="978"/>
      <c r="X68" s="978"/>
      <c r="Y68" s="978"/>
      <c r="Z68" s="978"/>
      <c r="AA68" s="978">
        <v>99</v>
      </c>
      <c r="AB68" s="978"/>
      <c r="AC68" s="978"/>
      <c r="AD68" s="978"/>
      <c r="AE68" s="978"/>
      <c r="AF68" s="978">
        <v>99</v>
      </c>
      <c r="AG68" s="978"/>
      <c r="AH68" s="978"/>
      <c r="AI68" s="978"/>
      <c r="AJ68" s="978"/>
      <c r="AK68" s="978" t="s">
        <v>559</v>
      </c>
      <c r="AL68" s="978"/>
      <c r="AM68" s="978"/>
      <c r="AN68" s="978"/>
      <c r="AO68" s="978"/>
      <c r="AP68" s="978" t="s">
        <v>559</v>
      </c>
      <c r="AQ68" s="978"/>
      <c r="AR68" s="978"/>
      <c r="AS68" s="978"/>
      <c r="AT68" s="978"/>
      <c r="AU68" s="978" t="s">
        <v>559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560</v>
      </c>
      <c r="C69" s="971"/>
      <c r="D69" s="971"/>
      <c r="E69" s="971"/>
      <c r="F69" s="971"/>
      <c r="G69" s="971"/>
      <c r="H69" s="971"/>
      <c r="I69" s="971"/>
      <c r="J69" s="971"/>
      <c r="K69" s="971"/>
      <c r="L69" s="971"/>
      <c r="M69" s="971"/>
      <c r="N69" s="971"/>
      <c r="O69" s="971"/>
      <c r="P69" s="972"/>
      <c r="Q69" s="973">
        <v>1313</v>
      </c>
      <c r="R69" s="967"/>
      <c r="S69" s="967"/>
      <c r="T69" s="967"/>
      <c r="U69" s="967"/>
      <c r="V69" s="967">
        <v>1288</v>
      </c>
      <c r="W69" s="967"/>
      <c r="X69" s="967"/>
      <c r="Y69" s="967"/>
      <c r="Z69" s="967"/>
      <c r="AA69" s="967">
        <v>25</v>
      </c>
      <c r="AB69" s="967"/>
      <c r="AC69" s="967"/>
      <c r="AD69" s="967"/>
      <c r="AE69" s="967"/>
      <c r="AF69" s="967">
        <v>25</v>
      </c>
      <c r="AG69" s="967"/>
      <c r="AH69" s="967"/>
      <c r="AI69" s="967"/>
      <c r="AJ69" s="967"/>
      <c r="AK69" s="967" t="s">
        <v>559</v>
      </c>
      <c r="AL69" s="967"/>
      <c r="AM69" s="967"/>
      <c r="AN69" s="967"/>
      <c r="AO69" s="967"/>
      <c r="AP69" s="967">
        <v>126</v>
      </c>
      <c r="AQ69" s="967"/>
      <c r="AR69" s="967"/>
      <c r="AS69" s="967"/>
      <c r="AT69" s="967"/>
      <c r="AU69" s="967" t="s">
        <v>559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561</v>
      </c>
      <c r="C70" s="971"/>
      <c r="D70" s="971"/>
      <c r="E70" s="971"/>
      <c r="F70" s="971"/>
      <c r="G70" s="971"/>
      <c r="H70" s="971"/>
      <c r="I70" s="971"/>
      <c r="J70" s="971"/>
      <c r="K70" s="971"/>
      <c r="L70" s="971"/>
      <c r="M70" s="971"/>
      <c r="N70" s="971"/>
      <c r="O70" s="971"/>
      <c r="P70" s="972"/>
      <c r="Q70" s="973">
        <v>20</v>
      </c>
      <c r="R70" s="967"/>
      <c r="S70" s="967"/>
      <c r="T70" s="967"/>
      <c r="U70" s="967"/>
      <c r="V70" s="967">
        <v>18</v>
      </c>
      <c r="W70" s="967"/>
      <c r="X70" s="967"/>
      <c r="Y70" s="967"/>
      <c r="Z70" s="967"/>
      <c r="AA70" s="967">
        <v>3</v>
      </c>
      <c r="AB70" s="967"/>
      <c r="AC70" s="967"/>
      <c r="AD70" s="967"/>
      <c r="AE70" s="967"/>
      <c r="AF70" s="967">
        <v>3</v>
      </c>
      <c r="AG70" s="967"/>
      <c r="AH70" s="967"/>
      <c r="AI70" s="967"/>
      <c r="AJ70" s="967"/>
      <c r="AK70" s="967" t="s">
        <v>559</v>
      </c>
      <c r="AL70" s="967"/>
      <c r="AM70" s="967"/>
      <c r="AN70" s="967"/>
      <c r="AO70" s="967"/>
      <c r="AP70" s="967" t="s">
        <v>559</v>
      </c>
      <c r="AQ70" s="967"/>
      <c r="AR70" s="967"/>
      <c r="AS70" s="967"/>
      <c r="AT70" s="967"/>
      <c r="AU70" s="967" t="s">
        <v>559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562</v>
      </c>
      <c r="C71" s="971"/>
      <c r="D71" s="971"/>
      <c r="E71" s="971"/>
      <c r="F71" s="971"/>
      <c r="G71" s="971"/>
      <c r="H71" s="971"/>
      <c r="I71" s="971"/>
      <c r="J71" s="971"/>
      <c r="K71" s="971"/>
      <c r="L71" s="971"/>
      <c r="M71" s="971"/>
      <c r="N71" s="971"/>
      <c r="O71" s="971"/>
      <c r="P71" s="972"/>
      <c r="Q71" s="973">
        <v>452</v>
      </c>
      <c r="R71" s="967"/>
      <c r="S71" s="967"/>
      <c r="T71" s="967"/>
      <c r="U71" s="967"/>
      <c r="V71" s="967">
        <v>459</v>
      </c>
      <c r="W71" s="967"/>
      <c r="X71" s="967"/>
      <c r="Y71" s="967"/>
      <c r="Z71" s="967"/>
      <c r="AA71" s="967">
        <v>-7</v>
      </c>
      <c r="AB71" s="967"/>
      <c r="AC71" s="967"/>
      <c r="AD71" s="967"/>
      <c r="AE71" s="967"/>
      <c r="AF71" s="967">
        <v>663</v>
      </c>
      <c r="AG71" s="967"/>
      <c r="AH71" s="967"/>
      <c r="AI71" s="967"/>
      <c r="AJ71" s="967"/>
      <c r="AK71" s="967" t="s">
        <v>563</v>
      </c>
      <c r="AL71" s="967"/>
      <c r="AM71" s="967"/>
      <c r="AN71" s="967"/>
      <c r="AO71" s="967"/>
      <c r="AP71" s="967">
        <v>2278</v>
      </c>
      <c r="AQ71" s="967"/>
      <c r="AR71" s="967"/>
      <c r="AS71" s="967"/>
      <c r="AT71" s="967"/>
      <c r="AU71" s="967" t="s">
        <v>559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285</v>
      </c>
      <c r="AG109" s="888"/>
      <c r="AH109" s="888"/>
      <c r="AI109" s="888"/>
      <c r="AJ109" s="889"/>
      <c r="AK109" s="890" t="s">
        <v>284</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285</v>
      </c>
      <c r="BW109" s="888"/>
      <c r="BX109" s="888"/>
      <c r="BY109" s="888"/>
      <c r="BZ109" s="889"/>
      <c r="CA109" s="890" t="s">
        <v>284</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285</v>
      </c>
      <c r="DM109" s="888"/>
      <c r="DN109" s="888"/>
      <c r="DO109" s="888"/>
      <c r="DP109" s="889"/>
      <c r="DQ109" s="890" t="s">
        <v>284</v>
      </c>
      <c r="DR109" s="888"/>
      <c r="DS109" s="888"/>
      <c r="DT109" s="888"/>
      <c r="DU109" s="889"/>
      <c r="DV109" s="890" t="s">
        <v>411</v>
      </c>
      <c r="DW109" s="888"/>
      <c r="DX109" s="888"/>
      <c r="DY109" s="888"/>
      <c r="DZ109" s="919"/>
    </row>
    <row r="110" spans="1:131" s="197" customFormat="1" ht="26.25" customHeight="1">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5897726</v>
      </c>
      <c r="AB110" s="873"/>
      <c r="AC110" s="873"/>
      <c r="AD110" s="873"/>
      <c r="AE110" s="874"/>
      <c r="AF110" s="875">
        <v>5383410</v>
      </c>
      <c r="AG110" s="873"/>
      <c r="AH110" s="873"/>
      <c r="AI110" s="873"/>
      <c r="AJ110" s="874"/>
      <c r="AK110" s="875">
        <v>4928296</v>
      </c>
      <c r="AL110" s="873"/>
      <c r="AM110" s="873"/>
      <c r="AN110" s="873"/>
      <c r="AO110" s="874"/>
      <c r="AP110" s="876">
        <v>24</v>
      </c>
      <c r="AQ110" s="877"/>
      <c r="AR110" s="877"/>
      <c r="AS110" s="877"/>
      <c r="AT110" s="878"/>
      <c r="AU110" s="920" t="s">
        <v>61</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49516081</v>
      </c>
      <c r="BR110" s="800"/>
      <c r="BS110" s="800"/>
      <c r="BT110" s="800"/>
      <c r="BU110" s="800"/>
      <c r="BV110" s="800">
        <v>49902379</v>
      </c>
      <c r="BW110" s="800"/>
      <c r="BX110" s="800"/>
      <c r="BY110" s="800"/>
      <c r="BZ110" s="800"/>
      <c r="CA110" s="800">
        <v>54371341</v>
      </c>
      <c r="CB110" s="800"/>
      <c r="CC110" s="800"/>
      <c r="CD110" s="800"/>
      <c r="CE110" s="800"/>
      <c r="CF110" s="861">
        <v>264.60000000000002</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758150</v>
      </c>
      <c r="BR111" s="771"/>
      <c r="BS111" s="771"/>
      <c r="BT111" s="771"/>
      <c r="BU111" s="771"/>
      <c r="BV111" s="771">
        <v>650756</v>
      </c>
      <c r="BW111" s="771"/>
      <c r="BX111" s="771"/>
      <c r="BY111" s="771"/>
      <c r="BZ111" s="771"/>
      <c r="CA111" s="771">
        <v>572269</v>
      </c>
      <c r="CB111" s="771"/>
      <c r="CC111" s="771"/>
      <c r="CD111" s="771"/>
      <c r="CE111" s="771"/>
      <c r="CF111" s="848">
        <v>2.8</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9310838</v>
      </c>
      <c r="BR112" s="771"/>
      <c r="BS112" s="771"/>
      <c r="BT112" s="771"/>
      <c r="BU112" s="771"/>
      <c r="BV112" s="771">
        <v>9218798</v>
      </c>
      <c r="BW112" s="771"/>
      <c r="BX112" s="771"/>
      <c r="BY112" s="771"/>
      <c r="BZ112" s="771"/>
      <c r="CA112" s="771">
        <v>8846873</v>
      </c>
      <c r="CB112" s="771"/>
      <c r="CC112" s="771"/>
      <c r="CD112" s="771"/>
      <c r="CE112" s="771"/>
      <c r="CF112" s="848">
        <v>43</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31397</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1299526</v>
      </c>
      <c r="AB113" s="909"/>
      <c r="AC113" s="909"/>
      <c r="AD113" s="909"/>
      <c r="AE113" s="910"/>
      <c r="AF113" s="911">
        <v>1206068</v>
      </c>
      <c r="AG113" s="909"/>
      <c r="AH113" s="909"/>
      <c r="AI113" s="909"/>
      <c r="AJ113" s="910"/>
      <c r="AK113" s="911">
        <v>1233780</v>
      </c>
      <c r="AL113" s="909"/>
      <c r="AM113" s="909"/>
      <c r="AN113" s="909"/>
      <c r="AO113" s="910"/>
      <c r="AP113" s="912">
        <v>6</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176162</v>
      </c>
      <c r="BR113" s="771"/>
      <c r="BS113" s="771"/>
      <c r="BT113" s="771"/>
      <c r="BU113" s="771"/>
      <c r="BV113" s="771">
        <v>143882</v>
      </c>
      <c r="BW113" s="771"/>
      <c r="BX113" s="771"/>
      <c r="BY113" s="771"/>
      <c r="BZ113" s="771"/>
      <c r="CA113" s="771">
        <v>126386</v>
      </c>
      <c r="CB113" s="771"/>
      <c r="CC113" s="771"/>
      <c r="CD113" s="771"/>
      <c r="CE113" s="771"/>
      <c r="CF113" s="848">
        <v>0.6</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31162</v>
      </c>
      <c r="AB114" s="784"/>
      <c r="AC114" s="784"/>
      <c r="AD114" s="784"/>
      <c r="AE114" s="785"/>
      <c r="AF114" s="786">
        <v>32655</v>
      </c>
      <c r="AG114" s="784"/>
      <c r="AH114" s="784"/>
      <c r="AI114" s="784"/>
      <c r="AJ114" s="785"/>
      <c r="AK114" s="786">
        <v>31893</v>
      </c>
      <c r="AL114" s="784"/>
      <c r="AM114" s="784"/>
      <c r="AN114" s="784"/>
      <c r="AO114" s="785"/>
      <c r="AP114" s="754">
        <v>0.2</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6987881</v>
      </c>
      <c r="BR114" s="771"/>
      <c r="BS114" s="771"/>
      <c r="BT114" s="771"/>
      <c r="BU114" s="771"/>
      <c r="BV114" s="771">
        <v>6559638</v>
      </c>
      <c r="BW114" s="771"/>
      <c r="BX114" s="771"/>
      <c r="BY114" s="771"/>
      <c r="BZ114" s="771"/>
      <c r="CA114" s="771">
        <v>5937746</v>
      </c>
      <c r="CB114" s="771"/>
      <c r="CC114" s="771"/>
      <c r="CD114" s="771"/>
      <c r="CE114" s="771"/>
      <c r="CF114" s="848">
        <v>28.9</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135758</v>
      </c>
      <c r="AB115" s="909"/>
      <c r="AC115" s="909"/>
      <c r="AD115" s="909"/>
      <c r="AE115" s="910"/>
      <c r="AF115" s="911">
        <v>135239</v>
      </c>
      <c r="AG115" s="909"/>
      <c r="AH115" s="909"/>
      <c r="AI115" s="909"/>
      <c r="AJ115" s="910"/>
      <c r="AK115" s="911">
        <v>103502</v>
      </c>
      <c r="AL115" s="909"/>
      <c r="AM115" s="909"/>
      <c r="AN115" s="909"/>
      <c r="AO115" s="910"/>
      <c r="AP115" s="912">
        <v>0.5</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v>2448631</v>
      </c>
      <c r="BR115" s="771"/>
      <c r="BS115" s="771"/>
      <c r="BT115" s="771"/>
      <c r="BU115" s="771"/>
      <c r="BV115" s="771">
        <v>2265577</v>
      </c>
      <c r="BW115" s="771"/>
      <c r="BX115" s="771"/>
      <c r="BY115" s="771"/>
      <c r="BZ115" s="771"/>
      <c r="CA115" s="771">
        <v>2095988</v>
      </c>
      <c r="CB115" s="771"/>
      <c r="CC115" s="771"/>
      <c r="CD115" s="771"/>
      <c r="CE115" s="771"/>
      <c r="CF115" s="848">
        <v>10.199999999999999</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6251</v>
      </c>
      <c r="AB116" s="784"/>
      <c r="AC116" s="784"/>
      <c r="AD116" s="784"/>
      <c r="AE116" s="785"/>
      <c r="AF116" s="786">
        <v>1065</v>
      </c>
      <c r="AG116" s="784"/>
      <c r="AH116" s="784"/>
      <c r="AI116" s="784"/>
      <c r="AJ116" s="785"/>
      <c r="AK116" s="786">
        <v>1833</v>
      </c>
      <c r="AL116" s="784"/>
      <c r="AM116" s="784"/>
      <c r="AN116" s="784"/>
      <c r="AO116" s="785"/>
      <c r="AP116" s="754">
        <v>0</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46291</v>
      </c>
      <c r="DH116" s="784"/>
      <c r="DI116" s="784"/>
      <c r="DJ116" s="784"/>
      <c r="DK116" s="785"/>
      <c r="DL116" s="786">
        <v>41667</v>
      </c>
      <c r="DM116" s="784"/>
      <c r="DN116" s="784"/>
      <c r="DO116" s="784"/>
      <c r="DP116" s="785"/>
      <c r="DQ116" s="786">
        <v>37043</v>
      </c>
      <c r="DR116" s="784"/>
      <c r="DS116" s="784"/>
      <c r="DT116" s="784"/>
      <c r="DU116" s="785"/>
      <c r="DV116" s="754">
        <v>0.2</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7370423</v>
      </c>
      <c r="AB117" s="895"/>
      <c r="AC117" s="895"/>
      <c r="AD117" s="895"/>
      <c r="AE117" s="896"/>
      <c r="AF117" s="898">
        <v>6758437</v>
      </c>
      <c r="AG117" s="895"/>
      <c r="AH117" s="895"/>
      <c r="AI117" s="895"/>
      <c r="AJ117" s="896"/>
      <c r="AK117" s="898">
        <v>6299304</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285</v>
      </c>
      <c r="AG118" s="888"/>
      <c r="AH118" s="888"/>
      <c r="AI118" s="888"/>
      <c r="AJ118" s="889"/>
      <c r="AK118" s="890" t="s">
        <v>284</v>
      </c>
      <c r="AL118" s="888"/>
      <c r="AM118" s="888"/>
      <c r="AN118" s="888"/>
      <c r="AO118" s="889"/>
      <c r="AP118" s="891" t="s">
        <v>411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439</v>
      </c>
      <c r="BP118" s="838"/>
      <c r="BQ118" s="857">
        <v>69197743</v>
      </c>
      <c r="BR118" s="858"/>
      <c r="BS118" s="858"/>
      <c r="BT118" s="858"/>
      <c r="BU118" s="858"/>
      <c r="BV118" s="858">
        <v>68741030</v>
      </c>
      <c r="BW118" s="858"/>
      <c r="BX118" s="858"/>
      <c r="BY118" s="858"/>
      <c r="BZ118" s="858"/>
      <c r="CA118" s="858">
        <v>71950603</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13423385</v>
      </c>
      <c r="BR119" s="800"/>
      <c r="BS119" s="800"/>
      <c r="BT119" s="800"/>
      <c r="BU119" s="800"/>
      <c r="BV119" s="800">
        <v>13724943</v>
      </c>
      <c r="BW119" s="800"/>
      <c r="BX119" s="800"/>
      <c r="BY119" s="800"/>
      <c r="BZ119" s="800"/>
      <c r="CA119" s="800">
        <v>14272409</v>
      </c>
      <c r="CB119" s="800"/>
      <c r="CC119" s="800"/>
      <c r="CD119" s="800"/>
      <c r="CE119" s="800"/>
      <c r="CF119" s="861">
        <v>69.400000000000006</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680462</v>
      </c>
      <c r="DH119" s="717"/>
      <c r="DI119" s="717"/>
      <c r="DJ119" s="717"/>
      <c r="DK119" s="718"/>
      <c r="DL119" s="719">
        <v>609089</v>
      </c>
      <c r="DM119" s="717"/>
      <c r="DN119" s="717"/>
      <c r="DO119" s="717"/>
      <c r="DP119" s="718"/>
      <c r="DQ119" s="719">
        <v>535226</v>
      </c>
      <c r="DR119" s="717"/>
      <c r="DS119" s="717"/>
      <c r="DT119" s="717"/>
      <c r="DU119" s="718"/>
      <c r="DV119" s="807">
        <v>2.6</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7089568</v>
      </c>
      <c r="BR120" s="771"/>
      <c r="BS120" s="771"/>
      <c r="BT120" s="771"/>
      <c r="BU120" s="771"/>
      <c r="BV120" s="771">
        <v>6593070</v>
      </c>
      <c r="BW120" s="771"/>
      <c r="BX120" s="771"/>
      <c r="BY120" s="771"/>
      <c r="BZ120" s="771"/>
      <c r="CA120" s="771">
        <v>6162679</v>
      </c>
      <c r="CB120" s="771"/>
      <c r="CC120" s="771"/>
      <c r="CD120" s="771"/>
      <c r="CE120" s="771"/>
      <c r="CF120" s="848">
        <v>30</v>
      </c>
      <c r="CG120" s="849"/>
      <c r="CH120" s="849"/>
      <c r="CI120" s="849"/>
      <c r="CJ120" s="849"/>
      <c r="CK120" s="850" t="s">
        <v>445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7086679</v>
      </c>
      <c r="DH120" s="800"/>
      <c r="DI120" s="800"/>
      <c r="DJ120" s="800"/>
      <c r="DK120" s="800"/>
      <c r="DL120" s="800">
        <v>6829544</v>
      </c>
      <c r="DM120" s="800"/>
      <c r="DN120" s="800"/>
      <c r="DO120" s="800"/>
      <c r="DP120" s="800"/>
      <c r="DQ120" s="800">
        <v>6477411</v>
      </c>
      <c r="DR120" s="800"/>
      <c r="DS120" s="800"/>
      <c r="DT120" s="800"/>
      <c r="DU120" s="800"/>
      <c r="DV120" s="801">
        <v>31.5</v>
      </c>
      <c r="DW120" s="801"/>
      <c r="DX120" s="801"/>
      <c r="DY120" s="801"/>
      <c r="DZ120" s="802"/>
    </row>
    <row r="121" spans="1:130" s="197" customFormat="1" ht="26.25" customHeight="1">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31547</v>
      </c>
      <c r="AB121" s="784"/>
      <c r="AC121" s="784"/>
      <c r="AD121" s="784"/>
      <c r="AE121" s="785"/>
      <c r="AF121" s="786">
        <v>31397</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39663807</v>
      </c>
      <c r="BR121" s="858"/>
      <c r="BS121" s="858"/>
      <c r="BT121" s="858"/>
      <c r="BU121" s="858"/>
      <c r="BV121" s="858">
        <v>39733670</v>
      </c>
      <c r="BW121" s="858"/>
      <c r="BX121" s="858"/>
      <c r="BY121" s="858"/>
      <c r="BZ121" s="858"/>
      <c r="CA121" s="858">
        <v>42587289</v>
      </c>
      <c r="CB121" s="858"/>
      <c r="CC121" s="858"/>
      <c r="CD121" s="858"/>
      <c r="CE121" s="858"/>
      <c r="CF121" s="859">
        <v>207.2</v>
      </c>
      <c r="CG121" s="860"/>
      <c r="CH121" s="860"/>
      <c r="CI121" s="860"/>
      <c r="CJ121" s="860"/>
      <c r="CK121" s="851"/>
      <c r="CL121" s="812"/>
      <c r="CM121" s="812"/>
      <c r="CN121" s="812"/>
      <c r="CO121" s="813"/>
      <c r="CP121" s="828" t="s">
        <v>448</v>
      </c>
      <c r="CQ121" s="829"/>
      <c r="CR121" s="829"/>
      <c r="CS121" s="829"/>
      <c r="CT121" s="829"/>
      <c r="CU121" s="829"/>
      <c r="CV121" s="829"/>
      <c r="CW121" s="829"/>
      <c r="CX121" s="829"/>
      <c r="CY121" s="829"/>
      <c r="CZ121" s="829"/>
      <c r="DA121" s="829"/>
      <c r="DB121" s="829"/>
      <c r="DC121" s="829"/>
      <c r="DD121" s="829"/>
      <c r="DE121" s="829"/>
      <c r="DF121" s="830"/>
      <c r="DG121" s="770">
        <v>1739018</v>
      </c>
      <c r="DH121" s="771"/>
      <c r="DI121" s="771"/>
      <c r="DJ121" s="771"/>
      <c r="DK121" s="771"/>
      <c r="DL121" s="771">
        <v>1746530</v>
      </c>
      <c r="DM121" s="771"/>
      <c r="DN121" s="771"/>
      <c r="DO121" s="771"/>
      <c r="DP121" s="771"/>
      <c r="DQ121" s="771">
        <v>1714340</v>
      </c>
      <c r="DR121" s="771"/>
      <c r="DS121" s="771"/>
      <c r="DT121" s="771"/>
      <c r="DU121" s="771"/>
      <c r="DV121" s="823">
        <v>8.3000000000000007</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366</v>
      </c>
      <c r="AB122" s="784"/>
      <c r="AC122" s="784"/>
      <c r="AD122" s="784"/>
      <c r="AE122" s="785"/>
      <c r="AF122" s="786" t="s">
        <v>366</v>
      </c>
      <c r="AG122" s="784"/>
      <c r="AH122" s="784"/>
      <c r="AI122" s="784"/>
      <c r="AJ122" s="785"/>
      <c r="AK122" s="786" t="s">
        <v>366</v>
      </c>
      <c r="AL122" s="784"/>
      <c r="AM122" s="784"/>
      <c r="AN122" s="784"/>
      <c r="AO122" s="785"/>
      <c r="AP122" s="754" t="s">
        <v>366</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449</v>
      </c>
      <c r="BP122" s="838"/>
      <c r="BQ122" s="839">
        <v>60176760</v>
      </c>
      <c r="BR122" s="840"/>
      <c r="BS122" s="840"/>
      <c r="BT122" s="840"/>
      <c r="BU122" s="840"/>
      <c r="BV122" s="840">
        <v>60051683</v>
      </c>
      <c r="BW122" s="840"/>
      <c r="BX122" s="840"/>
      <c r="BY122" s="840"/>
      <c r="BZ122" s="840"/>
      <c r="CA122" s="840">
        <v>63022377</v>
      </c>
      <c r="CB122" s="840"/>
      <c r="CC122" s="840"/>
      <c r="CD122" s="840"/>
      <c r="CE122" s="840"/>
      <c r="CF122" s="743"/>
      <c r="CG122" s="744"/>
      <c r="CH122" s="744"/>
      <c r="CI122" s="744"/>
      <c r="CJ122" s="841"/>
      <c r="CK122" s="851"/>
      <c r="CL122" s="812"/>
      <c r="CM122" s="812"/>
      <c r="CN122" s="812"/>
      <c r="CO122" s="813"/>
      <c r="CP122" s="828" t="s">
        <v>450</v>
      </c>
      <c r="CQ122" s="829"/>
      <c r="CR122" s="829"/>
      <c r="CS122" s="829"/>
      <c r="CT122" s="829"/>
      <c r="CU122" s="829"/>
      <c r="CV122" s="829"/>
      <c r="CW122" s="829"/>
      <c r="CX122" s="829"/>
      <c r="CY122" s="829"/>
      <c r="CZ122" s="829"/>
      <c r="DA122" s="829"/>
      <c r="DB122" s="829"/>
      <c r="DC122" s="829"/>
      <c r="DD122" s="829"/>
      <c r="DE122" s="829"/>
      <c r="DF122" s="830"/>
      <c r="DG122" s="770">
        <v>237559</v>
      </c>
      <c r="DH122" s="771"/>
      <c r="DI122" s="771"/>
      <c r="DJ122" s="771"/>
      <c r="DK122" s="771"/>
      <c r="DL122" s="771">
        <v>422242</v>
      </c>
      <c r="DM122" s="771"/>
      <c r="DN122" s="771"/>
      <c r="DO122" s="771"/>
      <c r="DP122" s="771"/>
      <c r="DQ122" s="771">
        <v>461837</v>
      </c>
      <c r="DR122" s="771"/>
      <c r="DS122" s="771"/>
      <c r="DT122" s="771"/>
      <c r="DU122" s="771"/>
      <c r="DV122" s="823">
        <v>2.2000000000000002</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5327</v>
      </c>
      <c r="AB123" s="784"/>
      <c r="AC123" s="784"/>
      <c r="AD123" s="784"/>
      <c r="AE123" s="785"/>
      <c r="AF123" s="786">
        <v>5241</v>
      </c>
      <c r="AG123" s="784"/>
      <c r="AH123" s="784"/>
      <c r="AI123" s="784"/>
      <c r="AJ123" s="785"/>
      <c r="AK123" s="786">
        <v>5156</v>
      </c>
      <c r="AL123" s="784"/>
      <c r="AM123" s="784"/>
      <c r="AN123" s="784"/>
      <c r="AO123" s="785"/>
      <c r="AP123" s="754">
        <v>0</v>
      </c>
      <c r="AQ123" s="755"/>
      <c r="AR123" s="755"/>
      <c r="AS123" s="755"/>
      <c r="AT123" s="756"/>
      <c r="AU123" s="834" t="s">
        <v>451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43.4</v>
      </c>
      <c r="BR123" s="832"/>
      <c r="BS123" s="832"/>
      <c r="BT123" s="832"/>
      <c r="BU123" s="832"/>
      <c r="BV123" s="832">
        <v>41.7</v>
      </c>
      <c r="BW123" s="832"/>
      <c r="BX123" s="832"/>
      <c r="BY123" s="832"/>
      <c r="BZ123" s="832"/>
      <c r="CA123" s="832">
        <v>43.4</v>
      </c>
      <c r="CB123" s="832"/>
      <c r="CC123" s="832"/>
      <c r="CD123" s="832"/>
      <c r="CE123" s="832"/>
      <c r="CF123" s="730"/>
      <c r="CG123" s="731"/>
      <c r="CH123" s="731"/>
      <c r="CI123" s="731"/>
      <c r="CJ123" s="833"/>
      <c r="CK123" s="851"/>
      <c r="CL123" s="812"/>
      <c r="CM123" s="812"/>
      <c r="CN123" s="812"/>
      <c r="CO123" s="813"/>
      <c r="CP123" s="828" t="s">
        <v>452</v>
      </c>
      <c r="CQ123" s="829"/>
      <c r="CR123" s="829"/>
      <c r="CS123" s="829"/>
      <c r="CT123" s="829"/>
      <c r="CU123" s="829"/>
      <c r="CV123" s="829"/>
      <c r="CW123" s="829"/>
      <c r="CX123" s="829"/>
      <c r="CY123" s="829"/>
      <c r="CZ123" s="829"/>
      <c r="DA123" s="829"/>
      <c r="DB123" s="829"/>
      <c r="DC123" s="829"/>
      <c r="DD123" s="829"/>
      <c r="DE123" s="829"/>
      <c r="DF123" s="830"/>
      <c r="DG123" s="783">
        <v>193112</v>
      </c>
      <c r="DH123" s="784"/>
      <c r="DI123" s="784"/>
      <c r="DJ123" s="784"/>
      <c r="DK123" s="785"/>
      <c r="DL123" s="786">
        <v>174627</v>
      </c>
      <c r="DM123" s="784"/>
      <c r="DN123" s="784"/>
      <c r="DO123" s="784"/>
      <c r="DP123" s="785"/>
      <c r="DQ123" s="786">
        <v>153427</v>
      </c>
      <c r="DR123" s="784"/>
      <c r="DS123" s="784"/>
      <c r="DT123" s="784"/>
      <c r="DU123" s="785"/>
      <c r="DV123" s="754">
        <v>0.7</v>
      </c>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366</v>
      </c>
      <c r="AB124" s="784"/>
      <c r="AC124" s="784"/>
      <c r="AD124" s="784"/>
      <c r="AE124" s="785"/>
      <c r="AF124" s="786" t="s">
        <v>366</v>
      </c>
      <c r="AG124" s="784"/>
      <c r="AH124" s="784"/>
      <c r="AI124" s="784"/>
      <c r="AJ124" s="785"/>
      <c r="AK124" s="786" t="s">
        <v>366</v>
      </c>
      <c r="AL124" s="784"/>
      <c r="AM124" s="784"/>
      <c r="AN124" s="784"/>
      <c r="AO124" s="785"/>
      <c r="AP124" s="754" t="s">
        <v>366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453</v>
      </c>
      <c r="CQ124" s="829"/>
      <c r="CR124" s="829"/>
      <c r="CS124" s="829"/>
      <c r="CT124" s="829"/>
      <c r="CU124" s="829"/>
      <c r="CV124" s="829"/>
      <c r="CW124" s="829"/>
      <c r="CX124" s="829"/>
      <c r="CY124" s="829"/>
      <c r="CZ124" s="829"/>
      <c r="DA124" s="829"/>
      <c r="DB124" s="829"/>
      <c r="DC124" s="829"/>
      <c r="DD124" s="829"/>
      <c r="DE124" s="829"/>
      <c r="DF124" s="830"/>
      <c r="DG124" s="716">
        <v>54470</v>
      </c>
      <c r="DH124" s="717"/>
      <c r="DI124" s="717"/>
      <c r="DJ124" s="717"/>
      <c r="DK124" s="718"/>
      <c r="DL124" s="719">
        <v>45855</v>
      </c>
      <c r="DM124" s="717"/>
      <c r="DN124" s="717"/>
      <c r="DO124" s="717"/>
      <c r="DP124" s="718"/>
      <c r="DQ124" s="719">
        <v>39858</v>
      </c>
      <c r="DR124" s="717"/>
      <c r="DS124" s="717"/>
      <c r="DT124" s="717"/>
      <c r="DU124" s="718"/>
      <c r="DV124" s="807">
        <v>0.2</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366</v>
      </c>
      <c r="AB125" s="784"/>
      <c r="AC125" s="784"/>
      <c r="AD125" s="784"/>
      <c r="AE125" s="785"/>
      <c r="AF125" s="786" t="s">
        <v>366</v>
      </c>
      <c r="AG125" s="784"/>
      <c r="AH125" s="784"/>
      <c r="AI125" s="784"/>
      <c r="AJ125" s="785"/>
      <c r="AK125" s="786" t="s">
        <v>366</v>
      </c>
      <c r="AL125" s="784"/>
      <c r="AM125" s="784"/>
      <c r="AN125" s="784"/>
      <c r="AO125" s="785"/>
      <c r="AP125" s="754" t="s">
        <v>366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454</v>
      </c>
      <c r="CL125" s="810"/>
      <c r="CM125" s="810"/>
      <c r="CN125" s="810"/>
      <c r="CO125" s="811"/>
      <c r="CP125" s="816" t="s">
        <v>455</v>
      </c>
      <c r="CQ125" s="758"/>
      <c r="CR125" s="758"/>
      <c r="CS125" s="758"/>
      <c r="CT125" s="758"/>
      <c r="CU125" s="758"/>
      <c r="CV125" s="758"/>
      <c r="CW125" s="758"/>
      <c r="CX125" s="758"/>
      <c r="CY125" s="758"/>
      <c r="CZ125" s="758"/>
      <c r="DA125" s="758"/>
      <c r="DB125" s="758"/>
      <c r="DC125" s="758"/>
      <c r="DD125" s="758"/>
      <c r="DE125" s="758"/>
      <c r="DF125" s="759"/>
      <c r="DG125" s="799" t="s">
        <v>366</v>
      </c>
      <c r="DH125" s="800"/>
      <c r="DI125" s="800"/>
      <c r="DJ125" s="800"/>
      <c r="DK125" s="800"/>
      <c r="DL125" s="800" t="s">
        <v>366</v>
      </c>
      <c r="DM125" s="800"/>
      <c r="DN125" s="800"/>
      <c r="DO125" s="800"/>
      <c r="DP125" s="800"/>
      <c r="DQ125" s="800" t="s">
        <v>366</v>
      </c>
      <c r="DR125" s="800"/>
      <c r="DS125" s="800"/>
      <c r="DT125" s="800"/>
      <c r="DU125" s="800"/>
      <c r="DV125" s="801" t="s">
        <v>366</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98884</v>
      </c>
      <c r="AB126" s="784"/>
      <c r="AC126" s="784"/>
      <c r="AD126" s="784"/>
      <c r="AE126" s="785"/>
      <c r="AF126" s="786">
        <v>98601</v>
      </c>
      <c r="AG126" s="784"/>
      <c r="AH126" s="784"/>
      <c r="AI126" s="784"/>
      <c r="AJ126" s="785"/>
      <c r="AK126" s="786">
        <v>98346</v>
      </c>
      <c r="AL126" s="784"/>
      <c r="AM126" s="784"/>
      <c r="AN126" s="784"/>
      <c r="AO126" s="785"/>
      <c r="AP126" s="754">
        <v>0.5</v>
      </c>
      <c r="AQ126" s="755"/>
      <c r="AR126" s="755"/>
      <c r="AS126" s="755"/>
      <c r="AT126" s="756"/>
      <c r="AU126" s="233"/>
      <c r="AV126" s="233"/>
      <c r="AW126" s="233"/>
      <c r="AX126" s="806" t="s">
        <v>456</v>
      </c>
      <c r="AY126" s="764"/>
      <c r="AZ126" s="764"/>
      <c r="BA126" s="764"/>
      <c r="BB126" s="764"/>
      <c r="BC126" s="764"/>
      <c r="BD126" s="764"/>
      <c r="BE126" s="765"/>
      <c r="BF126" s="763" t="s">
        <v>457</v>
      </c>
      <c r="BG126" s="764"/>
      <c r="BH126" s="764"/>
      <c r="BI126" s="764"/>
      <c r="BJ126" s="764"/>
      <c r="BK126" s="764"/>
      <c r="BL126" s="765"/>
      <c r="BM126" s="763" t="s">
        <v>458</v>
      </c>
      <c r="BN126" s="764"/>
      <c r="BO126" s="764"/>
      <c r="BP126" s="764"/>
      <c r="BQ126" s="764"/>
      <c r="BR126" s="764"/>
      <c r="BS126" s="765"/>
      <c r="BT126" s="763" t="s">
        <v>459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460</v>
      </c>
      <c r="CQ126" s="768"/>
      <c r="CR126" s="768"/>
      <c r="CS126" s="768"/>
      <c r="CT126" s="768"/>
      <c r="CU126" s="768"/>
      <c r="CV126" s="768"/>
      <c r="CW126" s="768"/>
      <c r="CX126" s="768"/>
      <c r="CY126" s="768"/>
      <c r="CZ126" s="768"/>
      <c r="DA126" s="768"/>
      <c r="DB126" s="768"/>
      <c r="DC126" s="768"/>
      <c r="DD126" s="768"/>
      <c r="DE126" s="768"/>
      <c r="DF126" s="769"/>
      <c r="DG126" s="770">
        <v>2205591</v>
      </c>
      <c r="DH126" s="771"/>
      <c r="DI126" s="771"/>
      <c r="DJ126" s="771"/>
      <c r="DK126" s="771"/>
      <c r="DL126" s="771">
        <v>2022550</v>
      </c>
      <c r="DM126" s="771"/>
      <c r="DN126" s="771"/>
      <c r="DO126" s="771"/>
      <c r="DP126" s="771"/>
      <c r="DQ126" s="771">
        <v>1857488</v>
      </c>
      <c r="DR126" s="771"/>
      <c r="DS126" s="771"/>
      <c r="DT126" s="771"/>
      <c r="DU126" s="771"/>
      <c r="DV126" s="823">
        <v>9</v>
      </c>
      <c r="DW126" s="823"/>
      <c r="DX126" s="823"/>
      <c r="DY126" s="823"/>
      <c r="DZ126" s="824"/>
    </row>
    <row r="127" spans="1:130" s="197" customFormat="1" ht="26.25" customHeight="1" thickBot="1">
      <c r="A127" s="867"/>
      <c r="B127" s="868"/>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366</v>
      </c>
      <c r="AB127" s="784"/>
      <c r="AC127" s="784"/>
      <c r="AD127" s="784"/>
      <c r="AE127" s="785"/>
      <c r="AF127" s="786" t="s">
        <v>366</v>
      </c>
      <c r="AG127" s="784"/>
      <c r="AH127" s="784"/>
      <c r="AI127" s="784"/>
      <c r="AJ127" s="785"/>
      <c r="AK127" s="786" t="s">
        <v>366</v>
      </c>
      <c r="AL127" s="784"/>
      <c r="AM127" s="784"/>
      <c r="AN127" s="784"/>
      <c r="AO127" s="785"/>
      <c r="AP127" s="754" t="s">
        <v>366</v>
      </c>
      <c r="AQ127" s="755"/>
      <c r="AR127" s="755"/>
      <c r="AS127" s="755"/>
      <c r="AT127" s="756"/>
      <c r="AU127" s="233"/>
      <c r="AV127" s="233"/>
      <c r="AW127" s="233"/>
      <c r="AX127" s="757" t="s">
        <v>462</v>
      </c>
      <c r="AY127" s="758"/>
      <c r="AZ127" s="758"/>
      <c r="BA127" s="758"/>
      <c r="BB127" s="758"/>
      <c r="BC127" s="758"/>
      <c r="BD127" s="758"/>
      <c r="BE127" s="759"/>
      <c r="BF127" s="760" t="s">
        <v>366</v>
      </c>
      <c r="BG127" s="761"/>
      <c r="BH127" s="761"/>
      <c r="BI127" s="761"/>
      <c r="BJ127" s="761"/>
      <c r="BK127" s="761"/>
      <c r="BL127" s="762"/>
      <c r="BM127" s="760">
        <v>12.09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463</v>
      </c>
      <c r="CQ127" s="752"/>
      <c r="CR127" s="752"/>
      <c r="CS127" s="752"/>
      <c r="CT127" s="752"/>
      <c r="CU127" s="752"/>
      <c r="CV127" s="752"/>
      <c r="CW127" s="752"/>
      <c r="CX127" s="752"/>
      <c r="CY127" s="752"/>
      <c r="CZ127" s="752"/>
      <c r="DA127" s="752"/>
      <c r="DB127" s="752"/>
      <c r="DC127" s="752"/>
      <c r="DD127" s="752"/>
      <c r="DE127" s="752"/>
      <c r="DF127" s="753"/>
      <c r="DG127" s="819">
        <v>243040</v>
      </c>
      <c r="DH127" s="820"/>
      <c r="DI127" s="820"/>
      <c r="DJ127" s="820"/>
      <c r="DK127" s="820"/>
      <c r="DL127" s="820">
        <v>243027</v>
      </c>
      <c r="DM127" s="820"/>
      <c r="DN127" s="820"/>
      <c r="DO127" s="820"/>
      <c r="DP127" s="820"/>
      <c r="DQ127" s="820">
        <v>238500</v>
      </c>
      <c r="DR127" s="820"/>
      <c r="DS127" s="820"/>
      <c r="DT127" s="820"/>
      <c r="DU127" s="820"/>
      <c r="DV127" s="821">
        <v>1.2</v>
      </c>
      <c r="DW127" s="821"/>
      <c r="DX127" s="821"/>
      <c r="DY127" s="821"/>
      <c r="DZ127" s="822"/>
    </row>
    <row r="128" spans="1:130" s="197" customFormat="1" ht="26.25" customHeight="1">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745806</v>
      </c>
      <c r="AB128" s="724"/>
      <c r="AC128" s="724"/>
      <c r="AD128" s="724"/>
      <c r="AE128" s="725"/>
      <c r="AF128" s="726">
        <v>733675</v>
      </c>
      <c r="AG128" s="724"/>
      <c r="AH128" s="724"/>
      <c r="AI128" s="724"/>
      <c r="AJ128" s="725"/>
      <c r="AK128" s="726">
        <v>728155</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111</v>
      </c>
      <c r="BG128" s="791"/>
      <c r="BH128" s="791"/>
      <c r="BI128" s="791"/>
      <c r="BJ128" s="791"/>
      <c r="BK128" s="791"/>
      <c r="BL128" s="792"/>
      <c r="BM128" s="790">
        <v>17.09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25043501</v>
      </c>
      <c r="AB129" s="784"/>
      <c r="AC129" s="784"/>
      <c r="AD129" s="784"/>
      <c r="AE129" s="785"/>
      <c r="AF129" s="786">
        <v>25044192</v>
      </c>
      <c r="AG129" s="784"/>
      <c r="AH129" s="784"/>
      <c r="AI129" s="784"/>
      <c r="AJ129" s="785"/>
      <c r="AK129" s="786">
        <v>24855492</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8.6999999999999993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4273087</v>
      </c>
      <c r="AB130" s="784"/>
      <c r="AC130" s="784"/>
      <c r="AD130" s="784"/>
      <c r="AE130" s="785"/>
      <c r="AF130" s="786">
        <v>4214391</v>
      </c>
      <c r="AG130" s="784"/>
      <c r="AH130" s="784"/>
      <c r="AI130" s="784"/>
      <c r="AJ130" s="785"/>
      <c r="AK130" s="786">
        <v>4304617</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v>43.4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20770414</v>
      </c>
      <c r="AB131" s="717"/>
      <c r="AC131" s="717"/>
      <c r="AD131" s="717"/>
      <c r="AE131" s="718"/>
      <c r="AF131" s="719">
        <v>20829801</v>
      </c>
      <c r="AG131" s="717"/>
      <c r="AH131" s="717"/>
      <c r="AI131" s="717"/>
      <c r="AJ131" s="718"/>
      <c r="AK131" s="719">
        <v>20550875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11.32153649</v>
      </c>
      <c r="AB132" s="740"/>
      <c r="AC132" s="740"/>
      <c r="AD132" s="740"/>
      <c r="AE132" s="741"/>
      <c r="AF132" s="742">
        <v>8.6912544199999999</v>
      </c>
      <c r="AG132" s="740"/>
      <c r="AH132" s="740"/>
      <c r="AI132" s="740"/>
      <c r="AJ132" s="741"/>
      <c r="AK132" s="742">
        <v>6.1629103379999997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12</v>
      </c>
      <c r="AB133" s="749"/>
      <c r="AC133" s="749"/>
      <c r="AD133" s="749"/>
      <c r="AE133" s="750"/>
      <c r="AF133" s="748">
        <v>10.6</v>
      </c>
      <c r="AG133" s="749"/>
      <c r="AH133" s="749"/>
      <c r="AI133" s="749"/>
      <c r="AJ133" s="750"/>
      <c r="AK133" s="748">
        <v>8.6999999999999993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9" t="s">
        <v>478</v>
      </c>
      <c r="L7" s="254"/>
      <c r="M7" s="255" t="s">
        <v>479</v>
      </c>
      <c r="N7" s="256"/>
    </row>
    <row r="8" spans="1:16">
      <c r="A8" s="248"/>
      <c r="B8" s="244"/>
      <c r="C8" s="244"/>
      <c r="D8" s="244"/>
      <c r="E8" s="244"/>
      <c r="F8" s="244"/>
      <c r="G8" s="257"/>
      <c r="H8" s="258"/>
      <c r="I8" s="258"/>
      <c r="J8" s="259"/>
      <c r="K8" s="1120"/>
      <c r="L8" s="260" t="s">
        <v>480</v>
      </c>
      <c r="M8" s="261" t="s">
        <v>481</v>
      </c>
      <c r="N8" s="262" t="s">
        <v>482</v>
      </c>
    </row>
    <row r="9" spans="1:16">
      <c r="A9" s="248"/>
      <c r="B9" s="244"/>
      <c r="C9" s="244"/>
      <c r="D9" s="244"/>
      <c r="E9" s="244"/>
      <c r="F9" s="244"/>
      <c r="G9" s="1133" t="s">
        <v>483</v>
      </c>
      <c r="H9" s="1134"/>
      <c r="I9" s="1134"/>
      <c r="J9" s="1135"/>
      <c r="K9" s="263">
        <v>5512865</v>
      </c>
      <c r="L9" s="264">
        <v>64063</v>
      </c>
      <c r="M9" s="265">
        <v>65114</v>
      </c>
      <c r="N9" s="266">
        <v>-1.6</v>
      </c>
    </row>
    <row r="10" spans="1:16">
      <c r="A10" s="248"/>
      <c r="B10" s="244"/>
      <c r="C10" s="244"/>
      <c r="D10" s="244"/>
      <c r="E10" s="244"/>
      <c r="F10" s="244"/>
      <c r="G10" s="1133" t="s">
        <v>484</v>
      </c>
      <c r="H10" s="1134"/>
      <c r="I10" s="1134"/>
      <c r="J10" s="1135"/>
      <c r="K10" s="267">
        <v>115474</v>
      </c>
      <c r="L10" s="268">
        <v>1342</v>
      </c>
      <c r="M10" s="269">
        <v>4538</v>
      </c>
      <c r="N10" s="270">
        <v>-70.400000000000006</v>
      </c>
    </row>
    <row r="11" spans="1:16" ht="13.5" customHeight="1">
      <c r="A11" s="248"/>
      <c r="B11" s="244"/>
      <c r="C11" s="244"/>
      <c r="D11" s="244"/>
      <c r="E11" s="244"/>
      <c r="F11" s="244"/>
      <c r="G11" s="1133" t="s">
        <v>485</v>
      </c>
      <c r="H11" s="1134"/>
      <c r="I11" s="1134"/>
      <c r="J11" s="1135"/>
      <c r="K11" s="267">
        <v>870857</v>
      </c>
      <c r="L11" s="268">
        <v>10120</v>
      </c>
      <c r="M11" s="269">
        <v>5513</v>
      </c>
      <c r="N11" s="270">
        <v>83.6</v>
      </c>
    </row>
    <row r="12" spans="1:16" ht="13.5" customHeight="1">
      <c r="A12" s="248"/>
      <c r="B12" s="244"/>
      <c r="C12" s="244"/>
      <c r="D12" s="244"/>
      <c r="E12" s="244"/>
      <c r="F12" s="244"/>
      <c r="G12" s="1133" t="s">
        <v>486</v>
      </c>
      <c r="H12" s="1134"/>
      <c r="I12" s="1134"/>
      <c r="J12" s="1135"/>
      <c r="K12" s="267">
        <v>608864</v>
      </c>
      <c r="L12" s="268">
        <v>7075</v>
      </c>
      <c r="M12" s="269">
        <v>953</v>
      </c>
      <c r="N12" s="270">
        <v>642.4</v>
      </c>
    </row>
    <row r="13" spans="1:16" ht="13.5" customHeight="1">
      <c r="A13" s="248"/>
      <c r="B13" s="244"/>
      <c r="C13" s="244"/>
      <c r="D13" s="244"/>
      <c r="E13" s="244"/>
      <c r="F13" s="244"/>
      <c r="G13" s="1133" t="s">
        <v>487</v>
      </c>
      <c r="H13" s="1134"/>
      <c r="I13" s="1134"/>
      <c r="J13" s="1135"/>
      <c r="K13" s="267" t="s">
        <v>488</v>
      </c>
      <c r="L13" s="268" t="s">
        <v>488</v>
      </c>
      <c r="M13" s="269">
        <v>2</v>
      </c>
      <c r="N13" s="270" t="s">
        <v>488</v>
      </c>
    </row>
    <row r="14" spans="1:16" ht="13.5" customHeight="1">
      <c r="A14" s="248"/>
      <c r="B14" s="244"/>
      <c r="C14" s="244"/>
      <c r="D14" s="244"/>
      <c r="E14" s="244"/>
      <c r="F14" s="244"/>
      <c r="G14" s="1133" t="s">
        <v>489</v>
      </c>
      <c r="H14" s="1134"/>
      <c r="I14" s="1134"/>
      <c r="J14" s="1135"/>
      <c r="K14" s="267">
        <v>166847</v>
      </c>
      <c r="L14" s="268">
        <v>1939</v>
      </c>
      <c r="M14" s="269">
        <v>2887</v>
      </c>
      <c r="N14" s="270">
        <v>-32.799999999999997</v>
      </c>
    </row>
    <row r="15" spans="1:16" ht="13.5" customHeight="1">
      <c r="A15" s="248"/>
      <c r="B15" s="244"/>
      <c r="C15" s="244"/>
      <c r="D15" s="244"/>
      <c r="E15" s="244"/>
      <c r="F15" s="244"/>
      <c r="G15" s="1133" t="s">
        <v>490</v>
      </c>
      <c r="H15" s="1134"/>
      <c r="I15" s="1134"/>
      <c r="J15" s="1135"/>
      <c r="K15" s="267">
        <v>95418</v>
      </c>
      <c r="L15" s="268">
        <v>1109</v>
      </c>
      <c r="M15" s="269">
        <v>1642</v>
      </c>
      <c r="N15" s="270">
        <v>-32.5</v>
      </c>
    </row>
    <row r="16" spans="1:16">
      <c r="A16" s="248"/>
      <c r="B16" s="244"/>
      <c r="C16" s="244"/>
      <c r="D16" s="244"/>
      <c r="E16" s="244"/>
      <c r="F16" s="244"/>
      <c r="G16" s="1136" t="s">
        <v>491</v>
      </c>
      <c r="H16" s="1137"/>
      <c r="I16" s="1137"/>
      <c r="J16" s="1138"/>
      <c r="K16" s="268">
        <v>-572400</v>
      </c>
      <c r="L16" s="268">
        <v>-6652</v>
      </c>
      <c r="M16" s="269">
        <v>-6965</v>
      </c>
      <c r="N16" s="270">
        <v>-4.5</v>
      </c>
    </row>
    <row r="17" spans="1:16">
      <c r="A17" s="248"/>
      <c r="B17" s="244"/>
      <c r="C17" s="244"/>
      <c r="D17" s="244"/>
      <c r="E17" s="244"/>
      <c r="F17" s="244"/>
      <c r="G17" s="1136" t="s">
        <v>169</v>
      </c>
      <c r="H17" s="1137"/>
      <c r="I17" s="1137"/>
      <c r="J17" s="1138"/>
      <c r="K17" s="268">
        <v>6797925</v>
      </c>
      <c r="L17" s="268">
        <v>78996</v>
      </c>
      <c r="M17" s="269">
        <v>73685</v>
      </c>
      <c r="N17" s="270">
        <v>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30" t="s">
        <v>496</v>
      </c>
      <c r="H21" s="1131"/>
      <c r="I21" s="1131"/>
      <c r="J21" s="1132"/>
      <c r="K21" s="280">
        <v>6.26</v>
      </c>
      <c r="L21" s="281">
        <v>7.13</v>
      </c>
      <c r="M21" s="282">
        <v>-0.87</v>
      </c>
      <c r="N21" s="249"/>
      <c r="O21" s="283"/>
      <c r="P21" s="279"/>
    </row>
    <row r="22" spans="1:16" s="284" customFormat="1">
      <c r="A22" s="279"/>
      <c r="B22" s="249"/>
      <c r="C22" s="249"/>
      <c r="D22" s="249"/>
      <c r="E22" s="249"/>
      <c r="F22" s="249"/>
      <c r="G22" s="1130" t="s">
        <v>497</v>
      </c>
      <c r="H22" s="1131"/>
      <c r="I22" s="1131"/>
      <c r="J22" s="1132"/>
      <c r="K22" s="285">
        <v>98.7</v>
      </c>
      <c r="L22" s="286">
        <v>98.1</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9" t="s">
        <v>478</v>
      </c>
      <c r="L30" s="254"/>
      <c r="M30" s="255" t="s">
        <v>479</v>
      </c>
      <c r="N30" s="256"/>
    </row>
    <row r="31" spans="1:16">
      <c r="A31" s="248"/>
      <c r="B31" s="244"/>
      <c r="C31" s="244"/>
      <c r="D31" s="244"/>
      <c r="E31" s="244"/>
      <c r="F31" s="244"/>
      <c r="G31" s="257"/>
      <c r="H31" s="258"/>
      <c r="I31" s="258"/>
      <c r="J31" s="259"/>
      <c r="K31" s="1120"/>
      <c r="L31" s="260" t="s">
        <v>480</v>
      </c>
      <c r="M31" s="261" t="s">
        <v>481</v>
      </c>
      <c r="N31" s="262" t="s">
        <v>482</v>
      </c>
    </row>
    <row r="32" spans="1:16" ht="27" customHeight="1">
      <c r="A32" s="248"/>
      <c r="B32" s="244"/>
      <c r="C32" s="244"/>
      <c r="D32" s="244"/>
      <c r="E32" s="244"/>
      <c r="F32" s="244"/>
      <c r="G32" s="1121" t="s">
        <v>500</v>
      </c>
      <c r="H32" s="1122"/>
      <c r="I32" s="1122"/>
      <c r="J32" s="1123"/>
      <c r="K32" s="294">
        <v>4928296</v>
      </c>
      <c r="L32" s="294">
        <v>57270</v>
      </c>
      <c r="M32" s="295">
        <v>43359</v>
      </c>
      <c r="N32" s="296">
        <v>32.1</v>
      </c>
    </row>
    <row r="33" spans="1:16" ht="13.5" customHeight="1">
      <c r="A33" s="248"/>
      <c r="B33" s="244"/>
      <c r="C33" s="244"/>
      <c r="D33" s="244"/>
      <c r="E33" s="244"/>
      <c r="F33" s="244"/>
      <c r="G33" s="1121" t="s">
        <v>501</v>
      </c>
      <c r="H33" s="1122"/>
      <c r="I33" s="1122"/>
      <c r="J33" s="1123"/>
      <c r="K33" s="294" t="s">
        <v>488</v>
      </c>
      <c r="L33" s="294" t="s">
        <v>488</v>
      </c>
      <c r="M33" s="295">
        <v>0</v>
      </c>
      <c r="N33" s="296" t="s">
        <v>488</v>
      </c>
    </row>
    <row r="34" spans="1:16" ht="27" customHeight="1">
      <c r="A34" s="248"/>
      <c r="B34" s="244"/>
      <c r="C34" s="244"/>
      <c r="D34" s="244"/>
      <c r="E34" s="244"/>
      <c r="F34" s="244"/>
      <c r="G34" s="1121" t="s">
        <v>502</v>
      </c>
      <c r="H34" s="1122"/>
      <c r="I34" s="1122"/>
      <c r="J34" s="1123"/>
      <c r="K34" s="294" t="s">
        <v>488</v>
      </c>
      <c r="L34" s="294" t="s">
        <v>488</v>
      </c>
      <c r="M34" s="295">
        <v>39</v>
      </c>
      <c r="N34" s="296" t="s">
        <v>488</v>
      </c>
    </row>
    <row r="35" spans="1:16" ht="27" customHeight="1">
      <c r="A35" s="248"/>
      <c r="B35" s="244"/>
      <c r="C35" s="244"/>
      <c r="D35" s="244"/>
      <c r="E35" s="244"/>
      <c r="F35" s="244"/>
      <c r="G35" s="1121" t="s">
        <v>503</v>
      </c>
      <c r="H35" s="1122"/>
      <c r="I35" s="1122"/>
      <c r="J35" s="1123"/>
      <c r="K35" s="294">
        <v>1233780</v>
      </c>
      <c r="L35" s="294">
        <v>14337</v>
      </c>
      <c r="M35" s="295">
        <v>11806</v>
      </c>
      <c r="N35" s="296">
        <v>21.4</v>
      </c>
    </row>
    <row r="36" spans="1:16" ht="27" customHeight="1">
      <c r="A36" s="248"/>
      <c r="B36" s="244"/>
      <c r="C36" s="244"/>
      <c r="D36" s="244"/>
      <c r="E36" s="244"/>
      <c r="F36" s="244"/>
      <c r="G36" s="1121" t="s">
        <v>504</v>
      </c>
      <c r="H36" s="1122"/>
      <c r="I36" s="1122"/>
      <c r="J36" s="1123"/>
      <c r="K36" s="294">
        <v>31893</v>
      </c>
      <c r="L36" s="294">
        <v>371</v>
      </c>
      <c r="M36" s="295">
        <v>1910</v>
      </c>
      <c r="N36" s="296">
        <v>-80.599999999999994</v>
      </c>
    </row>
    <row r="37" spans="1:16" ht="13.5" customHeight="1">
      <c r="A37" s="248"/>
      <c r="B37" s="244"/>
      <c r="C37" s="244"/>
      <c r="D37" s="244"/>
      <c r="E37" s="244"/>
      <c r="F37" s="244"/>
      <c r="G37" s="1121" t="s">
        <v>505</v>
      </c>
      <c r="H37" s="1122"/>
      <c r="I37" s="1122"/>
      <c r="J37" s="1123"/>
      <c r="K37" s="294">
        <v>103502</v>
      </c>
      <c r="L37" s="294">
        <v>1203</v>
      </c>
      <c r="M37" s="295">
        <v>1129</v>
      </c>
      <c r="N37" s="296">
        <v>6.6</v>
      </c>
    </row>
    <row r="38" spans="1:16" ht="27" customHeight="1">
      <c r="A38" s="248"/>
      <c r="B38" s="244"/>
      <c r="C38" s="244"/>
      <c r="D38" s="244"/>
      <c r="E38" s="244"/>
      <c r="F38" s="244"/>
      <c r="G38" s="1124" t="s">
        <v>506</v>
      </c>
      <c r="H38" s="1125"/>
      <c r="I38" s="1125"/>
      <c r="J38" s="1126"/>
      <c r="K38" s="297">
        <v>1833</v>
      </c>
      <c r="L38" s="297">
        <v>21</v>
      </c>
      <c r="M38" s="298">
        <v>5</v>
      </c>
      <c r="N38" s="299">
        <v>320</v>
      </c>
      <c r="O38" s="293"/>
    </row>
    <row r="39" spans="1:16">
      <c r="A39" s="248"/>
      <c r="B39" s="244"/>
      <c r="C39" s="244"/>
      <c r="D39" s="244"/>
      <c r="E39" s="244"/>
      <c r="F39" s="244"/>
      <c r="G39" s="1124" t="s">
        <v>507</v>
      </c>
      <c r="H39" s="1125"/>
      <c r="I39" s="1125"/>
      <c r="J39" s="1126"/>
      <c r="K39" s="300">
        <v>-728155</v>
      </c>
      <c r="L39" s="300">
        <v>-8462</v>
      </c>
      <c r="M39" s="301">
        <v>-5126</v>
      </c>
      <c r="N39" s="302">
        <v>65.099999999999994</v>
      </c>
      <c r="O39" s="293"/>
    </row>
    <row r="40" spans="1:16" ht="27" customHeight="1">
      <c r="A40" s="248"/>
      <c r="B40" s="244"/>
      <c r="C40" s="244"/>
      <c r="D40" s="244"/>
      <c r="E40" s="244"/>
      <c r="F40" s="244"/>
      <c r="G40" s="1121" t="s">
        <v>508</v>
      </c>
      <c r="H40" s="1122"/>
      <c r="I40" s="1122"/>
      <c r="J40" s="1123"/>
      <c r="K40" s="300">
        <v>-4304617</v>
      </c>
      <c r="L40" s="300">
        <v>-50022</v>
      </c>
      <c r="M40" s="301">
        <v>-37205</v>
      </c>
      <c r="N40" s="302">
        <v>34.4</v>
      </c>
      <c r="O40" s="293"/>
    </row>
    <row r="41" spans="1:16">
      <c r="A41" s="248"/>
      <c r="B41" s="244"/>
      <c r="C41" s="244"/>
      <c r="D41" s="244"/>
      <c r="E41" s="244"/>
      <c r="F41" s="244"/>
      <c r="G41" s="1127" t="s">
        <v>279</v>
      </c>
      <c r="H41" s="1128"/>
      <c r="I41" s="1128"/>
      <c r="J41" s="1129"/>
      <c r="K41" s="294">
        <v>1266532</v>
      </c>
      <c r="L41" s="300">
        <v>14718</v>
      </c>
      <c r="M41" s="301">
        <v>15917</v>
      </c>
      <c r="N41" s="302">
        <v>-7.5</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4" t="s">
        <v>478</v>
      </c>
      <c r="J49" s="1116" t="s">
        <v>512</v>
      </c>
      <c r="K49" s="1117"/>
      <c r="L49" s="1117"/>
      <c r="M49" s="1117"/>
      <c r="N49" s="1118"/>
    </row>
    <row r="50" spans="1:14">
      <c r="A50" s="248"/>
      <c r="B50" s="244"/>
      <c r="C50" s="244"/>
      <c r="D50" s="244"/>
      <c r="E50" s="244"/>
      <c r="F50" s="244"/>
      <c r="G50" s="312"/>
      <c r="H50" s="313"/>
      <c r="I50" s="1115"/>
      <c r="J50" s="314" t="s">
        <v>513</v>
      </c>
      <c r="K50" s="315" t="s">
        <v>514</v>
      </c>
      <c r="L50" s="316" t="s">
        <v>515</v>
      </c>
      <c r="M50" s="317" t="s">
        <v>516</v>
      </c>
      <c r="N50" s="318" t="s">
        <v>517</v>
      </c>
    </row>
    <row r="51" spans="1:14">
      <c r="A51" s="248"/>
      <c r="B51" s="244"/>
      <c r="C51" s="244"/>
      <c r="D51" s="244"/>
      <c r="E51" s="244"/>
      <c r="F51" s="244"/>
      <c r="G51" s="310" t="s">
        <v>518</v>
      </c>
      <c r="H51" s="311"/>
      <c r="I51" s="319">
        <v>6681520</v>
      </c>
      <c r="J51" s="320">
        <v>74429</v>
      </c>
      <c r="K51" s="321">
        <v>11.6</v>
      </c>
      <c r="L51" s="322">
        <v>61882</v>
      </c>
      <c r="M51" s="323">
        <v>6.7</v>
      </c>
      <c r="N51" s="324">
        <v>4.9000000000000004</v>
      </c>
    </row>
    <row r="52" spans="1:14">
      <c r="A52" s="248"/>
      <c r="B52" s="244"/>
      <c r="C52" s="244"/>
      <c r="D52" s="244"/>
      <c r="E52" s="244"/>
      <c r="F52" s="244"/>
      <c r="G52" s="325"/>
      <c r="H52" s="326" t="s">
        <v>519</v>
      </c>
      <c r="I52" s="327">
        <v>3917886</v>
      </c>
      <c r="J52" s="328">
        <v>43644</v>
      </c>
      <c r="K52" s="329">
        <v>-2.9</v>
      </c>
      <c r="L52" s="330">
        <v>32175</v>
      </c>
      <c r="M52" s="331">
        <v>0</v>
      </c>
      <c r="N52" s="332">
        <v>-2.9</v>
      </c>
    </row>
    <row r="53" spans="1:14">
      <c r="A53" s="248"/>
      <c r="B53" s="244"/>
      <c r="C53" s="244"/>
      <c r="D53" s="244"/>
      <c r="E53" s="244"/>
      <c r="F53" s="244"/>
      <c r="G53" s="310" t="s">
        <v>520</v>
      </c>
      <c r="H53" s="311"/>
      <c r="I53" s="319">
        <v>6610133</v>
      </c>
      <c r="J53" s="320">
        <v>74252</v>
      </c>
      <c r="K53" s="321">
        <v>-0.2</v>
      </c>
      <c r="L53" s="322">
        <v>47569</v>
      </c>
      <c r="M53" s="323">
        <v>-23.1</v>
      </c>
      <c r="N53" s="324">
        <v>22.9</v>
      </c>
    </row>
    <row r="54" spans="1:14">
      <c r="A54" s="248"/>
      <c r="B54" s="244"/>
      <c r="C54" s="244"/>
      <c r="D54" s="244"/>
      <c r="E54" s="244"/>
      <c r="F54" s="244"/>
      <c r="G54" s="325"/>
      <c r="H54" s="326" t="s">
        <v>519</v>
      </c>
      <c r="I54" s="327">
        <v>4352269</v>
      </c>
      <c r="J54" s="328">
        <v>48889</v>
      </c>
      <c r="K54" s="329">
        <v>12</v>
      </c>
      <c r="L54" s="330">
        <v>26255</v>
      </c>
      <c r="M54" s="331">
        <v>-18.399999999999999</v>
      </c>
      <c r="N54" s="332">
        <v>30.4</v>
      </c>
    </row>
    <row r="55" spans="1:14">
      <c r="A55" s="248"/>
      <c r="B55" s="244"/>
      <c r="C55" s="244"/>
      <c r="D55" s="244"/>
      <c r="E55" s="244"/>
      <c r="F55" s="244"/>
      <c r="G55" s="310" t="s">
        <v>521</v>
      </c>
      <c r="H55" s="311"/>
      <c r="I55" s="319">
        <v>9272143</v>
      </c>
      <c r="J55" s="320">
        <v>105394</v>
      </c>
      <c r="K55" s="321">
        <v>41.9</v>
      </c>
      <c r="L55" s="322">
        <v>50880</v>
      </c>
      <c r="M55" s="323">
        <v>7</v>
      </c>
      <c r="N55" s="324">
        <v>34.9</v>
      </c>
    </row>
    <row r="56" spans="1:14">
      <c r="A56" s="248"/>
      <c r="B56" s="244"/>
      <c r="C56" s="244"/>
      <c r="D56" s="244"/>
      <c r="E56" s="244"/>
      <c r="F56" s="244"/>
      <c r="G56" s="325"/>
      <c r="H56" s="326" t="s">
        <v>519</v>
      </c>
      <c r="I56" s="327">
        <v>4735624</v>
      </c>
      <c r="J56" s="328">
        <v>53829</v>
      </c>
      <c r="K56" s="329">
        <v>10.1</v>
      </c>
      <c r="L56" s="330">
        <v>26879</v>
      </c>
      <c r="M56" s="331">
        <v>2.4</v>
      </c>
      <c r="N56" s="332">
        <v>7.7</v>
      </c>
    </row>
    <row r="57" spans="1:14">
      <c r="A57" s="248"/>
      <c r="B57" s="244"/>
      <c r="C57" s="244"/>
      <c r="D57" s="244"/>
      <c r="E57" s="244"/>
      <c r="F57" s="244"/>
      <c r="G57" s="310" t="s">
        <v>522</v>
      </c>
      <c r="H57" s="311"/>
      <c r="I57" s="319">
        <v>9675071</v>
      </c>
      <c r="J57" s="320">
        <v>110846</v>
      </c>
      <c r="K57" s="321">
        <v>5.2</v>
      </c>
      <c r="L57" s="322">
        <v>63956</v>
      </c>
      <c r="M57" s="323">
        <v>25.7</v>
      </c>
      <c r="N57" s="324">
        <v>-20.5</v>
      </c>
    </row>
    <row r="58" spans="1:14">
      <c r="A58" s="248"/>
      <c r="B58" s="244"/>
      <c r="C58" s="244"/>
      <c r="D58" s="244"/>
      <c r="E58" s="244"/>
      <c r="F58" s="244"/>
      <c r="G58" s="325"/>
      <c r="H58" s="326" t="s">
        <v>519</v>
      </c>
      <c r="I58" s="327">
        <v>4327763</v>
      </c>
      <c r="J58" s="328">
        <v>49583</v>
      </c>
      <c r="K58" s="329">
        <v>-7.9</v>
      </c>
      <c r="L58" s="330">
        <v>29239</v>
      </c>
      <c r="M58" s="331">
        <v>8.8000000000000007</v>
      </c>
      <c r="N58" s="332">
        <v>-16.7</v>
      </c>
    </row>
    <row r="59" spans="1:14">
      <c r="A59" s="248"/>
      <c r="B59" s="244"/>
      <c r="C59" s="244"/>
      <c r="D59" s="244"/>
      <c r="E59" s="244"/>
      <c r="F59" s="244"/>
      <c r="G59" s="310" t="s">
        <v>523</v>
      </c>
      <c r="H59" s="311"/>
      <c r="I59" s="319">
        <v>11188368</v>
      </c>
      <c r="J59" s="320">
        <v>130016</v>
      </c>
      <c r="K59" s="321">
        <v>17.3</v>
      </c>
      <c r="L59" s="322">
        <v>66255</v>
      </c>
      <c r="M59" s="323">
        <v>3.6</v>
      </c>
      <c r="N59" s="324">
        <v>13.7</v>
      </c>
    </row>
    <row r="60" spans="1:14">
      <c r="A60" s="248"/>
      <c r="B60" s="244"/>
      <c r="C60" s="244"/>
      <c r="D60" s="244"/>
      <c r="E60" s="244"/>
      <c r="F60" s="244"/>
      <c r="G60" s="325"/>
      <c r="H60" s="326" t="s">
        <v>519</v>
      </c>
      <c r="I60" s="333">
        <v>4463299</v>
      </c>
      <c r="J60" s="328">
        <v>51866</v>
      </c>
      <c r="K60" s="329">
        <v>4.5999999999999996</v>
      </c>
      <c r="L60" s="330">
        <v>31822</v>
      </c>
      <c r="M60" s="331">
        <v>8.8000000000000007</v>
      </c>
      <c r="N60" s="332">
        <v>-4.2</v>
      </c>
    </row>
    <row r="61" spans="1:14">
      <c r="A61" s="248"/>
      <c r="B61" s="244"/>
      <c r="C61" s="244"/>
      <c r="D61" s="244"/>
      <c r="E61" s="244"/>
      <c r="F61" s="244"/>
      <c r="G61" s="310" t="s">
        <v>524</v>
      </c>
      <c r="H61" s="334"/>
      <c r="I61" s="335">
        <v>8685447</v>
      </c>
      <c r="J61" s="336">
        <v>98987</v>
      </c>
      <c r="K61" s="337">
        <v>15.2</v>
      </c>
      <c r="L61" s="338">
        <v>58108</v>
      </c>
      <c r="M61" s="339">
        <v>4</v>
      </c>
      <c r="N61" s="324">
        <v>11.2</v>
      </c>
    </row>
    <row r="62" spans="1:14">
      <c r="A62" s="248"/>
      <c r="B62" s="244"/>
      <c r="C62" s="244"/>
      <c r="D62" s="244"/>
      <c r="E62" s="244"/>
      <c r="F62" s="244"/>
      <c r="G62" s="325"/>
      <c r="H62" s="326" t="s">
        <v>519</v>
      </c>
      <c r="I62" s="327">
        <v>4359368</v>
      </c>
      <c r="J62" s="328">
        <v>49562</v>
      </c>
      <c r="K62" s="329">
        <v>3.2</v>
      </c>
      <c r="L62" s="330">
        <v>29274</v>
      </c>
      <c r="M62" s="331">
        <v>0.3</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22.58</v>
      </c>
      <c r="G47" s="12">
        <v>23.89</v>
      </c>
      <c r="H47" s="12">
        <v>22.66</v>
      </c>
      <c r="I47" s="12">
        <v>22.7</v>
      </c>
      <c r="J47" s="13">
        <v>23.99</v>
      </c>
    </row>
    <row r="48" spans="2:10" ht="57.75" customHeight="1">
      <c r="B48" s="14"/>
      <c r="C48" s="1141" t="s">
        <v>4</v>
      </c>
      <c r="D48" s="1141"/>
      <c r="E48" s="1142"/>
      <c r="F48" s="15">
        <v>3.34</v>
      </c>
      <c r="G48" s="16">
        <v>0.08</v>
      </c>
      <c r="H48" s="16">
        <v>0.05</v>
      </c>
      <c r="I48" s="16">
        <v>2.19</v>
      </c>
      <c r="J48" s="17">
        <v>1.91</v>
      </c>
    </row>
    <row r="49" spans="2:10" ht="57.75" customHeight="1" thickBot="1">
      <c r="B49" s="18"/>
      <c r="C49" s="1143" t="s">
        <v>5</v>
      </c>
      <c r="D49" s="1143"/>
      <c r="E49" s="1144"/>
      <c r="F49" s="19">
        <v>4.6900000000000004</v>
      </c>
      <c r="G49" s="20" t="s">
        <v>531</v>
      </c>
      <c r="H49" s="20" t="s">
        <v>532</v>
      </c>
      <c r="I49" s="20">
        <v>2.1800000000000002</v>
      </c>
      <c r="J49" s="21">
        <v>0.82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533</v>
      </c>
      <c r="D34" s="1151"/>
      <c r="E34" s="1152"/>
      <c r="F34" s="32" t="s">
        <v>534</v>
      </c>
      <c r="G34" s="33" t="s">
        <v>535</v>
      </c>
      <c r="H34" s="33" t="s">
        <v>536</v>
      </c>
      <c r="I34" s="33" t="s">
        <v>537</v>
      </c>
      <c r="J34" s="34" t="s">
        <v>538</v>
      </c>
      <c r="K34" s="22"/>
      <c r="L34" s="22"/>
      <c r="M34" s="22"/>
      <c r="N34" s="22"/>
      <c r="O34" s="22"/>
      <c r="P34" s="22"/>
    </row>
    <row r="35" spans="1:16" ht="39" customHeight="1">
      <c r="A35" s="22"/>
      <c r="B35" s="35"/>
      <c r="C35" s="1145" t="s">
        <v>539</v>
      </c>
      <c r="D35" s="1146"/>
      <c r="E35" s="1147"/>
      <c r="F35" s="36">
        <v>11</v>
      </c>
      <c r="G35" s="37">
        <v>10.33</v>
      </c>
      <c r="H35" s="37">
        <v>10.23</v>
      </c>
      <c r="I35" s="37">
        <v>12.21</v>
      </c>
      <c r="J35" s="38">
        <v>13.39</v>
      </c>
      <c r="K35" s="22"/>
      <c r="L35" s="22"/>
      <c r="M35" s="22"/>
      <c r="N35" s="22"/>
      <c r="O35" s="22"/>
      <c r="P35" s="22"/>
    </row>
    <row r="36" spans="1:16" ht="39" customHeight="1">
      <c r="A36" s="22"/>
      <c r="B36" s="35"/>
      <c r="C36" s="1145" t="s">
        <v>540</v>
      </c>
      <c r="D36" s="1146"/>
      <c r="E36" s="1147"/>
      <c r="F36" s="36">
        <v>5.49</v>
      </c>
      <c r="G36" s="37">
        <v>5.62</v>
      </c>
      <c r="H36" s="37">
        <v>5.74</v>
      </c>
      <c r="I36" s="37">
        <v>6.02</v>
      </c>
      <c r="J36" s="38">
        <v>5.5</v>
      </c>
      <c r="K36" s="22"/>
      <c r="L36" s="22"/>
      <c r="M36" s="22"/>
      <c r="N36" s="22"/>
      <c r="O36" s="22"/>
      <c r="P36" s="22"/>
    </row>
    <row r="37" spans="1:16" ht="39" customHeight="1">
      <c r="A37" s="22"/>
      <c r="B37" s="35"/>
      <c r="C37" s="1145" t="s">
        <v>541</v>
      </c>
      <c r="D37" s="1146"/>
      <c r="E37" s="1147"/>
      <c r="F37" s="36">
        <v>3.46</v>
      </c>
      <c r="G37" s="37">
        <v>3.91</v>
      </c>
      <c r="H37" s="37">
        <v>5.55</v>
      </c>
      <c r="I37" s="37">
        <v>5.08</v>
      </c>
      <c r="J37" s="38">
        <v>5.08</v>
      </c>
      <c r="K37" s="22"/>
      <c r="L37" s="22"/>
      <c r="M37" s="22"/>
      <c r="N37" s="22"/>
      <c r="O37" s="22"/>
      <c r="P37" s="22"/>
    </row>
    <row r="38" spans="1:16" ht="39" customHeight="1">
      <c r="A38" s="22"/>
      <c r="B38" s="35"/>
      <c r="C38" s="1145" t="s">
        <v>542</v>
      </c>
      <c r="D38" s="1146"/>
      <c r="E38" s="1147"/>
      <c r="F38" s="36">
        <v>3.33</v>
      </c>
      <c r="G38" s="37">
        <v>7.0000000000000007E-2</v>
      </c>
      <c r="H38" s="37">
        <v>0.05</v>
      </c>
      <c r="I38" s="37">
        <v>2.1800000000000002</v>
      </c>
      <c r="J38" s="38">
        <v>1.91</v>
      </c>
      <c r="K38" s="22"/>
      <c r="L38" s="22"/>
      <c r="M38" s="22"/>
      <c r="N38" s="22"/>
      <c r="O38" s="22"/>
      <c r="P38" s="22"/>
    </row>
    <row r="39" spans="1:16" ht="39" customHeight="1">
      <c r="A39" s="22"/>
      <c r="B39" s="35"/>
      <c r="C39" s="1145" t="s">
        <v>543</v>
      </c>
      <c r="D39" s="1146"/>
      <c r="E39" s="1147"/>
      <c r="F39" s="36">
        <v>0.75</v>
      </c>
      <c r="G39" s="37">
        <v>0.54</v>
      </c>
      <c r="H39" s="37">
        <v>0.59</v>
      </c>
      <c r="I39" s="37">
        <v>0.82</v>
      </c>
      <c r="J39" s="38">
        <v>1.25</v>
      </c>
      <c r="K39" s="22"/>
      <c r="L39" s="22"/>
      <c r="M39" s="22"/>
      <c r="N39" s="22"/>
      <c r="O39" s="22"/>
      <c r="P39" s="22"/>
    </row>
    <row r="40" spans="1:16" ht="39" customHeight="1">
      <c r="A40" s="22"/>
      <c r="B40" s="35"/>
      <c r="C40" s="1145" t="s">
        <v>544</v>
      </c>
      <c r="D40" s="1146"/>
      <c r="E40" s="1147"/>
      <c r="F40" s="36">
        <v>0</v>
      </c>
      <c r="G40" s="37">
        <v>7.0000000000000007E-2</v>
      </c>
      <c r="H40" s="37">
        <v>0.06</v>
      </c>
      <c r="I40" s="37">
        <v>0.05</v>
      </c>
      <c r="J40" s="38">
        <v>0.05</v>
      </c>
      <c r="K40" s="22"/>
      <c r="L40" s="22"/>
      <c r="M40" s="22"/>
      <c r="N40" s="22"/>
      <c r="O40" s="22"/>
      <c r="P40" s="22"/>
    </row>
    <row r="41" spans="1:16" ht="39" customHeight="1">
      <c r="A41" s="22"/>
      <c r="B41" s="35"/>
      <c r="C41" s="1145" t="s">
        <v>545</v>
      </c>
      <c r="D41" s="1146"/>
      <c r="E41" s="1147"/>
      <c r="F41" s="36">
        <v>0.05</v>
      </c>
      <c r="G41" s="37">
        <v>0.05</v>
      </c>
      <c r="H41" s="37">
        <v>0.01</v>
      </c>
      <c r="I41" s="37">
        <v>0.01</v>
      </c>
      <c r="J41" s="38">
        <v>0.02</v>
      </c>
      <c r="K41" s="22"/>
      <c r="L41" s="22"/>
      <c r="M41" s="22"/>
      <c r="N41" s="22"/>
      <c r="O41" s="22"/>
      <c r="P41" s="22"/>
    </row>
    <row r="42" spans="1:16" ht="39" customHeight="1">
      <c r="A42" s="22"/>
      <c r="B42" s="39"/>
      <c r="C42" s="1145" t="s">
        <v>546</v>
      </c>
      <c r="D42" s="1146"/>
      <c r="E42" s="1147"/>
      <c r="F42" s="36" t="s">
        <v>547</v>
      </c>
      <c r="G42" s="37" t="s">
        <v>488</v>
      </c>
      <c r="H42" s="37" t="s">
        <v>488</v>
      </c>
      <c r="I42" s="37" t="s">
        <v>488</v>
      </c>
      <c r="J42" s="38" t="s">
        <v>488</v>
      </c>
      <c r="K42" s="22"/>
      <c r="L42" s="22"/>
      <c r="M42" s="22"/>
      <c r="N42" s="22"/>
      <c r="O42" s="22"/>
      <c r="P42" s="22"/>
    </row>
    <row r="43" spans="1:16" ht="39" customHeight="1" thickBot="1">
      <c r="A43" s="22"/>
      <c r="B43" s="40"/>
      <c r="C43" s="1148" t="s">
        <v>548</v>
      </c>
      <c r="D43" s="1149"/>
      <c r="E43" s="1150"/>
      <c r="F43" s="41">
        <v>0</v>
      </c>
      <c r="G43" s="42">
        <v>0.01</v>
      </c>
      <c r="H43" s="42">
        <v>0.01</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11</v>
      </c>
      <c r="C45" s="1162"/>
      <c r="D45" s="58"/>
      <c r="E45" s="1167" t="s">
        <v>12</v>
      </c>
      <c r="F45" s="1167"/>
      <c r="G45" s="1167"/>
      <c r="H45" s="1167"/>
      <c r="I45" s="1167"/>
      <c r="J45" s="1168"/>
      <c r="K45" s="59">
        <v>6115</v>
      </c>
      <c r="L45" s="60">
        <v>6048</v>
      </c>
      <c r="M45" s="60">
        <v>5898</v>
      </c>
      <c r="N45" s="60">
        <v>5383</v>
      </c>
      <c r="O45" s="61">
        <v>4928</v>
      </c>
      <c r="P45" s="48"/>
      <c r="Q45" s="48"/>
      <c r="R45" s="48"/>
      <c r="S45" s="48"/>
      <c r="T45" s="48"/>
      <c r="U45" s="48"/>
    </row>
    <row r="46" spans="1:21" ht="30.75" customHeight="1">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c r="A48" s="48"/>
      <c r="B48" s="1163"/>
      <c r="C48" s="1164"/>
      <c r="D48" s="62"/>
      <c r="E48" s="1155" t="s">
        <v>15</v>
      </c>
      <c r="F48" s="1155"/>
      <c r="G48" s="1155"/>
      <c r="H48" s="1155"/>
      <c r="I48" s="1155"/>
      <c r="J48" s="1156"/>
      <c r="K48" s="63">
        <v>1270</v>
      </c>
      <c r="L48" s="64">
        <v>1302</v>
      </c>
      <c r="M48" s="64">
        <v>1300</v>
      </c>
      <c r="N48" s="64">
        <v>1206</v>
      </c>
      <c r="O48" s="65">
        <v>1234</v>
      </c>
      <c r="P48" s="48"/>
      <c r="Q48" s="48"/>
      <c r="R48" s="48"/>
      <c r="S48" s="48"/>
      <c r="T48" s="48"/>
      <c r="U48" s="48"/>
    </row>
    <row r="49" spans="1:21" ht="30.75" customHeight="1">
      <c r="A49" s="48"/>
      <c r="B49" s="1163"/>
      <c r="C49" s="1164"/>
      <c r="D49" s="62"/>
      <c r="E49" s="1155" t="s">
        <v>16</v>
      </c>
      <c r="F49" s="1155"/>
      <c r="G49" s="1155"/>
      <c r="H49" s="1155"/>
      <c r="I49" s="1155"/>
      <c r="J49" s="1156"/>
      <c r="K49" s="63">
        <v>31</v>
      </c>
      <c r="L49" s="64">
        <v>36</v>
      </c>
      <c r="M49" s="64">
        <v>31</v>
      </c>
      <c r="N49" s="64">
        <v>33</v>
      </c>
      <c r="O49" s="65">
        <v>32</v>
      </c>
      <c r="P49" s="48"/>
      <c r="Q49" s="48"/>
      <c r="R49" s="48"/>
      <c r="S49" s="48"/>
      <c r="T49" s="48"/>
      <c r="U49" s="48"/>
    </row>
    <row r="50" spans="1:21" ht="30.75" customHeight="1">
      <c r="A50" s="48"/>
      <c r="B50" s="1163"/>
      <c r="C50" s="1164"/>
      <c r="D50" s="62"/>
      <c r="E50" s="1155" t="s">
        <v>17</v>
      </c>
      <c r="F50" s="1155"/>
      <c r="G50" s="1155"/>
      <c r="H50" s="1155"/>
      <c r="I50" s="1155"/>
      <c r="J50" s="1156"/>
      <c r="K50" s="63">
        <v>319</v>
      </c>
      <c r="L50" s="64">
        <v>221</v>
      </c>
      <c r="M50" s="64">
        <v>136</v>
      </c>
      <c r="N50" s="64">
        <v>135</v>
      </c>
      <c r="O50" s="65">
        <v>104</v>
      </c>
      <c r="P50" s="48"/>
      <c r="Q50" s="48"/>
      <c r="R50" s="48"/>
      <c r="S50" s="48"/>
      <c r="T50" s="48"/>
      <c r="U50" s="48"/>
    </row>
    <row r="51" spans="1:21" ht="30.75" customHeight="1">
      <c r="A51" s="48"/>
      <c r="B51" s="1165"/>
      <c r="C51" s="1166"/>
      <c r="D51" s="66"/>
      <c r="E51" s="1155" t="s">
        <v>18</v>
      </c>
      <c r="F51" s="1155"/>
      <c r="G51" s="1155"/>
      <c r="H51" s="1155"/>
      <c r="I51" s="1155"/>
      <c r="J51" s="1156"/>
      <c r="K51" s="63">
        <v>21</v>
      </c>
      <c r="L51" s="64">
        <v>1</v>
      </c>
      <c r="M51" s="64">
        <v>6</v>
      </c>
      <c r="N51" s="64">
        <v>1</v>
      </c>
      <c r="O51" s="65">
        <v>2</v>
      </c>
      <c r="P51" s="48"/>
      <c r="Q51" s="48"/>
      <c r="R51" s="48"/>
      <c r="S51" s="48"/>
      <c r="T51" s="48"/>
      <c r="U51" s="48"/>
    </row>
    <row r="52" spans="1:21" ht="30.75" customHeight="1">
      <c r="A52" s="48"/>
      <c r="B52" s="1153" t="s">
        <v>19</v>
      </c>
      <c r="C52" s="1154"/>
      <c r="D52" s="66"/>
      <c r="E52" s="1155" t="s">
        <v>20</v>
      </c>
      <c r="F52" s="1155"/>
      <c r="G52" s="1155"/>
      <c r="H52" s="1155"/>
      <c r="I52" s="1155"/>
      <c r="J52" s="1156"/>
      <c r="K52" s="63">
        <v>5090</v>
      </c>
      <c r="L52" s="64">
        <v>5082</v>
      </c>
      <c r="M52" s="64">
        <v>5019</v>
      </c>
      <c r="N52" s="64">
        <v>4949</v>
      </c>
      <c r="O52" s="65">
        <v>5033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2666</v>
      </c>
      <c r="L53" s="69">
        <v>2526</v>
      </c>
      <c r="M53" s="69">
        <v>2352</v>
      </c>
      <c r="N53" s="69">
        <v>1809</v>
      </c>
      <c r="O53" s="70">
        <v>1267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1" t="s">
        <v>24</v>
      </c>
      <c r="C41" s="1182"/>
      <c r="D41" s="81"/>
      <c r="E41" s="1183" t="s">
        <v>25</v>
      </c>
      <c r="F41" s="1183"/>
      <c r="G41" s="1183"/>
      <c r="H41" s="1184"/>
      <c r="I41" s="82">
        <v>48485</v>
      </c>
      <c r="J41" s="83">
        <v>48061</v>
      </c>
      <c r="K41" s="83">
        <v>49516</v>
      </c>
      <c r="L41" s="83">
        <v>49902</v>
      </c>
      <c r="M41" s="84">
        <v>54371</v>
      </c>
    </row>
    <row r="42" spans="2:13" ht="27.75" customHeight="1">
      <c r="B42" s="1171"/>
      <c r="C42" s="1172"/>
      <c r="D42" s="85"/>
      <c r="E42" s="1175" t="s">
        <v>26</v>
      </c>
      <c r="F42" s="1175"/>
      <c r="G42" s="1175"/>
      <c r="H42" s="1176"/>
      <c r="I42" s="86">
        <v>1062</v>
      </c>
      <c r="J42" s="87">
        <v>863</v>
      </c>
      <c r="K42" s="87">
        <v>758</v>
      </c>
      <c r="L42" s="87">
        <v>651</v>
      </c>
      <c r="M42" s="88">
        <v>572</v>
      </c>
    </row>
    <row r="43" spans="2:13" ht="27.75" customHeight="1">
      <c r="B43" s="1171"/>
      <c r="C43" s="1172"/>
      <c r="D43" s="85"/>
      <c r="E43" s="1175" t="s">
        <v>27</v>
      </c>
      <c r="F43" s="1175"/>
      <c r="G43" s="1175"/>
      <c r="H43" s="1176"/>
      <c r="I43" s="86">
        <v>9898</v>
      </c>
      <c r="J43" s="87">
        <v>9515</v>
      </c>
      <c r="K43" s="87">
        <v>9311</v>
      </c>
      <c r="L43" s="87">
        <v>9219</v>
      </c>
      <c r="M43" s="88">
        <v>8847</v>
      </c>
    </row>
    <row r="44" spans="2:13" ht="27.75" customHeight="1">
      <c r="B44" s="1171"/>
      <c r="C44" s="1172"/>
      <c r="D44" s="85"/>
      <c r="E44" s="1175" t="s">
        <v>28</v>
      </c>
      <c r="F44" s="1175"/>
      <c r="G44" s="1175"/>
      <c r="H44" s="1176"/>
      <c r="I44" s="86">
        <v>197</v>
      </c>
      <c r="J44" s="87">
        <v>206</v>
      </c>
      <c r="K44" s="87">
        <v>176</v>
      </c>
      <c r="L44" s="87">
        <v>144</v>
      </c>
      <c r="M44" s="88">
        <v>126</v>
      </c>
    </row>
    <row r="45" spans="2:13" ht="27.75" customHeight="1">
      <c r="B45" s="1171"/>
      <c r="C45" s="1172"/>
      <c r="D45" s="85"/>
      <c r="E45" s="1175" t="s">
        <v>29</v>
      </c>
      <c r="F45" s="1175"/>
      <c r="G45" s="1175"/>
      <c r="H45" s="1176"/>
      <c r="I45" s="86">
        <v>7780</v>
      </c>
      <c r="J45" s="87">
        <v>7348</v>
      </c>
      <c r="K45" s="87">
        <v>6988</v>
      </c>
      <c r="L45" s="87">
        <v>6560</v>
      </c>
      <c r="M45" s="88">
        <v>5938</v>
      </c>
    </row>
    <row r="46" spans="2:13" ht="27.75" customHeight="1">
      <c r="B46" s="1171"/>
      <c r="C46" s="1172"/>
      <c r="D46" s="85"/>
      <c r="E46" s="1175" t="s">
        <v>30</v>
      </c>
      <c r="F46" s="1175"/>
      <c r="G46" s="1175"/>
      <c r="H46" s="1176"/>
      <c r="I46" s="86">
        <v>2566</v>
      </c>
      <c r="J46" s="87">
        <v>2600</v>
      </c>
      <c r="K46" s="87">
        <v>2449</v>
      </c>
      <c r="L46" s="87">
        <v>2266</v>
      </c>
      <c r="M46" s="88">
        <v>2096</v>
      </c>
    </row>
    <row r="47" spans="2:13" ht="27.75" customHeight="1">
      <c r="B47" s="1171"/>
      <c r="C47" s="1172"/>
      <c r="D47" s="85"/>
      <c r="E47" s="1175" t="s">
        <v>31</v>
      </c>
      <c r="F47" s="1175"/>
      <c r="G47" s="1175"/>
      <c r="H47" s="1176"/>
      <c r="I47" s="86" t="s">
        <v>488</v>
      </c>
      <c r="J47" s="87" t="s">
        <v>488</v>
      </c>
      <c r="K47" s="87" t="s">
        <v>488</v>
      </c>
      <c r="L47" s="87" t="s">
        <v>488</v>
      </c>
      <c r="M47" s="88" t="s">
        <v>488</v>
      </c>
    </row>
    <row r="48" spans="2:13" ht="27.75" customHeight="1">
      <c r="B48" s="1173"/>
      <c r="C48" s="1174"/>
      <c r="D48" s="85"/>
      <c r="E48" s="1175" t="s">
        <v>32</v>
      </c>
      <c r="F48" s="1175"/>
      <c r="G48" s="1175"/>
      <c r="H48" s="1176"/>
      <c r="I48" s="86" t="s">
        <v>488</v>
      </c>
      <c r="J48" s="87" t="s">
        <v>488</v>
      </c>
      <c r="K48" s="87" t="s">
        <v>488</v>
      </c>
      <c r="L48" s="87" t="s">
        <v>488</v>
      </c>
      <c r="M48" s="88" t="s">
        <v>488</v>
      </c>
    </row>
    <row r="49" spans="2:13" ht="27.75" customHeight="1">
      <c r="B49" s="1169" t="s">
        <v>33</v>
      </c>
      <c r="C49" s="1170"/>
      <c r="D49" s="89"/>
      <c r="E49" s="1175" t="s">
        <v>34</v>
      </c>
      <c r="F49" s="1175"/>
      <c r="G49" s="1175"/>
      <c r="H49" s="1176"/>
      <c r="I49" s="86">
        <v>13481</v>
      </c>
      <c r="J49" s="87">
        <v>13664</v>
      </c>
      <c r="K49" s="87">
        <v>13423</v>
      </c>
      <c r="L49" s="87">
        <v>13725</v>
      </c>
      <c r="M49" s="88">
        <v>14272</v>
      </c>
    </row>
    <row r="50" spans="2:13" ht="27.75" customHeight="1">
      <c r="B50" s="1171"/>
      <c r="C50" s="1172"/>
      <c r="D50" s="85"/>
      <c r="E50" s="1175" t="s">
        <v>35</v>
      </c>
      <c r="F50" s="1175"/>
      <c r="G50" s="1175"/>
      <c r="H50" s="1176"/>
      <c r="I50" s="86">
        <v>7326</v>
      </c>
      <c r="J50" s="87">
        <v>7321</v>
      </c>
      <c r="K50" s="87">
        <v>7090</v>
      </c>
      <c r="L50" s="87">
        <v>6593</v>
      </c>
      <c r="M50" s="88">
        <v>6163</v>
      </c>
    </row>
    <row r="51" spans="2:13" ht="27.75" customHeight="1">
      <c r="B51" s="1173"/>
      <c r="C51" s="1174"/>
      <c r="D51" s="85"/>
      <c r="E51" s="1175" t="s">
        <v>36</v>
      </c>
      <c r="F51" s="1175"/>
      <c r="G51" s="1175"/>
      <c r="H51" s="1176"/>
      <c r="I51" s="86">
        <v>39568</v>
      </c>
      <c r="J51" s="87">
        <v>38578</v>
      </c>
      <c r="K51" s="87">
        <v>39664</v>
      </c>
      <c r="L51" s="87">
        <v>39734</v>
      </c>
      <c r="M51" s="88">
        <v>42587</v>
      </c>
    </row>
    <row r="52" spans="2:13" ht="27.75" customHeight="1" thickBot="1">
      <c r="B52" s="1177" t="s">
        <v>37</v>
      </c>
      <c r="C52" s="1178"/>
      <c r="D52" s="90"/>
      <c r="E52" s="1179" t="s">
        <v>38</v>
      </c>
      <c r="F52" s="1179"/>
      <c r="G52" s="1179"/>
      <c r="H52" s="1180"/>
      <c r="I52" s="91">
        <v>9613</v>
      </c>
      <c r="J52" s="92">
        <v>9030</v>
      </c>
      <c r="K52" s="92">
        <v>9021</v>
      </c>
      <c r="L52" s="92">
        <v>8689</v>
      </c>
      <c r="M52" s="93">
        <v>8928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74429</v>
      </c>
      <c r="E3" s="116"/>
      <c r="F3" s="117">
        <v>61882</v>
      </c>
      <c r="G3" s="118"/>
      <c r="H3" s="119"/>
    </row>
    <row r="4" spans="1:8">
      <c r="A4" s="120"/>
      <c r="B4" s="121"/>
      <c r="C4" s="122"/>
      <c r="D4" s="123">
        <v>43644</v>
      </c>
      <c r="E4" s="124"/>
      <c r="F4" s="125">
        <v>32175</v>
      </c>
      <c r="G4" s="126"/>
      <c r="H4" s="127"/>
    </row>
    <row r="5" spans="1:8">
      <c r="A5" s="108" t="s">
        <v>520</v>
      </c>
      <c r="B5" s="113"/>
      <c r="C5" s="114"/>
      <c r="D5" s="115">
        <v>74252</v>
      </c>
      <c r="E5" s="116"/>
      <c r="F5" s="117">
        <v>47569</v>
      </c>
      <c r="G5" s="118"/>
      <c r="H5" s="119"/>
    </row>
    <row r="6" spans="1:8">
      <c r="A6" s="120"/>
      <c r="B6" s="121"/>
      <c r="C6" s="122"/>
      <c r="D6" s="123">
        <v>48889</v>
      </c>
      <c r="E6" s="124"/>
      <c r="F6" s="125">
        <v>26255</v>
      </c>
      <c r="G6" s="126"/>
      <c r="H6" s="127"/>
    </row>
    <row r="7" spans="1:8">
      <c r="A7" s="108" t="s">
        <v>521</v>
      </c>
      <c r="B7" s="113"/>
      <c r="C7" s="114"/>
      <c r="D7" s="115">
        <v>105394</v>
      </c>
      <c r="E7" s="116"/>
      <c r="F7" s="117">
        <v>50880</v>
      </c>
      <c r="G7" s="118"/>
      <c r="H7" s="119"/>
    </row>
    <row r="8" spans="1:8">
      <c r="A8" s="120"/>
      <c r="B8" s="121"/>
      <c r="C8" s="122"/>
      <c r="D8" s="123">
        <v>53829</v>
      </c>
      <c r="E8" s="124"/>
      <c r="F8" s="125">
        <v>26879</v>
      </c>
      <c r="G8" s="126"/>
      <c r="H8" s="127"/>
    </row>
    <row r="9" spans="1:8">
      <c r="A9" s="108" t="s">
        <v>522</v>
      </c>
      <c r="B9" s="113"/>
      <c r="C9" s="114"/>
      <c r="D9" s="115">
        <v>110846</v>
      </c>
      <c r="E9" s="116"/>
      <c r="F9" s="117">
        <v>63956</v>
      </c>
      <c r="G9" s="118"/>
      <c r="H9" s="119"/>
    </row>
    <row r="10" spans="1:8">
      <c r="A10" s="120"/>
      <c r="B10" s="121"/>
      <c r="C10" s="122"/>
      <c r="D10" s="123">
        <v>49583</v>
      </c>
      <c r="E10" s="124"/>
      <c r="F10" s="125">
        <v>29239</v>
      </c>
      <c r="G10" s="126"/>
      <c r="H10" s="127"/>
    </row>
    <row r="11" spans="1:8">
      <c r="A11" s="108" t="s">
        <v>523</v>
      </c>
      <c r="B11" s="113"/>
      <c r="C11" s="114"/>
      <c r="D11" s="115">
        <v>130016</v>
      </c>
      <c r="E11" s="116"/>
      <c r="F11" s="117">
        <v>66255</v>
      </c>
      <c r="G11" s="118"/>
      <c r="H11" s="119"/>
    </row>
    <row r="12" spans="1:8">
      <c r="A12" s="120"/>
      <c r="B12" s="121"/>
      <c r="C12" s="128"/>
      <c r="D12" s="123">
        <v>51866</v>
      </c>
      <c r="E12" s="124"/>
      <c r="F12" s="125">
        <v>31822</v>
      </c>
      <c r="G12" s="126"/>
      <c r="H12" s="127"/>
    </row>
    <row r="13" spans="1:8">
      <c r="A13" s="108"/>
      <c r="B13" s="113"/>
      <c r="C13" s="129"/>
      <c r="D13" s="130">
        <v>98987</v>
      </c>
      <c r="E13" s="131"/>
      <c r="F13" s="132">
        <v>58108</v>
      </c>
      <c r="G13" s="133"/>
      <c r="H13" s="119"/>
    </row>
    <row r="14" spans="1:8">
      <c r="A14" s="120"/>
      <c r="B14" s="121"/>
      <c r="C14" s="122"/>
      <c r="D14" s="123">
        <v>49562</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3.34</v>
      </c>
      <c r="C19" s="134">
        <f>ROUND(VALUE(SUBSTITUTE(実質収支比率等に係る経年分析!G$48,"▲","-")),2)</f>
        <v>0.08</v>
      </c>
      <c r="D19" s="134">
        <f>ROUND(VALUE(SUBSTITUTE(実質収支比率等に係る経年分析!H$48,"▲","-")),2)</f>
        <v>0.05</v>
      </c>
      <c r="E19" s="134">
        <f>ROUND(VALUE(SUBSTITUTE(実質収支比率等に係る経年分析!I$48,"▲","-")),2)</f>
        <v>2.19</v>
      </c>
      <c r="F19" s="134">
        <f>ROUND(VALUE(SUBSTITUTE(実質収支比率等に係る経年分析!J$48,"▲","-")),2)</f>
        <v>1.91</v>
      </c>
    </row>
    <row r="20" spans="1:11">
      <c r="A20" s="134" t="s">
        <v>43</v>
      </c>
      <c r="B20" s="134">
        <f>ROUND(VALUE(SUBSTITUTE(実質収支比率等に係る経年分析!F$47,"▲","-")),2)</f>
        <v>22.58</v>
      </c>
      <c r="C20" s="134">
        <f>ROUND(VALUE(SUBSTITUTE(実質収支比率等に係る経年分析!G$47,"▲","-")),2)</f>
        <v>23.89</v>
      </c>
      <c r="D20" s="134">
        <f>ROUND(VALUE(SUBSTITUTE(実質収支比率等に係る経年分析!H$47,"▲","-")),2)</f>
        <v>22.66</v>
      </c>
      <c r="E20" s="134">
        <f>ROUND(VALUE(SUBSTITUTE(実質収支比率等に係る経年分析!I$47,"▲","-")),2)</f>
        <v>22.7</v>
      </c>
      <c r="F20" s="134">
        <f>ROUND(VALUE(SUBSTITUTE(実質収支比率等に係る経年分析!J$47,"▲","-")),2)</f>
        <v>23.99</v>
      </c>
    </row>
    <row r="21" spans="1:11">
      <c r="A21" s="134" t="s">
        <v>44</v>
      </c>
      <c r="B21" s="134">
        <f>IF(ISNUMBER(VALUE(SUBSTITUTE(実質収支比率等に係る経年分析!F$49,"▲","-"))),ROUND(VALUE(SUBSTITUTE(実質収支比率等に係る経年分析!F$49,"▲","-")),2),NA())</f>
        <v>4.6900000000000004</v>
      </c>
      <c r="C21" s="134">
        <f>IF(ISNUMBER(VALUE(SUBSTITUTE(実質収支比率等に係る経年分析!G$49,"▲","-"))),ROUND(VALUE(SUBSTITUTE(実質収支比率等に係る経年分析!G$49,"▲","-")),2),NA())</f>
        <v>-2.0699999999999998</v>
      </c>
      <c r="D21" s="134">
        <f>IF(ISNUMBER(VALUE(SUBSTITUTE(実質収支比率等に係る経年分析!H$49,"▲","-"))),ROUND(VALUE(SUBSTITUTE(実質収支比率等に係る経年分析!H$49,"▲","-")),2),NA())</f>
        <v>-1.49</v>
      </c>
      <c r="E21" s="134">
        <f>IF(ISNUMBER(VALUE(SUBSTITUTE(実質収支比率等に係る経年分析!I$49,"▲","-"))),ROUND(VALUE(SUBSTITUTE(実質収支比率等に係る経年分析!I$49,"▲","-")),2),NA())</f>
        <v>2.1800000000000002</v>
      </c>
      <c r="F21" s="134">
        <f>IF(ISNUMBER(VALUE(SUBSTITUTE(実質収支比率等に係る経年分析!J$49,"▲","-"))),ROUND(VALUE(SUBSTITUTE(実質収支比率等に係る経年分析!J$49,"▲","-")),2),NA())</f>
        <v>0.82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0.08</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と畜場費会計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公共用地等造成費会計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介護保険費会計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1.25</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2.1800000000000002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1.91</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5.55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5.08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13.39</v>
      </c>
    </row>
    <row r="36" spans="1:16">
      <c r="A36" s="135" t="str">
        <f>IF(連結実質赤字比率に係る赤字・黒字の構成分析!C$34="",NA(),連結実質赤字比率に係る赤字・黒字の構成分析!C$34)</f>
        <v>国民健康保険費会計</v>
      </c>
      <c r="B36" s="135">
        <f>IF(ROUND(VALUE(SUBSTITUTE(連結実質赤字比率に係る赤字・黒字の構成分析!F$34,"▲", "-")), 2) &lt; 0, ABS(ROUND(VALUE(SUBSTITUTE(連結実質赤字比率に係る赤字・黒字の構成分析!F$34,"▲", "-")), 2)), NA())</f>
        <v>1.06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0.72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1.42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1.52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1.1499999999999999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5090</v>
      </c>
      <c r="E42" s="136"/>
      <c r="F42" s="136"/>
      <c r="G42" s="136">
        <f>'実質公債費比率（分子）の構造'!L$52</f>
        <v>5082</v>
      </c>
      <c r="H42" s="136"/>
      <c r="I42" s="136"/>
      <c r="J42" s="136">
        <f>'実質公債費比率（分子）の構造'!M$52</f>
        <v>5019</v>
      </c>
      <c r="K42" s="136"/>
      <c r="L42" s="136"/>
      <c r="M42" s="136">
        <f>'実質公債費比率（分子）の構造'!N$52</f>
        <v>4949</v>
      </c>
      <c r="N42" s="136"/>
      <c r="O42" s="136"/>
      <c r="P42" s="136">
        <f>'実質公債費比率（分子）の構造'!O$52</f>
        <v>5033</v>
      </c>
    </row>
    <row r="43" spans="1:16">
      <c r="A43" s="136" t="s">
        <v>52</v>
      </c>
      <c r="B43" s="136">
        <f>'実質公債費比率（分子）の構造'!K$51</f>
        <v>21</v>
      </c>
      <c r="C43" s="136"/>
      <c r="D43" s="136"/>
      <c r="E43" s="136">
        <f>'実質公債費比率（分子）の構造'!L$51</f>
        <v>1</v>
      </c>
      <c r="F43" s="136"/>
      <c r="G43" s="136"/>
      <c r="H43" s="136">
        <f>'実質公債費比率（分子）の構造'!M$51</f>
        <v>6</v>
      </c>
      <c r="I43" s="136"/>
      <c r="J43" s="136"/>
      <c r="K43" s="136">
        <f>'実質公債費比率（分子）の構造'!N$51</f>
        <v>1</v>
      </c>
      <c r="L43" s="136"/>
      <c r="M43" s="136"/>
      <c r="N43" s="136">
        <f>'実質公債費比率（分子）の構造'!O$51</f>
        <v>2</v>
      </c>
      <c r="O43" s="136"/>
      <c r="P43" s="136"/>
    </row>
    <row r="44" spans="1:16">
      <c r="A44" s="136" t="s">
        <v>53</v>
      </c>
      <c r="B44" s="136">
        <f>'実質公債費比率（分子）の構造'!K$50</f>
        <v>319</v>
      </c>
      <c r="C44" s="136"/>
      <c r="D44" s="136"/>
      <c r="E44" s="136">
        <f>'実質公債費比率（分子）の構造'!L$50</f>
        <v>221</v>
      </c>
      <c r="F44" s="136"/>
      <c r="G44" s="136"/>
      <c r="H44" s="136">
        <f>'実質公債費比率（分子）の構造'!M$50</f>
        <v>136</v>
      </c>
      <c r="I44" s="136"/>
      <c r="J44" s="136"/>
      <c r="K44" s="136">
        <f>'実質公債費比率（分子）の構造'!N$50</f>
        <v>135</v>
      </c>
      <c r="L44" s="136"/>
      <c r="M44" s="136"/>
      <c r="N44" s="136">
        <f>'実質公債費比率（分子）の構造'!O$50</f>
        <v>104</v>
      </c>
      <c r="O44" s="136"/>
      <c r="P44" s="136"/>
    </row>
    <row r="45" spans="1:16">
      <c r="A45" s="136" t="s">
        <v>54</v>
      </c>
      <c r="B45" s="136">
        <f>'実質公債費比率（分子）の構造'!K$49</f>
        <v>31</v>
      </c>
      <c r="C45" s="136"/>
      <c r="D45" s="136"/>
      <c r="E45" s="136">
        <f>'実質公債費比率（分子）の構造'!L$49</f>
        <v>36</v>
      </c>
      <c r="F45" s="136"/>
      <c r="G45" s="136"/>
      <c r="H45" s="136">
        <f>'実質公債費比率（分子）の構造'!M$49</f>
        <v>31</v>
      </c>
      <c r="I45" s="136"/>
      <c r="J45" s="136"/>
      <c r="K45" s="136">
        <f>'実質公債費比率（分子）の構造'!N$49</f>
        <v>33</v>
      </c>
      <c r="L45" s="136"/>
      <c r="M45" s="136"/>
      <c r="N45" s="136">
        <f>'実質公債費比率（分子）の構造'!O$49</f>
        <v>32</v>
      </c>
      <c r="O45" s="136"/>
      <c r="P45" s="136"/>
    </row>
    <row r="46" spans="1:16">
      <c r="A46" s="136" t="s">
        <v>55</v>
      </c>
      <c r="B46" s="136">
        <f>'実質公債費比率（分子）の構造'!K$48</f>
        <v>1270</v>
      </c>
      <c r="C46" s="136"/>
      <c r="D46" s="136"/>
      <c r="E46" s="136">
        <f>'実質公債費比率（分子）の構造'!L$48</f>
        <v>1302</v>
      </c>
      <c r="F46" s="136"/>
      <c r="G46" s="136"/>
      <c r="H46" s="136">
        <f>'実質公債費比率（分子）の構造'!M$48</f>
        <v>1300</v>
      </c>
      <c r="I46" s="136"/>
      <c r="J46" s="136"/>
      <c r="K46" s="136">
        <f>'実質公債費比率（分子）の構造'!N$48</f>
        <v>1206</v>
      </c>
      <c r="L46" s="136"/>
      <c r="M46" s="136"/>
      <c r="N46" s="136">
        <f>'実質公債費比率（分子）の構造'!O$48</f>
        <v>1234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6115</v>
      </c>
      <c r="C49" s="136"/>
      <c r="D49" s="136"/>
      <c r="E49" s="136">
        <f>'実質公債費比率（分子）の構造'!L$45</f>
        <v>6048</v>
      </c>
      <c r="F49" s="136"/>
      <c r="G49" s="136"/>
      <c r="H49" s="136">
        <f>'実質公債費比率（分子）の構造'!M$45</f>
        <v>5898</v>
      </c>
      <c r="I49" s="136"/>
      <c r="J49" s="136"/>
      <c r="K49" s="136">
        <f>'実質公債費比率（分子）の構造'!N$45</f>
        <v>5383</v>
      </c>
      <c r="L49" s="136"/>
      <c r="M49" s="136"/>
      <c r="N49" s="136">
        <f>'実質公債費比率（分子）の構造'!O$45</f>
        <v>4928</v>
      </c>
      <c r="O49" s="136"/>
      <c r="P49" s="136"/>
    </row>
    <row r="50" spans="1:16">
      <c r="A50" s="136" t="s">
        <v>59</v>
      </c>
      <c r="B50" s="136" t="e">
        <f>NA()</f>
        <v>#N/A</v>
      </c>
      <c r="C50" s="136">
        <f>IF(ISNUMBER('実質公債費比率（分子）の構造'!K$53),'実質公債費比率（分子）の構造'!K$53,NA())</f>
        <v>2666</v>
      </c>
      <c r="D50" s="136" t="e">
        <f>NA()</f>
        <v>#N/A</v>
      </c>
      <c r="E50" s="136" t="e">
        <f>NA()</f>
        <v>#N/A</v>
      </c>
      <c r="F50" s="136">
        <f>IF(ISNUMBER('実質公債費比率（分子）の構造'!L$53),'実質公債費比率（分子）の構造'!L$53,NA())</f>
        <v>2526</v>
      </c>
      <c r="G50" s="136" t="e">
        <f>NA()</f>
        <v>#N/A</v>
      </c>
      <c r="H50" s="136" t="e">
        <f>NA()</f>
        <v>#N/A</v>
      </c>
      <c r="I50" s="136">
        <f>IF(ISNUMBER('実質公債費比率（分子）の構造'!M$53),'実質公債費比率（分子）の構造'!M$53,NA())</f>
        <v>2352</v>
      </c>
      <c r="J50" s="136" t="e">
        <f>NA()</f>
        <v>#N/A</v>
      </c>
      <c r="K50" s="136" t="e">
        <f>NA()</f>
        <v>#N/A</v>
      </c>
      <c r="L50" s="136">
        <f>IF(ISNUMBER('実質公債費比率（分子）の構造'!N$53),'実質公債費比率（分子）の構造'!N$53,NA())</f>
        <v>1809</v>
      </c>
      <c r="M50" s="136" t="e">
        <f>NA()</f>
        <v>#N/A</v>
      </c>
      <c r="N50" s="136" t="e">
        <f>NA()</f>
        <v>#N/A</v>
      </c>
      <c r="O50" s="136">
        <f>IF(ISNUMBER('実質公債費比率（分子）の構造'!O$53),'実質公債費比率（分子）の構造'!O$53,NA())</f>
        <v>1267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39568</v>
      </c>
      <c r="E56" s="135"/>
      <c r="F56" s="135"/>
      <c r="G56" s="135">
        <f>'将来負担比率（分子）の構造'!J$51</f>
        <v>38578</v>
      </c>
      <c r="H56" s="135"/>
      <c r="I56" s="135"/>
      <c r="J56" s="135">
        <f>'将来負担比率（分子）の構造'!K$51</f>
        <v>39664</v>
      </c>
      <c r="K56" s="135"/>
      <c r="L56" s="135"/>
      <c r="M56" s="135">
        <f>'将来負担比率（分子）の構造'!L$51</f>
        <v>39734</v>
      </c>
      <c r="N56" s="135"/>
      <c r="O56" s="135"/>
      <c r="P56" s="135">
        <f>'将来負担比率（分子）の構造'!M$51</f>
        <v>42587</v>
      </c>
    </row>
    <row r="57" spans="1:16">
      <c r="A57" s="135" t="s">
        <v>35</v>
      </c>
      <c r="B57" s="135"/>
      <c r="C57" s="135"/>
      <c r="D57" s="135">
        <f>'将来負担比率（分子）の構造'!I$50</f>
        <v>7326</v>
      </c>
      <c r="E57" s="135"/>
      <c r="F57" s="135"/>
      <c r="G57" s="135">
        <f>'将来負担比率（分子）の構造'!J$50</f>
        <v>7321</v>
      </c>
      <c r="H57" s="135"/>
      <c r="I57" s="135"/>
      <c r="J57" s="135">
        <f>'将来負担比率（分子）の構造'!K$50</f>
        <v>7090</v>
      </c>
      <c r="K57" s="135"/>
      <c r="L57" s="135"/>
      <c r="M57" s="135">
        <f>'将来負担比率（分子）の構造'!L$50</f>
        <v>6593</v>
      </c>
      <c r="N57" s="135"/>
      <c r="O57" s="135"/>
      <c r="P57" s="135">
        <f>'将来負担比率（分子）の構造'!M$50</f>
        <v>6163</v>
      </c>
    </row>
    <row r="58" spans="1:16">
      <c r="A58" s="135" t="s">
        <v>34</v>
      </c>
      <c r="B58" s="135"/>
      <c r="C58" s="135"/>
      <c r="D58" s="135">
        <f>'将来負担比率（分子）の構造'!I$49</f>
        <v>13481</v>
      </c>
      <c r="E58" s="135"/>
      <c r="F58" s="135"/>
      <c r="G58" s="135">
        <f>'将来負担比率（分子）の構造'!J$49</f>
        <v>13664</v>
      </c>
      <c r="H58" s="135"/>
      <c r="I58" s="135"/>
      <c r="J58" s="135">
        <f>'将来負担比率（分子）の構造'!K$49</f>
        <v>13423</v>
      </c>
      <c r="K58" s="135"/>
      <c r="L58" s="135"/>
      <c r="M58" s="135">
        <f>'将来負担比率（分子）の構造'!L$49</f>
        <v>13725</v>
      </c>
      <c r="N58" s="135"/>
      <c r="O58" s="135"/>
      <c r="P58" s="135">
        <f>'将来負担比率（分子）の構造'!M$49</f>
        <v>14272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2566</v>
      </c>
      <c r="C61" s="135"/>
      <c r="D61" s="135"/>
      <c r="E61" s="135">
        <f>'将来負担比率（分子）の構造'!J$46</f>
        <v>2600</v>
      </c>
      <c r="F61" s="135"/>
      <c r="G61" s="135"/>
      <c r="H61" s="135">
        <f>'将来負担比率（分子）の構造'!K$46</f>
        <v>2449</v>
      </c>
      <c r="I61" s="135"/>
      <c r="J61" s="135"/>
      <c r="K61" s="135">
        <f>'将来負担比率（分子）の構造'!L$46</f>
        <v>2266</v>
      </c>
      <c r="L61" s="135"/>
      <c r="M61" s="135"/>
      <c r="N61" s="135">
        <f>'将来負担比率（分子）の構造'!M$46</f>
        <v>2096</v>
      </c>
      <c r="O61" s="135"/>
      <c r="P61" s="135"/>
    </row>
    <row r="62" spans="1:16">
      <c r="A62" s="135" t="s">
        <v>29</v>
      </c>
      <c r="B62" s="135">
        <f>'将来負担比率（分子）の構造'!I$45</f>
        <v>7780</v>
      </c>
      <c r="C62" s="135"/>
      <c r="D62" s="135"/>
      <c r="E62" s="135">
        <f>'将来負担比率（分子）の構造'!J$45</f>
        <v>7348</v>
      </c>
      <c r="F62" s="135"/>
      <c r="G62" s="135"/>
      <c r="H62" s="135">
        <f>'将来負担比率（分子）の構造'!K$45</f>
        <v>6988</v>
      </c>
      <c r="I62" s="135"/>
      <c r="J62" s="135"/>
      <c r="K62" s="135">
        <f>'将来負担比率（分子）の構造'!L$45</f>
        <v>6560</v>
      </c>
      <c r="L62" s="135"/>
      <c r="M62" s="135"/>
      <c r="N62" s="135">
        <f>'将来負担比率（分子）の構造'!M$45</f>
        <v>5938</v>
      </c>
      <c r="O62" s="135"/>
      <c r="P62" s="135"/>
    </row>
    <row r="63" spans="1:16">
      <c r="A63" s="135" t="s">
        <v>28</v>
      </c>
      <c r="B63" s="135">
        <f>'将来負担比率（分子）の構造'!I$44</f>
        <v>197</v>
      </c>
      <c r="C63" s="135"/>
      <c r="D63" s="135"/>
      <c r="E63" s="135">
        <f>'将来負担比率（分子）の構造'!J$44</f>
        <v>206</v>
      </c>
      <c r="F63" s="135"/>
      <c r="G63" s="135"/>
      <c r="H63" s="135">
        <f>'将来負担比率（分子）の構造'!K$44</f>
        <v>176</v>
      </c>
      <c r="I63" s="135"/>
      <c r="J63" s="135"/>
      <c r="K63" s="135">
        <f>'将来負担比率（分子）の構造'!L$44</f>
        <v>144</v>
      </c>
      <c r="L63" s="135"/>
      <c r="M63" s="135"/>
      <c r="N63" s="135">
        <f>'将来負担比率（分子）の構造'!M$44</f>
        <v>126</v>
      </c>
      <c r="O63" s="135"/>
      <c r="P63" s="135"/>
    </row>
    <row r="64" spans="1:16">
      <c r="A64" s="135" t="s">
        <v>27</v>
      </c>
      <c r="B64" s="135">
        <f>'将来負担比率（分子）の構造'!I$43</f>
        <v>9898</v>
      </c>
      <c r="C64" s="135"/>
      <c r="D64" s="135"/>
      <c r="E64" s="135">
        <f>'将来負担比率（分子）の構造'!J$43</f>
        <v>9515</v>
      </c>
      <c r="F64" s="135"/>
      <c r="G64" s="135"/>
      <c r="H64" s="135">
        <f>'将来負担比率（分子）の構造'!K$43</f>
        <v>9311</v>
      </c>
      <c r="I64" s="135"/>
      <c r="J64" s="135"/>
      <c r="K64" s="135">
        <f>'将来負担比率（分子）の構造'!L$43</f>
        <v>9219</v>
      </c>
      <c r="L64" s="135"/>
      <c r="M64" s="135"/>
      <c r="N64" s="135">
        <f>'将来負担比率（分子）の構造'!M$43</f>
        <v>8847</v>
      </c>
      <c r="O64" s="135"/>
      <c r="P64" s="135"/>
    </row>
    <row r="65" spans="1:16">
      <c r="A65" s="135" t="s">
        <v>26</v>
      </c>
      <c r="B65" s="135">
        <f>'将来負担比率（分子）の構造'!I$42</f>
        <v>1062</v>
      </c>
      <c r="C65" s="135"/>
      <c r="D65" s="135"/>
      <c r="E65" s="135">
        <f>'将来負担比率（分子）の構造'!J$42</f>
        <v>863</v>
      </c>
      <c r="F65" s="135"/>
      <c r="G65" s="135"/>
      <c r="H65" s="135">
        <f>'将来負担比率（分子）の構造'!K$42</f>
        <v>758</v>
      </c>
      <c r="I65" s="135"/>
      <c r="J65" s="135"/>
      <c r="K65" s="135">
        <f>'将来負担比率（分子）の構造'!L$42</f>
        <v>651</v>
      </c>
      <c r="L65" s="135"/>
      <c r="M65" s="135"/>
      <c r="N65" s="135">
        <f>'将来負担比率（分子）の構造'!M$42</f>
        <v>572</v>
      </c>
      <c r="O65" s="135"/>
      <c r="P65" s="135"/>
    </row>
    <row r="66" spans="1:16">
      <c r="A66" s="135" t="s">
        <v>25</v>
      </c>
      <c r="B66" s="135">
        <f>'将来負担比率（分子）の構造'!I$41</f>
        <v>48485</v>
      </c>
      <c r="C66" s="135"/>
      <c r="D66" s="135"/>
      <c r="E66" s="135">
        <f>'将来負担比率（分子）の構造'!J$41</f>
        <v>48061</v>
      </c>
      <c r="F66" s="135"/>
      <c r="G66" s="135"/>
      <c r="H66" s="135">
        <f>'将来負担比率（分子）の構造'!K$41</f>
        <v>49516</v>
      </c>
      <c r="I66" s="135"/>
      <c r="J66" s="135"/>
      <c r="K66" s="135">
        <f>'将来負担比率（分子）の構造'!L$41</f>
        <v>49902</v>
      </c>
      <c r="L66" s="135"/>
      <c r="M66" s="135"/>
      <c r="N66" s="135">
        <f>'将来負担比率（分子）の構造'!M$41</f>
        <v>54371</v>
      </c>
      <c r="O66" s="135"/>
      <c r="P66" s="135"/>
    </row>
    <row r="67" spans="1:16">
      <c r="A67" s="135" t="s">
        <v>63</v>
      </c>
      <c r="B67" s="135" t="e">
        <f>NA()</f>
        <v>#N/A</v>
      </c>
      <c r="C67" s="135">
        <f>IF(ISNUMBER('将来負担比率（分子）の構造'!I$52), IF('将来負担比率（分子）の構造'!I$52 &lt; 0, 0, '将来負担比率（分子）の構造'!I$52), NA())</f>
        <v>9613</v>
      </c>
      <c r="D67" s="135" t="e">
        <f>NA()</f>
        <v>#N/A</v>
      </c>
      <c r="E67" s="135" t="e">
        <f>NA()</f>
        <v>#N/A</v>
      </c>
      <c r="F67" s="135">
        <f>IF(ISNUMBER('将来負担比率（分子）の構造'!J$52), IF('将来負担比率（分子）の構造'!J$52 &lt; 0, 0, '将来負担比率（分子）の構造'!J$52), NA())</f>
        <v>9030</v>
      </c>
      <c r="G67" s="135" t="e">
        <f>NA()</f>
        <v>#N/A</v>
      </c>
      <c r="H67" s="135" t="e">
        <f>NA()</f>
        <v>#N/A</v>
      </c>
      <c r="I67" s="135">
        <f>IF(ISNUMBER('将来負担比率（分子）の構造'!K$52), IF('将来負担比率（分子）の構造'!K$52 &lt; 0, 0, '将来負担比率（分子）の構造'!K$52), NA())</f>
        <v>9021</v>
      </c>
      <c r="J67" s="135" t="e">
        <f>NA()</f>
        <v>#N/A</v>
      </c>
      <c r="K67" s="135" t="e">
        <f>NA()</f>
        <v>#N/A</v>
      </c>
      <c r="L67" s="135">
        <f>IF(ISNUMBER('将来負担比率（分子）の構造'!L$52), IF('将来負担比率（分子）の構造'!L$52 &lt; 0, 0, '将来負担比率（分子）の構造'!L$52), NA())</f>
        <v>8689</v>
      </c>
      <c r="M67" s="135" t="e">
        <f>NA()</f>
        <v>#N/A</v>
      </c>
      <c r="N67" s="135" t="e">
        <f>NA()</f>
        <v>#N/A</v>
      </c>
      <c r="O67" s="135">
        <f>IF(ISNUMBER('将来負担比率（分子）の構造'!M$52), IF('将来負担比率（分子）の構造'!M$52 &lt; 0, 0, '将来負担比率（分子）の構造'!M$52), NA())</f>
        <v>8928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2016-05-05T23:53:03Z</cp:lastPrinted>
  <dcterms:created xsi:type="dcterms:W3CDTF">2016-02-15T00:17:59Z</dcterms:created>
  <dcterms:modified xsi:type="dcterms:W3CDTF">2016-05-06T05:39:23Z</dcterms:modified>
  <cp:category/>
</cp:coreProperties>
</file>