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16029\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8" i="9" l="1"/>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C38" i="9"/>
  <c r="AM37" i="9"/>
  <c r="U37" i="9"/>
  <c r="C37" i="9"/>
  <c r="C36" i="9"/>
  <c r="BW34" i="9"/>
  <c r="C34" i="9"/>
  <c r="CO34" i="9" l="1"/>
  <c r="CO35" i="9" s="1"/>
  <c r="CO36" i="9" s="1"/>
  <c r="CO37" i="9" s="1"/>
  <c r="CO38" i="9" s="1"/>
  <c r="BW35" i="9"/>
  <c r="BW36" i="9" s="1"/>
  <c r="BW37" i="9" s="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E38" i="9" s="1"/>
</calcChain>
</file>

<file path=xl/sharedStrings.xml><?xml version="1.0" encoding="utf-8"?>
<sst xmlns="http://schemas.openxmlformats.org/spreadsheetml/2006/main" count="1006" uniqueCount="574">
  <si>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</si>
  <si>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</si>
  <si>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</si>
  <si>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</si>
  <si>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</si>
  <si>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</si>
  <si>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</si>
  <si>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</si>
  <si>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</si>
  <si>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</si>
  <si>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</si>
  <si>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</si>
  <si>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</si>
  <si>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</si>
  <si>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</si>
  <si>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</si>
  <si>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</si>
  <si>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</si>
  <si>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</si>
  <si>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</si>
  <si>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</si>
  <si>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</si>
  <si>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</si>
  <si>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</si>
  <si>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</si>
  <si>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</si>
  <si>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</si>
  <si>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</si>
  <si>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</si>
  <si>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</si>
  <si>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</si>
  <si>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</si>
  <si>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</si>
  <si>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</si>
  <si>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</si>
  <si>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</si>
  <si>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</si>
  <si>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</si>
  <si>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</si>
  <si>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</si>
  <si>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</si>
  <si>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</si>
  <si>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</si>
  <si>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</si>
  <si>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</si>
  <si>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</si>
  <si>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</si>
  <si>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</si>
  <si>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</si>
  <si>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</si>
  <si>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</si>
  <si>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</si>
  <si>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</si>
  <si>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</si>
  <si>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</si>
  <si>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</si>
  <si>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</si>
  <si>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</si>
  <si>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</si>
  <si>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</si>
  <si>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</si>
  <si>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</si>
  <si>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</si>
  <si>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</si>
  <si>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</si>
  <si>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</si>
  <si>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</si>
  <si>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</si>
  <si>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</si>
  <si>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</si>
  <si>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</si>
  <si>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</si>
  <si>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</si>
  <si>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</si>
  <si>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</si>
  <si>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</si>
  <si>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</si>
  <si>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</si>
  <si>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</si>
  <si>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</si>
  <si>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</si>
  <si>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</si>
  <si>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</si>
  <si>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</si>
  <si>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</si>
  <si>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</si>
  <si>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</si>
  <si>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</si>
  <si>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</si>
  <si>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</si>
  <si>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</si>
  <si>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</si>
  <si>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</si>
  <si>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</si>
  <si>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</si>
  <si>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</si>
  <si>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</si>
  <si>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</si>
  <si>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</si>
  <si>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</si>
  <si>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</si>
  <si>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</si>
  <si>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</si>
  <si>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</si>
  <si>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</si>
  <si>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</si>
  <si>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</si>
  <si>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</si>
  <si>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</si>
  <si>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</si>
  <si>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</si>
  <si>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</si>
  <si>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</si>
  <si>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</si>
  <si>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</si>
  <si>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</si>
  <si>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</si>
  <si>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</si>
  <si>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</si>
  <si>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</si>
  <si>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</si>
  <si>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</si>
  <si>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</si>
  <si>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</si>
  <si>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</si>
  <si>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</si>
  <si>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</si>
  <si>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</si>
  <si>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</si>
  <si>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</si>
  <si>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</si>
  <si>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</si>
  <si>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</si>
  <si>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</si>
  <si>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</si>
  <si>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</si>
  <si>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</si>
  <si>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</si>
  <si>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</si>
  <si>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</si>
  <si>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</si>
  <si>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</si>
  <si>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</si>
  <si>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</si>
  <si>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</si>
  <si>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</si>
  <si>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</si>
  <si>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</si>
  <si>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</si>
  <si>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</si>
  <si>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</si>
  <si>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</si>
  <si>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</si>
  <si>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</si>
  <si>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</si>
  <si>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</si>
  <si>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</si>
  <si>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</si>
  <si>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</si>
  <si>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</si>
  <si>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</si>
  <si>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</si>
  <si>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</si>
  <si>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</si>
  <si>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</si>
  <si>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</si>
  <si>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</si>
  <si>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</si>
  <si>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</si>
  <si>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</si>
  <si>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</si>
  <si>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</si>
  <si>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</si>
  <si>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</si>
  <si>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</si>
  <si>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</si>
  <si>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</si>
  <si>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</si>
  <si>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</si>
  <si>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</si>
  <si>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</si>
  <si>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</si>
  <si>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</si>
  <si>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</si>
  <si>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</si>
  <si>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</si>
  <si>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</si>
  <si>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</si>
  <si>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</si>
  <si>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</si>
  <si>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</si>
  <si>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</si>
  <si>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</si>
  <si>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</si>
  <si>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</si>
  <si>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北海道岩見沢市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</si>
  <si>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</si>
  <si>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</si>
  <si>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</si>
  <si>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</si>
  <si>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</si>
  <si>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</si>
  <si>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</si>
  <si>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</si>
  <si>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</si>
  <si>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</si>
  <si>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</si>
  <si>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</si>
  <si>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</si>
  <si>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</si>
  <si>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</si>
  <si>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</si>
  <si>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</si>
  <si>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</si>
  <si>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</si>
  <si>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</si>
  <si>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</si>
  <si>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</si>
  <si>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</si>
  <si>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</si>
  <si>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</si>
  <si>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</si>
  <si>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</si>
  <si>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</si>
  <si>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</si>
  <si>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</si>
  <si>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</si>
  <si>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</si>
  <si>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</si>
  <si>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</si>
  <si>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</si>
  <si>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</si>
  <si>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</si>
  <si>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</si>
  <si>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</si>
  <si>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</si>
  <si>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</si>
  <si>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</si>
  <si>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</si>
  <si>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</si>
  <si>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</si>
  <si>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</si>
  <si>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</si>
  <si>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</si>
  <si>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</si>
  <si>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</si>
  <si>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</si>
  <si>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</si>
  <si>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</si>
  <si>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</si>
  <si>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</si>
  <si>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</si>
  <si>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</si>
  <si>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</si>
  <si>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</si>
  <si>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</si>
  <si>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</si>
  <si>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</si>
  <si>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</si>
  <si>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</si>
  <si>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</si>
  <si>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</si>
  <si>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</si>
  <si>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</si>
  <si>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</si>
  <si>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</si>
  <si>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</si>
  <si>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</si>
  <si>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</si>
  <si>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</si>
  <si>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</si>
  <si>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</si>
  <si>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</si>
  <si>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</si>
  <si>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</si>
  <si>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</si>
  <si>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</si>
  <si>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</si>
  <si>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</si>
  <si>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</si>
  <si>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</si>
  <si>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</si>
  <si>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</si>
  <si>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</si>
  <si>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</si>
  <si>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</si>
  <si>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</si>
  <si>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</si>
  <si>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</si>
  <si>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</si>
  <si>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</si>
  <si>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</si>
  <si>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</si>
  <si>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</si>
  <si>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</si>
  <si>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</si>
  <si>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</si>
  <si>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</si>
  <si>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</si>
  <si>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</si>
  <si>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</si>
  <si>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</si>
  <si>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</si>
  <si>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</si>
  <si>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</si>
  <si>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</si>
  <si>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</si>
  <si>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</si>
  <si>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</si>
  <si>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</si>
  <si>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</si>
  <si>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</si>
  <si>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</si>
  <si>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</si>
  <si>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</si>
  <si>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</si>
  <si>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</si>
  <si>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</si>
  <si>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</si>
  <si>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</si>
  <si>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</si>
  <si>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</si>
  <si>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</si>
  <si>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</si>
  <si>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</si>
  <si>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</si>
  <si>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</si>
  <si>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</si>
  <si>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</si>
  <si>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</si>
  <si>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</si>
  <si>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</si>
  <si>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</si>
  <si>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</si>
  <si>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</si>
  <si>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</si>
  <si>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</si>
  <si>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</si>
  <si>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</si>
  <si>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</si>
  <si>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</si>
  <si>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</si>
  <si>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</si>
  <si>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</si>
  <si>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</si>
  <si>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</si>
  <si>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北海道岩見沢市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</si>
  <si>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</si>
  <si>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</si>
  <si>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</si>
  <si>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</si>
  <si>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</si>
  <si>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</si>
  <si>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</si>
  <si>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</si>
  <si>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</si>
  <si>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</si>
  <si>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</si>
  <si>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</si>
  <si>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</si>
  <si>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</si>
  <si>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</si>
  <si>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</si>
  <si>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</si>
  <si>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</si>
  <si>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</si>
  <si>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</si>
  <si>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</si>
  <si>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</si>
  <si>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</si>
  <si>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</si>
  <si>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</si>
  <si>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</si>
  <si>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</si>
  <si>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</si>
  <si>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</si>
  <si>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</si>
  <si>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</si>
  <si>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</si>
  <si>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</si>
  <si>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</si>
  <si>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</si>
  <si>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</si>
  <si>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</si>
  <si>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</si>
  <si>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</si>
  <si>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</si>
  <si>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下水道事業会計</t>
    <phoneticPr fontId="5"/>
  </si>
  <si>
    <t>と畜場費会計</t>
    <phoneticPr fontId="5"/>
  </si>
  <si>
    <t>法非適用企業</t>
    <phoneticPr fontId="5"/>
  </si>
  <si>
    <t>公設卸売市場費会計</t>
    <phoneticPr fontId="5"/>
  </si>
  <si>
    <t>農業集落排水事業費会計</t>
    <phoneticPr fontId="5"/>
  </si>
  <si>
    <t>公共用地等造成費会計</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</si>
  <si>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</si>
  <si>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</si>
  <si>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</si>
  <si>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</si>
  <si>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</si>
  <si>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</si>
  <si>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</si>
  <si>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</si>
  <si>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</si>
  <si>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</si>
  <si>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</si>
  <si>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</si>
  <si>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</si>
  <si>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</si>
  <si>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</si>
  <si>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</si>
  <si>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</si>
  <si>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</si>
  <si>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</si>
  <si>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</si>
  <si>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</si>
  <si>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</si>
  <si>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</si>
  <si>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</si>
  <si>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</si>
  <si>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</si>
  <si>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</si>
  <si>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</si>
  <si>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</si>
  <si>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</si>
  <si>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</si>
  <si>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</si>
  <si>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</si>
  <si>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</si>
  <si>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</si>
  <si>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</si>
  <si>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</si>
  <si>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</si>
  <si>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</si>
  <si>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</si>
  <si>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</si>
  <si>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</si>
  <si>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</si>
  <si>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</si>
  <si>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</si>
  <si>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</si>
  <si>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</si>
  <si>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</si>
  <si>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</si>
  <si>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</si>
  <si>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</si>
  <si>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</si>
  <si>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</si>
  <si>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</si>
  <si>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</si>
  <si>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</si>
  <si>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</si>
  <si>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</si>
  <si>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</si>
  <si>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</si>
  <si>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</si>
  <si>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</si>
  <si>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</si>
  <si>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</si>
  <si>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</si>
  <si>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</si>
  <si>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</si>
  <si>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</si>
  <si>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</si>
  <si>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</si>
  <si>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</si>
  <si>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</si>
  <si>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</si>
  <si>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</si>
  <si>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</si>
  <si>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</si>
  <si>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</si>
  <si>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</si>
  <si>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</si>
  <si>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</si>
  <si>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</si>
  <si>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</si>
  <si>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</si>
  <si>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</si>
  <si>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</si>
  <si>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</si>
  <si>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</si>
  <si>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</si>
  <si>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</si>
  <si>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</si>
  <si>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</si>
  <si>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</si>
  <si>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</si>
  <si>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</si>
  <si>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</si>
  <si>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</si>
  <si>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</si>
  <si>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</si>
  <si>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</si>
  <si>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</si>
  <si>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</si>
  <si>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</si>
  <si>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</si>
  <si>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</si>
  <si>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</si>
  <si>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</si>
  <si>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</si>
  <si>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</si>
  <si>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</si>
  <si>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</si>
  <si>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</si>
  <si>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</si>
  <si>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</si>
  <si>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</si>
  <si>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</si>
  <si>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</si>
  <si>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</si>
  <si>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</si>
  <si>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</si>
  <si>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</si>
  <si>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</si>
  <si>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</si>
  <si>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</si>
  <si>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</si>
  <si>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</si>
  <si>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</si>
  <si>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</si>
  <si>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</si>
  <si>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</si>
  <si>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</si>
  <si>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</si>
  <si>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</si>
  <si>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</si>
  <si>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</si>
  <si>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2.07</t>
  </si>
  <si>
    <t>▲ 1.49</t>
  </si>
  <si>
    <t>国民健康保険費会計</t>
  </si>
  <si>
    <t>▲ 0.72</t>
  </si>
  <si>
    <t>▲ 1.42</t>
  </si>
  <si>
    <t>▲ 1.52</t>
  </si>
  <si>
    <t>▲ 1.15</t>
  </si>
  <si>
    <t>▲ 1.50</t>
  </si>
  <si>
    <t>病院事業会計</t>
  </si>
  <si>
    <t>水道事業会計</t>
  </si>
  <si>
    <t>下水道事業会計</t>
  </si>
  <si>
    <t>一般会計</t>
  </si>
  <si>
    <t>介護保険費会計</t>
  </si>
  <si>
    <t>公共用地等造成費会計</t>
  </si>
  <si>
    <t>と畜場費会計</t>
  </si>
  <si>
    <t>その他会計（赤字）</t>
  </si>
  <si>
    <t>その他会計（黒字）</t>
  </si>
  <si>
    <t>-</t>
    <phoneticPr fontId="2"/>
  </si>
  <si>
    <t>-</t>
    <phoneticPr fontId="2"/>
  </si>
  <si>
    <t>-</t>
    <phoneticPr fontId="2"/>
  </si>
  <si>
    <t>-</t>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</si>
  <si>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</si>
  <si>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</si>
  <si>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t>
    <phoneticPr fontId="2"/>
  </si>
  <si>
    <t>-</t>
    <phoneticPr fontId="2"/>
  </si>
  <si>
    <t>桂沢水道企業団</t>
    <rPh sb="0" eb="2">
      <t>カツラザワ</t>
    </rPh>
    <rPh sb="2" eb="4">
      <t>スイドウ</t>
    </rPh>
    <rPh sb="4" eb="6">
      <t>キギョウ</t>
    </rPh>
    <rPh sb="6" eb="7">
      <t>ダン</t>
    </rPh>
    <phoneticPr fontId="2"/>
  </si>
  <si>
    <t>岩見沢市土地開発公社</t>
    <rPh sb="0" eb="4">
      <t>イワミザワシ</t>
    </rPh>
    <rPh sb="4" eb="6">
      <t>トチ</t>
    </rPh>
    <rPh sb="6" eb="8">
      <t>カイハツ</t>
    </rPh>
    <rPh sb="8" eb="10">
      <t>コウシャ</t>
    </rPh>
    <phoneticPr fontId="2"/>
  </si>
  <si>
    <t>（一財）岩見沢振興公社</t>
    <rPh sb="1" eb="2">
      <t>イチ</t>
    </rPh>
    <rPh sb="2" eb="3">
      <t>ザイ</t>
    </rPh>
    <rPh sb="4" eb="7">
      <t>イワミザワ</t>
    </rPh>
    <rPh sb="7" eb="9">
      <t>シンコウ</t>
    </rPh>
    <rPh sb="9" eb="11">
      <t>コウシャ</t>
    </rPh>
    <phoneticPr fontId="2"/>
  </si>
  <si>
    <t>（一財）いわみざわ地域交流センター</t>
    <rPh sb="1" eb="2">
      <t>イチ</t>
    </rPh>
    <rPh sb="2" eb="3">
      <t>ザイ</t>
    </rPh>
    <rPh sb="9" eb="11">
      <t>チイキ</t>
    </rPh>
    <rPh sb="11" eb="13">
      <t>コウリュウ</t>
    </rPh>
    <phoneticPr fontId="2"/>
  </si>
  <si>
    <t>㈱振興いわみざわ</t>
    <rPh sb="1" eb="3">
      <t>シンコウ</t>
    </rPh>
    <phoneticPr fontId="2"/>
  </si>
  <si>
    <t>㈱コミュニティエフエムはまなす</t>
    <phoneticPr fontId="2"/>
  </si>
  <si>
    <t>-</t>
    <phoneticPr fontId="2"/>
  </si>
  <si>
    <t>-</t>
    <phoneticPr fontId="2"/>
  </si>
  <si>
    <t>-</t>
    <phoneticPr fontId="2"/>
  </si>
  <si>
    <t>空知教育センター組合</t>
    <rPh sb="0" eb="2">
      <t>ソラチ</t>
    </rPh>
    <rPh sb="2" eb="4">
      <t>キョウイク</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</si>
  <si>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</si>
  <si>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</si>
  <si>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</si>
  <si>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</si>
  <si>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</si>
  <si>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</si>
  <si>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</si>
  <si>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</si>
  <si>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</si>
  <si>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比率については、年々改善傾向であり、主な要因としては、元利償還金の減が続いていること、合併特例債などの交付税算入がある良質な起債を活用していることが挙げられる。今後は、大型事業で活用した地方債の元利償還が開始されること等も十分に考慮し、引き続き許可制移行基準である１８％を超えることのないように努める。
　将来負担比率については、低い数値で安定しており、良好な状態である。将来負担比率が低く抑えられている要因としては、充当可能財源等が多いことが挙げられる。充当可能基金が財政調整基金を始めとして、約１５０億円あること、交付税措置のある起債を活用していることから、基準財政需要額算入見込額が約４２１億円あることによる。今後も良質な起債を活用し、将来にわたって安定した財政運営が継続できるよう努める。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</si>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</sst>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c:ext xmlns:c16="http://schemas.microsoft.com/office/drawing/2014/chart" uri="{C3380CC4-5D6E-409C-BE32-E72D297353CC}">
              <c16:uniqueId val="{00000000-4E2A-4146-B650-E128A6EBDA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74252</c:v>
                </c:pt>
                <c:pt idx="1">
                  <c:v>105394</c:v>
                </c:pt>
                <c:pt idx="2">
                  <c:v>110846</c:v>
                </c:pt>
                <c:pt idx="3">
                  <c:v>130016</c:v>
                </c:pt>
                <c:pt idx="4">
                  <c:v>73406</c:v>
                </c:pt>
              </c:numCache>
            </c:numRef>
          </c:val>
          <c:smooth val="0"/>
          <c:extLst>
            <c:ext xmlns:c16="http://schemas.microsoft.com/office/drawing/2014/chart" uri="{C3380CC4-5D6E-409C-BE32-E72D297353CC}">
              <c16:uniqueId val="{00000001-4E2A-4146-B650-E128A6EBDA4B}"/>
            </c:ext>
          </c:extLst>
        </c:ser>
        <c:dLbls>
          <c:showLegendKey val="0"/>
          <c:showVal val="0"/>
          <c:showCatName val="0"/>
          <c:showSerName val="0"/>
          <c:showPercent val="0"/>
          <c:showBubbleSize val="0"/>
        </c:dLbls>
        <c:marker val="1"/>
        <c:smooth val="0"/>
        <c:axId val="176234496"/>
        <c:axId val="176236800"/>
      </c:lineChart>
      <c:catAx>
        <c:axId val="17623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36800"/>
        <c:crosses val="autoZero"/>
        <c:auto val="1"/>
        <c:lblAlgn val="ctr"/>
        <c:lblOffset val="100"/>
        <c:tickLblSkip val="1"/>
        <c:tickMarkSkip val="1"/>
        <c:noMultiLvlLbl val="0"/>
      </c:catAx>
      <c:valAx>
        <c:axId val="176236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3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0.08</c:v>
                </c:pt>
                <c:pt idx="1">
                  <c:v>0.05</c:v>
                </c:pt>
                <c:pt idx="2">
                  <c:v>2.19</c:v>
                </c:pt>
                <c:pt idx="3">
                  <c:v>1.91</c:v>
                </c:pt>
                <c:pt idx="4">
                  <c:v>2.4300000000000002</c:v>
                </c:pt>
              </c:numCache>
            </c:numRef>
          </c:val>
          <c:extLst>
            <c:ext xmlns:c16="http://schemas.microsoft.com/office/drawing/2014/chart" uri="{C3380CC4-5D6E-409C-BE32-E72D297353CC}">
              <c16:uniqueId val="{00000000-7A22-424A-A553-74A49505AF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23.89</c:v>
                </c:pt>
                <c:pt idx="1">
                  <c:v>22.66</c:v>
                </c:pt>
                <c:pt idx="2">
                  <c:v>22.7</c:v>
                </c:pt>
                <c:pt idx="3">
                  <c:v>23.99</c:v>
                </c:pt>
                <c:pt idx="4">
                  <c:v>24.86</c:v>
                </c:pt>
              </c:numCache>
            </c:numRef>
          </c:val>
          <c:extLst>
            <c:ext xmlns:c16="http://schemas.microsoft.com/office/drawing/2014/chart" uri="{C3380CC4-5D6E-409C-BE32-E72D297353CC}">
              <c16:uniqueId val="{00000001-7A22-424A-A553-74A49505AF31}"/>
            </c:ext>
          </c:extLst>
        </c:ser>
        <c:dLbls>
          <c:showLegendKey val="0"/>
          <c:showVal val="0"/>
          <c:showCatName val="0"/>
          <c:showSerName val="0"/>
          <c:showPercent val="0"/>
          <c:showBubbleSize val="0"/>
        </c:dLbls>
        <c:gapWidth val="250"/>
        <c:overlap val="100"/>
        <c:axId val="142881920"/>
        <c:axId val="15232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-2.0699999999999998</c:v>
                </c:pt>
                <c:pt idx="1">
                  <c:v>-1.49</c:v>
                </c:pt>
                <c:pt idx="2">
                  <c:v>2.1800000000000002</c:v>
                </c:pt>
                <c:pt idx="3">
                  <c:v>0.82</c:v>
                </c:pt>
                <c:pt idx="4">
                  <c:v>1.49</c:v>
                </c:pt>
              </c:numCache>
            </c:numRef>
          </c:val>
          <c:smooth val="0"/>
          <c:extLst>
            <c:ext xmlns:c16="http://schemas.microsoft.com/office/drawing/2014/chart" uri="{C3380CC4-5D6E-409C-BE32-E72D297353CC}">
              <c16:uniqueId val="{00000002-7A22-424A-A553-74A49505AF31}"/>
            </c:ext>
          </c:extLst>
        </c:ser>
        <c:dLbls>
          <c:showLegendKey val="0"/>
          <c:showVal val="0"/>
          <c:showCatName val="0"/>
          <c:showSerName val="0"/>
          <c:showPercent val="0"/>
          <c:showBubbleSize val="0"/>
        </c:dLbls>
        <c:marker val="1"/>
        <c:smooth val="0"/>
        <c:axId val="142881920"/>
        <c:axId val="152324352"/>
      </c:lineChart>
      <c:catAx>
        <c:axId val="14288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324352"/>
        <c:crosses val="autoZero"/>
        <c:auto val="1"/>
        <c:lblAlgn val="ctr"/>
        <c:lblOffset val="100"/>
        <c:tickLblSkip val="1"/>
        <c:tickMarkSkip val="1"/>
        <c:noMultiLvlLbl val="0"/>
      </c:catAx>
      <c:valAx>
        <c:axId val="15232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8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0-0CE8-443A-B7AC-6DFA86F89B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E8-443A-B7AC-6DFA86F89BA1}"/>
            </c:ext>
          </c:extLst>
        </c:ser>
        <c:ser>
          <c:idx val="2"/>
          <c:order val="2"/>
          <c:tx>
            <c:strRef>
              <c:f>データシート!$A$29</c:f>
              <c:strCache>
                <c:ptCount val="1"/>
                <c:pt idx="0">
                  <c:v>と畜場費会計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0CE8-443A-B7AC-6DFA86F89BA1}"/>
            </c:ext>
          </c:extLst>
        </c:ser>
        <c:ser>
          <c:idx val="3"/>
          <c:order val="3"/>
          <c:tx>
            <c:strRef>
              <c:f>データシート!$A$30</c:f>
              <c:strCache>
                <c:ptCount val="1"/>
                <c:pt idx="0">
                  <c:v>公共用地等造成費会計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0.06</c:v>
                </c:pt>
                <c:pt idx="4">
                  <c:v>#N/A</c:v>
                </c:pt>
                <c:pt idx="5">
                  <c:v>0.05</c:v>
                </c:pt>
                <c:pt idx="6">
                  <c:v>#N/A</c:v>
                </c:pt>
                <c:pt idx="7">
                  <c:v>0.05</c:v>
                </c:pt>
                <c:pt idx="8">
                  <c:v>#N/A</c:v>
                </c:pt>
                <c:pt idx="9">
                  <c:v>0.02</c:v>
                </c:pt>
              </c:numCache>
            </c:numRef>
          </c:val>
          <c:extLst>
            <c:ext xmlns:c16="http://schemas.microsoft.com/office/drawing/2014/chart" uri="{C3380CC4-5D6E-409C-BE32-E72D297353CC}">
              <c16:uniqueId val="{00000003-0CE8-443A-B7AC-6DFA86F89BA1}"/>
            </c:ext>
          </c:extLst>
        </c:ser>
        <c:ser>
          <c:idx val="4"/>
          <c:order val="4"/>
          <c:tx>
            <c:strRef>
              <c:f>データシート!$A$31</c:f>
              <c:strCache>
                <c:ptCount val="1"/>
                <c:pt idx="0">
                  <c:v>介護保険費会計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0.59</c:v>
                </c:pt>
                <c:pt idx="4">
                  <c:v>#N/A</c:v>
                </c:pt>
                <c:pt idx="5">
                  <c:v>0.82</c:v>
                </c:pt>
                <c:pt idx="6">
                  <c:v>#N/A</c:v>
                </c:pt>
                <c:pt idx="7">
                  <c:v>1.25</c:v>
                </c:pt>
                <c:pt idx="8">
                  <c:v>#N/A</c:v>
                </c:pt>
                <c:pt idx="9">
                  <c:v>1.07</c:v>
                </c:pt>
              </c:numCache>
            </c:numRef>
          </c:val>
          <c:extLst>
            <c:ext xmlns:c16="http://schemas.microsoft.com/office/drawing/2014/chart" uri="{C3380CC4-5D6E-409C-BE32-E72D297353CC}">
              <c16:uniqueId val="{00000004-0CE8-443A-B7AC-6DFA86F89BA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0.05</c:v>
                </c:pt>
                <c:pt idx="4">
                  <c:v>#N/A</c:v>
                </c:pt>
                <c:pt idx="5">
                  <c:v>2.1800000000000002</c:v>
                </c:pt>
                <c:pt idx="6">
                  <c:v>#N/A</c:v>
                </c:pt>
                <c:pt idx="7">
                  <c:v>1.91</c:v>
                </c:pt>
                <c:pt idx="8">
                  <c:v>#N/A</c:v>
                </c:pt>
                <c:pt idx="9">
                  <c:v>2.4300000000000002</c:v>
                </c:pt>
              </c:numCache>
            </c:numRef>
          </c:val>
          <c:extLst>
            <c:ext xmlns:c16="http://schemas.microsoft.com/office/drawing/2014/chart" uri="{C3380CC4-5D6E-409C-BE32-E72D297353CC}">
              <c16:uniqueId val="{00000005-0CE8-443A-B7AC-6DFA86F89BA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3.91</c:v>
                </c:pt>
                <c:pt idx="2">
                  <c:v>#N/A</c:v>
                </c:pt>
                <c:pt idx="3">
                  <c:v>5.55</c:v>
                </c:pt>
                <c:pt idx="4">
                  <c:v>#N/A</c:v>
                </c:pt>
                <c:pt idx="5">
                  <c:v>5.08</c:v>
                </c:pt>
                <c:pt idx="6">
                  <c:v>#N/A</c:v>
                </c:pt>
                <c:pt idx="7">
                  <c:v>5.08</c:v>
                </c:pt>
                <c:pt idx="8">
                  <c:v>#N/A</c:v>
                </c:pt>
                <c:pt idx="9">
                  <c:v>5.19</c:v>
                </c:pt>
              </c:numCache>
            </c:numRef>
          </c:val>
          <c:extLst>
            <c:ext xmlns:c16="http://schemas.microsoft.com/office/drawing/2014/chart" uri="{C3380CC4-5D6E-409C-BE32-E72D297353CC}">
              <c16:uniqueId val="{00000006-0CE8-443A-B7AC-6DFA86F89BA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5.62</c:v>
                </c:pt>
                <c:pt idx="2">
                  <c:v>#N/A</c:v>
                </c:pt>
                <c:pt idx="3">
                  <c:v>5.74</c:v>
                </c:pt>
                <c:pt idx="4">
                  <c:v>#N/A</c:v>
                </c:pt>
                <c:pt idx="5">
                  <c:v>6.02</c:v>
                </c:pt>
                <c:pt idx="6">
                  <c:v>#N/A</c:v>
                </c:pt>
                <c:pt idx="7">
                  <c:v>5.5</c:v>
                </c:pt>
                <c:pt idx="8">
                  <c:v>#N/A</c:v>
                </c:pt>
                <c:pt idx="9">
                  <c:v>5.25</c:v>
                </c:pt>
              </c:numCache>
            </c:numRef>
          </c:val>
          <c:extLst>
            <c:ext xmlns:c16="http://schemas.microsoft.com/office/drawing/2014/chart" uri="{C3380CC4-5D6E-409C-BE32-E72D297353CC}">
              <c16:uniqueId val="{00000007-0CE8-443A-B7AC-6DFA86F89BA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10.33</c:v>
                </c:pt>
                <c:pt idx="2">
                  <c:v>#N/A</c:v>
                </c:pt>
                <c:pt idx="3">
                  <c:v>10.23</c:v>
                </c:pt>
                <c:pt idx="4">
                  <c:v>#N/A</c:v>
                </c:pt>
                <c:pt idx="5">
                  <c:v>12.21</c:v>
                </c:pt>
                <c:pt idx="6">
                  <c:v>#N/A</c:v>
                </c:pt>
                <c:pt idx="7">
                  <c:v>13.39</c:v>
                </c:pt>
                <c:pt idx="8">
                  <c:v>#N/A</c:v>
                </c:pt>
                <c:pt idx="9">
                  <c:v>14.05</c:v>
                </c:pt>
              </c:numCache>
            </c:numRef>
          </c:val>
          <c:extLst>
            <c:ext xmlns:c16="http://schemas.microsoft.com/office/drawing/2014/chart" uri="{C3380CC4-5D6E-409C-BE32-E72D297353CC}">
              <c16:uniqueId val="{00000008-0CE8-443A-B7AC-6DFA86F89BA1}"/>
            </c:ext>
          </c:extLst>
        </c:ser>
        <c:ser>
          <c:idx val="9"/>
          <c:order val="9"/>
          <c:tx>
            <c:strRef>
              <c:f>データシート!$A$36</c:f>
              <c:strCache>
                <c:ptCount val="1"/>
                <c:pt idx="0">
                  <c:v>国民健康保険費会計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0.72</c:v>
                </c:pt>
                <c:pt idx="1">
                  <c:v>#N/A</c:v>
                </c:pt>
                <c:pt idx="2">
                  <c:v>1.42</c:v>
                </c:pt>
                <c:pt idx="3">
                  <c:v>#N/A</c:v>
                </c:pt>
                <c:pt idx="4">
                  <c:v>1.52</c:v>
                </c:pt>
                <c:pt idx="5">
                  <c:v>#N/A</c:v>
                </c:pt>
                <c:pt idx="6">
                  <c:v>1.1499999999999999</c:v>
                </c:pt>
                <c:pt idx="7">
                  <c:v>#N/A</c:v>
                </c:pt>
                <c:pt idx="8">
                  <c:v>1.5</c:v>
                </c:pt>
                <c:pt idx="9">
                  <c:v>#N/A</c:v>
                </c:pt>
              </c:numCache>
            </c:numRef>
          </c:val>
          <c:extLst>
            <c:ext xmlns:c16="http://schemas.microsoft.com/office/drawing/2014/chart" uri="{C3380CC4-5D6E-409C-BE32-E72D297353CC}">
              <c16:uniqueId val="{00000009-0CE8-443A-B7AC-6DFA86F89BA1}"/>
            </c:ext>
          </c:extLst>
        </c:ser>
        <c:dLbls>
          <c:showLegendKey val="0"/>
          <c:showVal val="0"/>
          <c:showCatName val="0"/>
          <c:showSerName val="0"/>
          <c:showPercent val="0"/>
          <c:showBubbleSize val="0"/>
        </c:dLbls>
        <c:gapWidth val="150"/>
        <c:overlap val="100"/>
        <c:axId val="167195776"/>
        <c:axId val="167197312"/>
      </c:barChart>
      <c:catAx>
        <c:axId val="16719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197312"/>
        <c:crosses val="autoZero"/>
        <c:auto val="1"/>
        <c:lblAlgn val="ctr"/>
        <c:lblOffset val="100"/>
        <c:tickLblSkip val="1"/>
        <c:tickMarkSkip val="1"/>
        <c:noMultiLvlLbl val="0"/>
      </c:catAx>
      <c:valAx>
        <c:axId val="16719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9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5082</c:v>
                </c:pt>
                <c:pt idx="5">
                  <c:v>5019</c:v>
                </c:pt>
                <c:pt idx="8">
                  <c:v>4949</c:v>
                </c:pt>
                <c:pt idx="11">
                  <c:v>5033</c:v>
                </c:pt>
                <c:pt idx="14">
                  <c:v>4751</c:v>
                </c:pt>
              </c:numCache>
            </c:numRef>
          </c:val>
          <c:extLst>
            <c:ext xmlns:c16="http://schemas.microsoft.com/office/drawing/2014/chart" uri="{C3380CC4-5D6E-409C-BE32-E72D297353CC}">
              <c16:uniqueId val="{00000000-4804-41D7-9366-CC5A2F5D51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6</c:v>
                </c:pt>
                <c:pt idx="6">
                  <c:v>1</c:v>
                </c:pt>
                <c:pt idx="9">
                  <c:v>2</c:v>
                </c:pt>
                <c:pt idx="12">
                  <c:v>2</c:v>
                </c:pt>
              </c:numCache>
            </c:numRef>
          </c:val>
          <c:extLst>
            <c:ext xmlns:c16="http://schemas.microsoft.com/office/drawing/2014/chart" uri="{C3380CC4-5D6E-409C-BE32-E72D297353CC}">
              <c16:uniqueId val="{00000001-4804-41D7-9366-CC5A2F5D51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221</c:v>
                </c:pt>
                <c:pt idx="3">
                  <c:v>136</c:v>
                </c:pt>
                <c:pt idx="6">
                  <c:v>135</c:v>
                </c:pt>
                <c:pt idx="9">
                  <c:v>104</c:v>
                </c:pt>
                <c:pt idx="12">
                  <c:v>104</c:v>
                </c:pt>
              </c:numCache>
            </c:numRef>
          </c:val>
          <c:extLst>
            <c:ext xmlns:c16="http://schemas.microsoft.com/office/drawing/2014/chart" uri="{C3380CC4-5D6E-409C-BE32-E72D297353CC}">
              <c16:uniqueId val="{00000002-4804-41D7-9366-CC5A2F5D51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c:v>
                </c:pt>
                <c:pt idx="3">
                  <c:v>31</c:v>
                </c:pt>
                <c:pt idx="6">
                  <c:v>33</c:v>
                </c:pt>
                <c:pt idx="9">
                  <c:v>32</c:v>
                </c:pt>
                <c:pt idx="12">
                  <c:v>28</c:v>
                </c:pt>
              </c:numCache>
            </c:numRef>
          </c:val>
          <c:extLst>
            <c:ext xmlns:c16="http://schemas.microsoft.com/office/drawing/2014/chart" uri="{C3380CC4-5D6E-409C-BE32-E72D297353CC}">
              <c16:uniqueId val="{00000003-4804-41D7-9366-CC5A2F5D51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1302</c:v>
                </c:pt>
                <c:pt idx="3">
                  <c:v>1300</c:v>
                </c:pt>
                <c:pt idx="6">
                  <c:v>1206</c:v>
                </c:pt>
                <c:pt idx="9">
                  <c:v>1234</c:v>
                </c:pt>
                <c:pt idx="12">
                  <c:v>1248</c:v>
                </c:pt>
              </c:numCache>
            </c:numRef>
          </c:val>
          <c:extLst>
            <c:ext xmlns:c16="http://schemas.microsoft.com/office/drawing/2014/chart" uri="{C3380CC4-5D6E-409C-BE32-E72D297353CC}">
              <c16:uniqueId val="{00000004-4804-41D7-9366-CC5A2F5D51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04-41D7-9366-CC5A2F5D51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04-41D7-9366-CC5A2F5D51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6048</c:v>
                </c:pt>
                <c:pt idx="3">
                  <c:v>5898</c:v>
                </c:pt>
                <c:pt idx="6">
                  <c:v>5383</c:v>
                </c:pt>
                <c:pt idx="9">
                  <c:v>4928</c:v>
                </c:pt>
                <c:pt idx="12">
                  <c:v>4566</c:v>
                </c:pt>
              </c:numCache>
            </c:numRef>
          </c:val>
          <c:extLst>
            <c:ext xmlns:c16="http://schemas.microsoft.com/office/drawing/2014/chart" uri="{C3380CC4-5D6E-409C-BE32-E72D297353CC}">
              <c16:uniqueId val="{00000007-4804-41D7-9366-CC5A2F5D51C4}"/>
            </c:ext>
          </c:extLst>
        </c:ser>
        <c:dLbls>
          <c:showLegendKey val="0"/>
          <c:showVal val="0"/>
          <c:showCatName val="0"/>
          <c:showSerName val="0"/>
          <c:showPercent val="0"/>
          <c:showBubbleSize val="0"/>
        </c:dLbls>
        <c:gapWidth val="100"/>
        <c:overlap val="100"/>
        <c:axId val="169558784"/>
        <c:axId val="16956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2526</c:v>
                </c:pt>
                <c:pt idx="2">
                  <c:v>#N/A</c:v>
                </c:pt>
                <c:pt idx="3">
                  <c:v>#N/A</c:v>
                </c:pt>
                <c:pt idx="4">
                  <c:v>2352</c:v>
                </c:pt>
                <c:pt idx="5">
                  <c:v>#N/A</c:v>
                </c:pt>
                <c:pt idx="6">
                  <c:v>#N/A</c:v>
                </c:pt>
                <c:pt idx="7">
                  <c:v>1809</c:v>
                </c:pt>
                <c:pt idx="8">
                  <c:v>#N/A</c:v>
                </c:pt>
                <c:pt idx="9">
                  <c:v>#N/A</c:v>
                </c:pt>
                <c:pt idx="10">
                  <c:v>1267</c:v>
                </c:pt>
                <c:pt idx="11">
                  <c:v>#N/A</c:v>
                </c:pt>
                <c:pt idx="12">
                  <c:v>#N/A</c:v>
                </c:pt>
                <c:pt idx="13">
                  <c:v>1197</c:v>
                </c:pt>
                <c:pt idx="14">
                  <c:v>#N/A</c:v>
                </c:pt>
              </c:numCache>
            </c:numRef>
          </c:val>
          <c:smooth val="0"/>
          <c:extLst>
            <c:ext xmlns:c16="http://schemas.microsoft.com/office/drawing/2014/chart" uri="{C3380CC4-5D6E-409C-BE32-E72D297353CC}">
              <c16:uniqueId val="{00000008-4804-41D7-9366-CC5A2F5D51C4}"/>
            </c:ext>
          </c:extLst>
        </c:ser>
        <c:dLbls>
          <c:showLegendKey val="0"/>
          <c:showVal val="0"/>
          <c:showCatName val="0"/>
          <c:showSerName val="0"/>
          <c:showPercent val="0"/>
          <c:showBubbleSize val="0"/>
        </c:dLbls>
        <c:marker val="1"/>
        <c:smooth val="0"/>
        <c:axId val="169558784"/>
        <c:axId val="169561088"/>
      </c:lineChart>
      <c:catAx>
        <c:axId val="1695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561088"/>
        <c:crosses val="autoZero"/>
        <c:auto val="1"/>
        <c:lblAlgn val="ctr"/>
        <c:lblOffset val="100"/>
        <c:tickLblSkip val="1"/>
        <c:tickMarkSkip val="1"/>
        <c:noMultiLvlLbl val="0"/>
      </c:catAx>
      <c:valAx>
        <c:axId val="16956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5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38578</c:v>
                </c:pt>
                <c:pt idx="5">
                  <c:v>39664</c:v>
                </c:pt>
                <c:pt idx="8">
                  <c:v>39734</c:v>
                </c:pt>
                <c:pt idx="11">
                  <c:v>42587</c:v>
                </c:pt>
                <c:pt idx="14">
                  <c:v>42054</c:v>
                </c:pt>
              </c:numCache>
            </c:numRef>
          </c:val>
          <c:extLst>
            <c:ext xmlns:c16="http://schemas.microsoft.com/office/drawing/2014/chart" uri="{C3380CC4-5D6E-409C-BE32-E72D297353CC}">
              <c16:uniqueId val="{00000000-4198-449D-8B62-DA2738986F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7321</c:v>
                </c:pt>
                <c:pt idx="5">
                  <c:v>7090</c:v>
                </c:pt>
                <c:pt idx="8">
                  <c:v>6593</c:v>
                </c:pt>
                <c:pt idx="11">
                  <c:v>6163</c:v>
                </c:pt>
                <c:pt idx="14">
                  <c:v>6012</c:v>
                </c:pt>
              </c:numCache>
            </c:numRef>
          </c:val>
          <c:extLst>
            <c:ext xmlns:c16="http://schemas.microsoft.com/office/drawing/2014/chart" uri="{C3380CC4-5D6E-409C-BE32-E72D297353CC}">
              <c16:uniqueId val="{00000001-4198-449D-8B62-DA2738986F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13664</c:v>
                </c:pt>
                <c:pt idx="5">
                  <c:v>13423</c:v>
                </c:pt>
                <c:pt idx="8">
                  <c:v>13725</c:v>
                </c:pt>
                <c:pt idx="11">
                  <c:v>14272</c:v>
                </c:pt>
                <c:pt idx="14">
                  <c:v>14958</c:v>
                </c:pt>
              </c:numCache>
            </c:numRef>
          </c:val>
          <c:extLst>
            <c:ext xmlns:c16="http://schemas.microsoft.com/office/drawing/2014/chart" uri="{C3380CC4-5D6E-409C-BE32-E72D297353CC}">
              <c16:uniqueId val="{00000002-4198-449D-8B62-DA2738986F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98-449D-8B62-DA2738986F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98-449D-8B62-DA2738986F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2600</c:v>
                </c:pt>
                <c:pt idx="3">
                  <c:v>2449</c:v>
                </c:pt>
                <c:pt idx="6">
                  <c:v>2266</c:v>
                </c:pt>
                <c:pt idx="9">
                  <c:v>2096</c:v>
                </c:pt>
                <c:pt idx="12">
                  <c:v>1834</c:v>
                </c:pt>
              </c:numCache>
            </c:numRef>
          </c:val>
          <c:extLst>
            <c:ext xmlns:c16="http://schemas.microsoft.com/office/drawing/2014/chart" uri="{C3380CC4-5D6E-409C-BE32-E72D297353CC}">
              <c16:uniqueId val="{00000005-4198-449D-8B62-DA2738986F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7348</c:v>
                </c:pt>
                <c:pt idx="3">
                  <c:v>6988</c:v>
                </c:pt>
                <c:pt idx="6">
                  <c:v>6560</c:v>
                </c:pt>
                <c:pt idx="9">
                  <c:v>5938</c:v>
                </c:pt>
                <c:pt idx="12">
                  <c:v>5625</c:v>
                </c:pt>
              </c:numCache>
            </c:numRef>
          </c:val>
          <c:extLst>
            <c:ext xmlns:c16="http://schemas.microsoft.com/office/drawing/2014/chart" uri="{C3380CC4-5D6E-409C-BE32-E72D297353CC}">
              <c16:uniqueId val="{00000006-4198-449D-8B62-DA2738986F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206</c:v>
                </c:pt>
                <c:pt idx="3">
                  <c:v>176</c:v>
                </c:pt>
                <c:pt idx="6">
                  <c:v>144</c:v>
                </c:pt>
                <c:pt idx="9">
                  <c:v>126</c:v>
                </c:pt>
                <c:pt idx="12">
                  <c:v>389</c:v>
                </c:pt>
              </c:numCache>
            </c:numRef>
          </c:val>
          <c:extLst>
            <c:ext xmlns:c16="http://schemas.microsoft.com/office/drawing/2014/chart" uri="{C3380CC4-5D6E-409C-BE32-E72D297353CC}">
              <c16:uniqueId val="{00000007-4198-449D-8B62-DA2738986F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9515</c:v>
                </c:pt>
                <c:pt idx="3">
                  <c:v>9311</c:v>
                </c:pt>
                <c:pt idx="6">
                  <c:v>9219</c:v>
                </c:pt>
                <c:pt idx="9">
                  <c:v>8847</c:v>
                </c:pt>
                <c:pt idx="12">
                  <c:v>8619</c:v>
                </c:pt>
              </c:numCache>
            </c:numRef>
          </c:val>
          <c:extLst>
            <c:ext xmlns:c16="http://schemas.microsoft.com/office/drawing/2014/chart" uri="{C3380CC4-5D6E-409C-BE32-E72D297353CC}">
              <c16:uniqueId val="{00000008-4198-449D-8B62-DA2738986F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863</c:v>
                </c:pt>
                <c:pt idx="3">
                  <c:v>758</c:v>
                </c:pt>
                <c:pt idx="6">
                  <c:v>651</c:v>
                </c:pt>
                <c:pt idx="9">
                  <c:v>572</c:v>
                </c:pt>
                <c:pt idx="12">
                  <c:v>622</c:v>
                </c:pt>
              </c:numCache>
            </c:numRef>
          </c:val>
          <c:extLst>
            <c:ext xmlns:c16="http://schemas.microsoft.com/office/drawing/2014/chart" uri="{C3380CC4-5D6E-409C-BE32-E72D297353CC}">
              <c16:uniqueId val="{00000009-4198-449D-8B62-DA2738986F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48061</c:v>
                </c:pt>
                <c:pt idx="3">
                  <c:v>49516</c:v>
                </c:pt>
                <c:pt idx="6">
                  <c:v>49902</c:v>
                </c:pt>
                <c:pt idx="9">
                  <c:v>54371</c:v>
                </c:pt>
                <c:pt idx="12">
                  <c:v>54929</c:v>
                </c:pt>
              </c:numCache>
            </c:numRef>
          </c:val>
          <c:extLst>
            <c:ext xmlns:c16="http://schemas.microsoft.com/office/drawing/2014/chart" uri="{C3380CC4-5D6E-409C-BE32-E72D297353CC}">
              <c16:uniqueId val="{0000000A-4198-449D-8B62-DA2738986FF5}"/>
            </c:ext>
          </c:extLst>
        </c:ser>
        <c:dLbls>
          <c:showLegendKey val="0"/>
          <c:showVal val="0"/>
          <c:showCatName val="0"/>
          <c:showSerName val="0"/>
          <c:showPercent val="0"/>
          <c:showBubbleSize val="0"/>
        </c:dLbls>
        <c:gapWidth val="100"/>
        <c:overlap val="100"/>
        <c:axId val="169806464"/>
        <c:axId val="169817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9030</c:v>
                </c:pt>
                <c:pt idx="2">
                  <c:v>#N/A</c:v>
                </c:pt>
                <c:pt idx="3">
                  <c:v>#N/A</c:v>
                </c:pt>
                <c:pt idx="4">
                  <c:v>9021</c:v>
                </c:pt>
                <c:pt idx="5">
                  <c:v>#N/A</c:v>
                </c:pt>
                <c:pt idx="6">
                  <c:v>#N/A</c:v>
                </c:pt>
                <c:pt idx="7">
                  <c:v>8689</c:v>
                </c:pt>
                <c:pt idx="8">
                  <c:v>#N/A</c:v>
                </c:pt>
                <c:pt idx="9">
                  <c:v>#N/A</c:v>
                </c:pt>
                <c:pt idx="10">
                  <c:v>8928</c:v>
                </c:pt>
                <c:pt idx="11">
                  <c:v>#N/A</c:v>
                </c:pt>
                <c:pt idx="12">
                  <c:v>#N/A</c:v>
                </c:pt>
                <c:pt idx="13">
                  <c:v>8995</c:v>
                </c:pt>
                <c:pt idx="14">
                  <c:v>#N/A</c:v>
                </c:pt>
              </c:numCache>
            </c:numRef>
          </c:val>
          <c:smooth val="0"/>
          <c:extLst>
            <c:ext xmlns:c16="http://schemas.microsoft.com/office/drawing/2014/chart" uri="{C3380CC4-5D6E-409C-BE32-E72D297353CC}">
              <c16:uniqueId val="{0000000B-4198-449D-8B62-DA2738986FF5}"/>
            </c:ext>
          </c:extLst>
        </c:ser>
        <c:dLbls>
          <c:showLegendKey val="0"/>
          <c:showVal val="0"/>
          <c:showCatName val="0"/>
          <c:showSerName val="0"/>
          <c:showPercent val="0"/>
          <c:showBubbleSize val="0"/>
        </c:dLbls>
        <c:marker val="1"/>
        <c:smooth val="0"/>
        <c:axId val="169806464"/>
        <c:axId val="169817216"/>
      </c:lineChart>
      <c:catAx>
        <c:axId val="16980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817216"/>
        <c:crosses val="autoZero"/>
        <c:auto val="1"/>
        <c:lblAlgn val="ctr"/>
        <c:lblOffset val="100"/>
        <c:tickLblSkip val="1"/>
        <c:tickMarkSkip val="1"/>
        <c:noMultiLvlLbl val="0"/>
      </c:catAx>
      <c:valAx>
        <c:axId val="16981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0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{D835E044-F3A5-4E7B-95CB-D51189788524}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6C5-4183-A78E-1381547E855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{9B6DD2A3-55C3-4971-A242-361AE363DC6B}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6C5-4183-A78E-1381547E855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{DB9F801E-9C90-47F2-AA29-C3AFAFD327A3}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6C5-4183-A78E-1381547E855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{5A3492F7-DD9A-49CC-AABB-EA9C96F9005B}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6C5-4183-A78E-1381547E855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{FCF6E1E1-A05C-42D1-80BD-898677C92BD5}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6C5-4183-A78E-1381547E855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C5-4183-A78E-1381547E855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{4D61C9CD-1C4B-4817-931F-960A496F7D3C}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6C5-4183-A78E-1381547E855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{1EB2CB65-797E-424A-A7A7-DF4B90D2790B}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6C5-4183-A78E-1381547E855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{018E6D8D-A43E-4E55-8590-2ABFE976DAE0}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6C5-4183-A78E-1381547E855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{B885071B-B2AC-4BE3-9888-14481B2EB188}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6C5-4183-A78E-1381547E855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{CB7018A2-BF50-48D2-9A56-0D29E4804AB9}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6C5-4183-A78E-1381547E855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C5-4183-A78E-1381547E8558}"/>
            </c:ext>
          </c:extLst>
        </c:ser>
        <c:dLbls>
          <c:showLegendKey val="0"/>
          <c:showVal val="0"/>
          <c:showCatName val="0"/>
          <c:showSerName val="0"/>
          <c:showPercent val="0"/>
          <c:showBubbleSize val="0"/>
        </c:dLbls>
        <c:axId val="153043712"/>
        <c:axId val="153045632"/>
      </c:scatterChart>
      <c:valAx>
        <c:axId val="153043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045632"/>
        <c:crosses val="autoZero"/>
        <c:crossBetween val="midCat"/>
      </c:valAx>
      <c:valAx>
        <c:axId val="153045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43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{C1832007-D13A-4D08-9414-E9E17681AE99}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96D-4B9B-A6E7-E1FD5539258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{CAB4297E-99DE-4610-9777-63CB75386EB6}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96D-4B9B-A6E7-E1FD5539258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{E3AFCB5F-905C-4ECE-ADA4-889549DD3571}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96D-4B9B-A6E7-E1FD5539258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{7FB9160D-E8C1-4320-B61B-80384024DDFE}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96D-4B9B-A6E7-E1FD5539258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{C210F828-BAA4-4213-BD87-514AA264C2D9}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96D-4B9B-A6E7-E1FD5539258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c:v>
                </c:pt>
                <c:pt idx="2">
                  <c:v>10.6</c:v>
                </c:pt>
                <c:pt idx="3">
                  <c:v>8.6999999999999993</c:v>
                </c:pt>
                <c:pt idx="4">
                  <c:v>6.8</c:v>
                </c:pt>
              </c:numCache>
            </c:numRef>
          </c:xVal>
          <c:yVal>
            <c:numRef>
              <c:f>公会計指標分析・財政指標組合せ分析表!$K$73:$O$73</c:f>
              <c:numCache>
                <c:formatCode>#,##0.0;"▲ "#,##0.0</c:formatCode>
                <c:ptCount val="5"/>
                <c:pt idx="0">
                  <c:v>43</c:v>
                </c:pt>
                <c:pt idx="1">
                  <c:v>43.4</c:v>
                </c:pt>
                <c:pt idx="2">
                  <c:v>41.7</c:v>
                </c:pt>
                <c:pt idx="3">
                  <c:v>43.4</c:v>
                </c:pt>
                <c:pt idx="4">
                  <c:v>43</c:v>
                </c:pt>
              </c:numCache>
            </c:numRef>
          </c:yVal>
          <c:smooth val="0"/>
          <c:extLst>
            <c:ext xmlns:c16="http://schemas.microsoft.com/office/drawing/2014/chart" uri="{C3380CC4-5D6E-409C-BE32-E72D297353CC}">
              <c16:uniqueId val="{00000005-A96D-4B9B-A6E7-E1FD5539258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{D6387CD0-FB1D-4CE5-BE54-0A5C9431B653}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96D-4B9B-A6E7-E1FD5539258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{4B2D560E-DCB6-4CED-ABC6-489E01E7C259}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96D-4B9B-A6E7-E1FD5539258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{8D5E292C-6320-4F4E-83A7-BCF9823276FC}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96D-4B9B-A6E7-E1FD5539258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{ABB91BA5-E874-4881-8CDD-DCBDE8782BB8}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96D-4B9B-A6E7-E1FD5539258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{C094C72A-C067-4385-922C-53A564A4ABE3}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96D-4B9B-A6E7-E1FD5539258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extLst>
            <c:ext xmlns:c16="http://schemas.microsoft.com/office/drawing/2014/chart" uri="{C3380CC4-5D6E-409C-BE32-E72D297353CC}">
              <c16:uniqueId val="{0000000B-A96D-4B9B-A6E7-E1FD55392580}"/>
            </c:ext>
          </c:extLst>
        </c:ser>
        <c:dLbls>
          <c:showLegendKey val="0"/>
          <c:showVal val="0"/>
          <c:showCatName val="0"/>
          <c:showSerName val="0"/>
          <c:showPercent val="0"/>
          <c:showBubbleSize val="0"/>
        </c:dLbls>
        <c:axId val="153165184"/>
        <c:axId val="153183744"/>
      </c:scatterChart>
      <c:valAx>
        <c:axId val="153165184"/>
        <c:scaling>
          <c:orientation val="minMax"/>
          <c:max val="13.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183744"/>
        <c:crosses val="autoZero"/>
        <c:crossBetween val="midCat"/>
      </c:valAx>
      <c:valAx>
        <c:axId val="153183744"/>
        <c:scaling>
          <c:orientation val="minMax"/>
          <c:max val="75"/>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165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実質公債比率については、年々改善傾向であるが、主な要因としては、元利償還金の減が続いていること、合併特例債などの交付税算入がある良質な起債を活用していることが挙げられる。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今後は、大型事業で活用した地方債の元利償還が開始されること等も十分に考慮し、引き続き許可制移行基準である１８％を超えることのないように努める。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将来負担比率については、低い数値で安定しており、良好な状態である。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将来負担比率が低く抑えられている要因としては、充当可能財源等が多いことが挙げられる。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充当可能基金が財政調整基金を始めとして、約１５０億円あること、交付税措置のある起債を活用していることから、基準財政需要額算入見込額が約４２１億円あることによる。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今後も良質な起債を活用し、将来にわたって安定した財政運営が継続できるよう努める。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
47,478,308
46,869,341
607,566
24,954,085
54,928,712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課税客体に占める高齢者人口の割合や中小企業の割合が大きいことや、市税の減少などにより、税基盤が脆弱になっており、類似団体平均を下回っている状況にある。定員管理の適正化等の推進、</a:t>
          </a:r>
          <a:r>
            <a:rPr kumimoji="1" lang="ja-JP" altLang="ja-JP" sz="1300">
              <a:solidFill>
                <a:schemeClr val="dk1"/>
              </a:solidFill>
              <a:effectLst/>
              <a:latin typeface="+mn-lt"/>
              <a:ea typeface="+mn-ea"/>
              <a:cs typeface="+mn-cs"/>
            </a:rPr>
            <a:t>施設の適正配置や計画的な改修・修繕を行う等</a:t>
          </a:r>
          <a:r>
            <a:rPr kumimoji="1" lang="ja-JP" altLang="en-US" sz="1300">
              <a:solidFill>
                <a:schemeClr val="dk1"/>
              </a:solidFill>
              <a:effectLst/>
              <a:latin typeface="+mn-lt"/>
              <a:ea typeface="+mn-ea"/>
              <a:cs typeface="+mn-cs"/>
            </a:rPr>
            <a:t>、歳出削減を実施し、財政基盤の強化に努める。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や除排雪経費などの維持補修費の増に伴い、類似団体平均を上回っている。平成２７年度は地方消費税交付金の増に伴い歳入経常一般財源は増、一方歳出においても、人件費、公債費、繰出金の減により数値は改善されている。</a:t>
          </a:r>
          <a:endParaRPr kumimoji="1" lang="en-US" altLang="ja-JP" sz="1300">
            <a:latin typeface="ＭＳ Ｐゴシック"/>
          </a:endParaRPr>
        </a:p>
        <a:p>
          <a:r>
            <a:rPr kumimoji="1" lang="ja-JP" altLang="en-US" sz="1300">
              <a:latin typeface="ＭＳ Ｐゴシック"/>
            </a:rPr>
            <a:t>今後とも自主財源である市税の徴収率の向上による増収、定員管理の適正化等の義務的経費の削減や物件費及び維持補修費の抑制に努め、改善を図る。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85090</xdr:rowOff>
    </xdr:to>
    <xdr:cxnSp macro="">
      <xdr:nvCxnSpPr>
        <xdr:cNvPr id="133" name="直線コネクタ 132"/>
        <xdr:cNvCxnSpPr/>
      </xdr:nvCxnSpPr>
      <xdr:spPr>
        <a:xfrm flipV="1">
          <a:off x="4114800" y="1113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65</xdr:row>
      <xdr:rowOff>85090</xdr:rowOff>
    </xdr:to>
    <xdr:cxnSp macro="">
      <xdr:nvCxnSpPr>
        <xdr:cNvPr id="136" name="直線コネクタ 135"/>
        <xdr:cNvCxnSpPr/>
      </xdr:nvCxnSpPr>
      <xdr:spPr>
        <a:xfrm>
          <a:off x="3225800" y="11139715"/>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166915</xdr:rowOff>
    </xdr:from>
    <xdr:to>
      <xdr:col>4</xdr:col>
      <xdr:colOff>482600</xdr:colOff>
      <xdr:row>65</xdr:row>
      <xdr:rowOff>98878</xdr:rowOff>
    </xdr:to>
    <xdr:cxnSp macro="">
      <xdr:nvCxnSpPr>
        <xdr:cNvPr id="139" name="直線コネクタ 138"/>
        <xdr:cNvCxnSpPr/>
      </xdr:nvCxnSpPr>
      <xdr:spPr>
        <a:xfrm flipV="1">
          <a:off x="2336800" y="111397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16147</xdr:rowOff>
    </xdr:from>
    <xdr:to>
      <xdr:col>3</xdr:col>
      <xdr:colOff>279400</xdr:colOff>
      <xdr:row>65</xdr:row>
      <xdr:rowOff>98878</xdr:rowOff>
    </xdr:to>
    <xdr:cxnSp macro="">
      <xdr:nvCxnSpPr>
        <xdr:cNvPr id="142" name="直線コネクタ 141"/>
        <xdr:cNvCxnSpPr/>
      </xdr:nvCxnSpPr>
      <xdr:spPr>
        <a:xfrm>
          <a:off x="1447800" y="111603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2" name="円/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3"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116115</xdr:rowOff>
    </xdr:from>
    <xdr:to>
      <xdr:col>4</xdr:col>
      <xdr:colOff>533400</xdr:colOff>
      <xdr:row>65</xdr:row>
      <xdr:rowOff>46265</xdr:rowOff>
    </xdr:to>
    <xdr:sp macro="" textlink="">
      <xdr:nvSpPr>
        <xdr:cNvPr id="156" name="円/楕円 155"/>
        <xdr:cNvSpPr/>
      </xdr:nvSpPr>
      <xdr:spPr>
        <a:xfrm>
          <a:off x="3175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31042</xdr:rowOff>
    </xdr:from>
    <xdr:ext cx="762000" cy="259045"/>
    <xdr:sp macro="" textlink="">
      <xdr:nvSpPr>
        <xdr:cNvPr id="157" name="テキスト ボックス 156"/>
        <xdr:cNvSpPr txBox="1"/>
      </xdr:nvSpPr>
      <xdr:spPr>
        <a:xfrm>
          <a:off x="2844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48078</xdr:rowOff>
    </xdr:from>
    <xdr:to>
      <xdr:col>3</xdr:col>
      <xdr:colOff>330200</xdr:colOff>
      <xdr:row>65</xdr:row>
      <xdr:rowOff>149678</xdr:rowOff>
    </xdr:to>
    <xdr:sp macro="" textlink="">
      <xdr:nvSpPr>
        <xdr:cNvPr id="158" name="円/楕円 157"/>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134455</xdr:rowOff>
    </xdr:from>
    <xdr:ext cx="762000" cy="259045"/>
    <xdr:sp macro="" textlink="">
      <xdr:nvSpPr>
        <xdr:cNvPr id="159" name="テキスト ボックス 158"/>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136797</xdr:rowOff>
    </xdr:from>
    <xdr:to>
      <xdr:col>2</xdr:col>
      <xdr:colOff>127000</xdr:colOff>
      <xdr:row>65</xdr:row>
      <xdr:rowOff>66947</xdr:rowOff>
    </xdr:to>
    <xdr:sp macro="" textlink="">
      <xdr:nvSpPr>
        <xdr:cNvPr id="160" name="円/楕円 159"/>
        <xdr:cNvSpPr/>
      </xdr:nvSpPr>
      <xdr:spPr>
        <a:xfrm>
          <a:off x="1397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51724</xdr:rowOff>
    </xdr:from>
    <xdr:ext cx="762000" cy="259045"/>
    <xdr:sp macro="" textlink="">
      <xdr:nvSpPr>
        <xdr:cNvPr id="161" name="テキスト ボックス 160"/>
        <xdr:cNvSpPr txBox="1"/>
      </xdr:nvSpPr>
      <xdr:spPr>
        <a:xfrm>
          <a:off x="1066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類似団体と比較して高くなってるのは、主に維持補修費、物件費が原因となっている。</a:t>
          </a:r>
          <a:endParaRPr kumimoji="1" lang="en-US" altLang="ja-JP" sz="1300">
            <a:latin typeface="ＭＳ Ｐゴシック"/>
          </a:endParaRPr>
        </a:p>
        <a:p>
          <a:r>
            <a:rPr kumimoji="1" lang="ja-JP" altLang="en-US" sz="1300">
              <a:latin typeface="ＭＳ Ｐゴシック"/>
            </a:rPr>
            <a:t>豪雪地帯であることから、除排雪経費の占める割合が大きい。</a:t>
          </a:r>
          <a:endParaRPr kumimoji="1" lang="en-US" altLang="ja-JP" sz="1300">
            <a:latin typeface="ＭＳ Ｐゴシック"/>
          </a:endParaRPr>
        </a:p>
        <a:p>
          <a:r>
            <a:rPr kumimoji="1" lang="ja-JP" altLang="en-US" sz="1300">
              <a:latin typeface="ＭＳ Ｐゴシック"/>
            </a:rPr>
            <a:t>昨年度は降雪量が少なく、平成２７年度においては、例年どおりの降雪があったため除排雪経費が増となっている。また、</a:t>
          </a:r>
          <a:r>
            <a:rPr kumimoji="1" lang="ja-JP" altLang="ja-JP" sz="1300">
              <a:solidFill>
                <a:schemeClr val="dk1"/>
              </a:solidFill>
              <a:effectLst/>
              <a:latin typeface="+mn-lt"/>
              <a:ea typeface="+mn-ea"/>
              <a:cs typeface="+mn-cs"/>
            </a:rPr>
            <a:t>ごみ処分場における施設管理委託料の増</a:t>
          </a:r>
          <a:r>
            <a:rPr kumimoji="1" lang="ja-JP" altLang="en-US" sz="1300">
              <a:solidFill>
                <a:schemeClr val="dk1"/>
              </a:solidFill>
              <a:effectLst/>
              <a:latin typeface="+mn-lt"/>
              <a:ea typeface="+mn-ea"/>
              <a:cs typeface="+mn-cs"/>
            </a:rPr>
            <a:t>により物件費が増となった。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施設の老朽化により修繕費用は年々増加しており、施設の適正配置や計画的な改修・修繕を行い抑制に努める。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21772</xdr:rowOff>
    </xdr:from>
    <xdr:to>
      <xdr:col>7</xdr:col>
      <xdr:colOff>152400</xdr:colOff>
      <xdr:row>81</xdr:row>
      <xdr:rowOff>33609</xdr:rowOff>
    </xdr:to>
    <xdr:cxnSp macro="">
      <xdr:nvCxnSpPr>
        <xdr:cNvPr id="197" name="直線コネクタ 196"/>
        <xdr:cNvCxnSpPr/>
      </xdr:nvCxnSpPr>
      <xdr:spPr>
        <a:xfrm>
          <a:off x="4114800" y="13909222"/>
          <a:ext cx="8382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10376</xdr:rowOff>
    </xdr:from>
    <xdr:to>
      <xdr:col>6</xdr:col>
      <xdr:colOff>0</xdr:colOff>
      <xdr:row>81</xdr:row>
      <xdr:rowOff>21772</xdr:rowOff>
    </xdr:to>
    <xdr:cxnSp macro="">
      <xdr:nvCxnSpPr>
        <xdr:cNvPr id="200" name="直線コネクタ 199"/>
        <xdr:cNvCxnSpPr/>
      </xdr:nvCxnSpPr>
      <xdr:spPr>
        <a:xfrm>
          <a:off x="3225800" y="13897826"/>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10376</xdr:rowOff>
    </xdr:from>
    <xdr:to>
      <xdr:col>4</xdr:col>
      <xdr:colOff>482600</xdr:colOff>
      <xdr:row>81</xdr:row>
      <xdr:rowOff>16669</xdr:rowOff>
    </xdr:to>
    <xdr:cxnSp macro="">
      <xdr:nvCxnSpPr>
        <xdr:cNvPr id="203" name="直線コネクタ 202"/>
        <xdr:cNvCxnSpPr/>
      </xdr:nvCxnSpPr>
      <xdr:spPr>
        <a:xfrm flipV="1">
          <a:off x="2336800" y="13897826"/>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16669</xdr:rowOff>
    </xdr:from>
    <xdr:to>
      <xdr:col>3</xdr:col>
      <xdr:colOff>279400</xdr:colOff>
      <xdr:row>81</xdr:row>
      <xdr:rowOff>22161</xdr:rowOff>
    </xdr:to>
    <xdr:cxnSp macro="">
      <xdr:nvCxnSpPr>
        <xdr:cNvPr id="206" name="直線コネクタ 205"/>
        <xdr:cNvCxnSpPr/>
      </xdr:nvCxnSpPr>
      <xdr:spPr>
        <a:xfrm flipV="1">
          <a:off x="1447800" y="13904119"/>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154259</xdr:rowOff>
    </xdr:from>
    <xdr:to>
      <xdr:col>7</xdr:col>
      <xdr:colOff>203200</xdr:colOff>
      <xdr:row>81</xdr:row>
      <xdr:rowOff>84409</xdr:rowOff>
    </xdr:to>
    <xdr:sp macro="" textlink="">
      <xdr:nvSpPr>
        <xdr:cNvPr id="216" name="円/楕円 215"/>
        <xdr:cNvSpPr/>
      </xdr:nvSpPr>
      <xdr:spPr>
        <a:xfrm>
          <a:off x="4902200" y="138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31086</xdr:rowOff>
    </xdr:from>
    <xdr:ext cx="762000" cy="259045"/>
    <xdr:sp macro="" textlink="">
      <xdr:nvSpPr>
        <xdr:cNvPr id="217" name="人件費・物件費等の状況該当値テキスト"/>
        <xdr:cNvSpPr txBox="1"/>
      </xdr:nvSpPr>
      <xdr:spPr>
        <a:xfrm>
          <a:off x="5041900" y="1391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142422</xdr:rowOff>
    </xdr:from>
    <xdr:to>
      <xdr:col>6</xdr:col>
      <xdr:colOff>50800</xdr:colOff>
      <xdr:row>81</xdr:row>
      <xdr:rowOff>72572</xdr:rowOff>
    </xdr:to>
    <xdr:sp macro="" textlink="">
      <xdr:nvSpPr>
        <xdr:cNvPr id="218" name="円/楕円 217"/>
        <xdr:cNvSpPr/>
      </xdr:nvSpPr>
      <xdr:spPr>
        <a:xfrm>
          <a:off x="4064000" y="138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57349</xdr:rowOff>
    </xdr:from>
    <xdr:ext cx="736600" cy="259045"/>
    <xdr:sp macro="" textlink="">
      <xdr:nvSpPr>
        <xdr:cNvPr id="219" name="テキスト ボックス 218"/>
        <xdr:cNvSpPr txBox="1"/>
      </xdr:nvSpPr>
      <xdr:spPr>
        <a:xfrm>
          <a:off x="3733800" y="1394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131026</xdr:rowOff>
    </xdr:from>
    <xdr:to>
      <xdr:col>4</xdr:col>
      <xdr:colOff>533400</xdr:colOff>
      <xdr:row>81</xdr:row>
      <xdr:rowOff>61176</xdr:rowOff>
    </xdr:to>
    <xdr:sp macro="" textlink="">
      <xdr:nvSpPr>
        <xdr:cNvPr id="220" name="円/楕円 219"/>
        <xdr:cNvSpPr/>
      </xdr:nvSpPr>
      <xdr:spPr>
        <a:xfrm>
          <a:off x="3175000" y="138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45953</xdr:rowOff>
    </xdr:from>
    <xdr:ext cx="762000" cy="259045"/>
    <xdr:sp macro="" textlink="">
      <xdr:nvSpPr>
        <xdr:cNvPr id="221" name="テキスト ボックス 220"/>
        <xdr:cNvSpPr txBox="1"/>
      </xdr:nvSpPr>
      <xdr:spPr>
        <a:xfrm>
          <a:off x="2844800" y="1393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137319</xdr:rowOff>
    </xdr:from>
    <xdr:to>
      <xdr:col>3</xdr:col>
      <xdr:colOff>330200</xdr:colOff>
      <xdr:row>81</xdr:row>
      <xdr:rowOff>67469</xdr:rowOff>
    </xdr:to>
    <xdr:sp macro="" textlink="">
      <xdr:nvSpPr>
        <xdr:cNvPr id="222" name="円/楕円 221"/>
        <xdr:cNvSpPr/>
      </xdr:nvSpPr>
      <xdr:spPr>
        <a:xfrm>
          <a:off x="2286000" y="138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52246</xdr:rowOff>
    </xdr:from>
    <xdr:ext cx="762000" cy="259045"/>
    <xdr:sp macro="" textlink="">
      <xdr:nvSpPr>
        <xdr:cNvPr id="223" name="テキスト ボックス 222"/>
        <xdr:cNvSpPr txBox="1"/>
      </xdr:nvSpPr>
      <xdr:spPr>
        <a:xfrm>
          <a:off x="1955800" y="1393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142811</xdr:rowOff>
    </xdr:from>
    <xdr:to>
      <xdr:col>2</xdr:col>
      <xdr:colOff>127000</xdr:colOff>
      <xdr:row>81</xdr:row>
      <xdr:rowOff>72961</xdr:rowOff>
    </xdr:to>
    <xdr:sp macro="" textlink="">
      <xdr:nvSpPr>
        <xdr:cNvPr id="224" name="円/楕円 223"/>
        <xdr:cNvSpPr/>
      </xdr:nvSpPr>
      <xdr:spPr>
        <a:xfrm>
          <a:off x="1397000" y="138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57738</xdr:rowOff>
    </xdr:from>
    <xdr:ext cx="762000" cy="259045"/>
    <xdr:sp macro="" textlink="">
      <xdr:nvSpPr>
        <xdr:cNvPr id="225" name="テキスト ボックス 224"/>
        <xdr:cNvSpPr txBox="1"/>
      </xdr:nvSpPr>
      <xdr:spPr>
        <a:xfrm>
          <a:off x="1066800" y="1394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平成８年度から</a:t>
          </a:r>
          <a:r>
            <a:rPr kumimoji="1" lang="ja-JP" altLang="en-US" sz="1300" baseline="0">
              <a:solidFill>
                <a:schemeClr val="dk1"/>
              </a:solidFill>
              <a:effectLst/>
              <a:latin typeface="+mn-lt"/>
              <a:ea typeface="+mn-ea"/>
              <a:cs typeface="+mn-cs"/>
            </a:rPr>
            <a:t>１００</a:t>
          </a:r>
          <a:r>
            <a:rPr kumimoji="1" lang="ja-JP" altLang="ja-JP" sz="1300" baseline="0">
              <a:solidFill>
                <a:schemeClr val="dk1"/>
              </a:solidFill>
              <a:effectLst/>
              <a:latin typeface="+mn-lt"/>
              <a:ea typeface="+mn-ea"/>
              <a:cs typeface="+mn-cs"/>
            </a:rPr>
            <a:t>を割り、以降減少を続け、類似団体平均を下回る水準を維持していたが、市町村合併以後、給与構造改革の遅れにより、近年は類似団体平均を上回っている。平成</a:t>
          </a:r>
          <a:r>
            <a:rPr kumimoji="1" lang="ja-JP" altLang="en-US" sz="1300" baseline="0">
              <a:solidFill>
                <a:schemeClr val="dk1"/>
              </a:solidFill>
              <a:effectLst/>
              <a:latin typeface="+mn-lt"/>
              <a:ea typeface="+mn-ea"/>
              <a:cs typeface="+mn-cs"/>
            </a:rPr>
            <a:t>２０</a:t>
          </a:r>
          <a:r>
            <a:rPr kumimoji="1" lang="ja-JP" altLang="ja-JP" sz="1300" baseline="0">
              <a:solidFill>
                <a:schemeClr val="dk1"/>
              </a:solidFill>
              <a:effectLst/>
              <a:latin typeface="+mn-lt"/>
              <a:ea typeface="+mn-ea"/>
              <a:cs typeface="+mn-cs"/>
            </a:rPr>
            <a:t>年</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月に給与構造改革を実施したことによる給与水準の適正化及び国家公務員の昇給抑制の終了に伴い、今後は減少傾向に移行すると考えていたが、平成</a:t>
          </a:r>
          <a:r>
            <a:rPr kumimoji="1" lang="ja-JP" altLang="en-US" sz="1300" baseline="0">
              <a:solidFill>
                <a:schemeClr val="dk1"/>
              </a:solidFill>
              <a:effectLst/>
              <a:latin typeface="+mn-lt"/>
              <a:ea typeface="+mn-ea"/>
              <a:cs typeface="+mn-cs"/>
            </a:rPr>
            <a:t>２４</a:t>
          </a:r>
          <a:r>
            <a:rPr kumimoji="1" lang="ja-JP" altLang="ja-JP" sz="1300" baseline="0">
              <a:solidFill>
                <a:schemeClr val="dk1"/>
              </a:solidFill>
              <a:effectLst/>
              <a:latin typeface="+mn-lt"/>
              <a:ea typeface="+mn-ea"/>
              <a:cs typeface="+mn-cs"/>
            </a:rPr>
            <a:t>年度から２年間の国家公務員給与の独自削減に伴い、一時的に大幅に上昇したが、国の独自削減の終了により減少した。しかし、国家公務員において平成</a:t>
          </a:r>
          <a:r>
            <a:rPr kumimoji="1" lang="ja-JP" altLang="en-US" sz="1300" baseline="0">
              <a:solidFill>
                <a:schemeClr val="dk1"/>
              </a:solidFill>
              <a:effectLst/>
              <a:latin typeface="+mn-lt"/>
              <a:ea typeface="+mn-ea"/>
              <a:cs typeface="+mn-cs"/>
            </a:rPr>
            <a:t>２７</a:t>
          </a:r>
          <a:r>
            <a:rPr kumimoji="1" lang="ja-JP" altLang="ja-JP" sz="1300" baseline="0">
              <a:solidFill>
                <a:schemeClr val="dk1"/>
              </a:solidFill>
              <a:effectLst/>
              <a:latin typeface="+mn-lt"/>
              <a:ea typeface="+mn-ea"/>
              <a:cs typeface="+mn-cs"/>
            </a:rPr>
            <a:t>年</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月昇給を１号俸抑制したことにより再び上昇した。</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146896</xdr:rowOff>
    </xdr:to>
    <xdr:cxnSp macro="">
      <xdr:nvCxnSpPr>
        <xdr:cNvPr id="259" name="直線コネクタ 258"/>
        <xdr:cNvCxnSpPr/>
      </xdr:nvCxnSpPr>
      <xdr:spPr>
        <a:xfrm>
          <a:off x="16179800" y="1450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106680</xdr:rowOff>
    </xdr:to>
    <xdr:cxnSp macro="">
      <xdr:nvCxnSpPr>
        <xdr:cNvPr id="262" name="直線コネクタ 261"/>
        <xdr:cNvCxnSpPr/>
      </xdr:nvCxnSpPr>
      <xdr:spPr>
        <a:xfrm flipV="1">
          <a:off x="15290800" y="1450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80434</xdr:rowOff>
    </xdr:to>
    <xdr:cxnSp macro="">
      <xdr:nvCxnSpPr>
        <xdr:cNvPr id="265" name="直線コネクタ 264"/>
        <xdr:cNvCxnSpPr/>
      </xdr:nvCxnSpPr>
      <xdr:spPr>
        <a:xfrm flipV="1">
          <a:off x="14401800" y="1450848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88</xdr:row>
      <xdr:rowOff>104563</xdr:rowOff>
    </xdr:to>
    <xdr:cxnSp macro="">
      <xdr:nvCxnSpPr>
        <xdr:cNvPr id="268" name="直線コネクタ 267"/>
        <xdr:cNvCxnSpPr/>
      </xdr:nvCxnSpPr>
      <xdr:spPr>
        <a:xfrm flipV="1">
          <a:off x="13512800" y="151680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8" name="円/楕円 277"/>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9"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80" name="円/楕円 279"/>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81" name="テキスト ボックス 28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2" name="円/楕円 281"/>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83" name="テキスト ボックス 282"/>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4" name="円/楕円 283"/>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5" name="テキスト ボックス 284"/>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6" name="円/楕円 285"/>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7" name="テキスト ボックス 286"/>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新規採用職員の抑制などにより、類似団体平均を下回っている。</a:t>
          </a:r>
          <a:endParaRPr kumimoji="1" lang="en-US" altLang="ja-JP" sz="1300">
            <a:latin typeface="ＭＳ Ｐゴシック"/>
          </a:endParaRPr>
        </a:p>
        <a:p>
          <a:r>
            <a:rPr kumimoji="1" lang="ja-JP" altLang="en-US" sz="1300">
              <a:latin typeface="ＭＳ Ｐゴシック"/>
            </a:rPr>
            <a:t>平成２５年度に策定した定員管理計画を着実に実行し、職員数の適正化を目指す。</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20804</xdr:rowOff>
    </xdr:from>
    <xdr:to>
      <xdr:col>24</xdr:col>
      <xdr:colOff>558800</xdr:colOff>
      <xdr:row>60</xdr:row>
      <xdr:rowOff>25400</xdr:rowOff>
    </xdr:to>
    <xdr:cxnSp macro="">
      <xdr:nvCxnSpPr>
        <xdr:cNvPr id="324" name="直線コネクタ 323"/>
        <xdr:cNvCxnSpPr/>
      </xdr:nvCxnSpPr>
      <xdr:spPr>
        <a:xfrm>
          <a:off x="16179800" y="1030780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20804</xdr:rowOff>
    </xdr:from>
    <xdr:to>
      <xdr:col>23</xdr:col>
      <xdr:colOff>406400</xdr:colOff>
      <xdr:row>60</xdr:row>
      <xdr:rowOff>31145</xdr:rowOff>
    </xdr:to>
    <xdr:cxnSp macro="">
      <xdr:nvCxnSpPr>
        <xdr:cNvPr id="327" name="直線コネクタ 326"/>
        <xdr:cNvCxnSpPr/>
      </xdr:nvCxnSpPr>
      <xdr:spPr>
        <a:xfrm flipV="1">
          <a:off x="15290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20804</xdr:rowOff>
    </xdr:from>
    <xdr:to>
      <xdr:col>22</xdr:col>
      <xdr:colOff>203200</xdr:colOff>
      <xdr:row>60</xdr:row>
      <xdr:rowOff>31145</xdr:rowOff>
    </xdr:to>
    <xdr:cxnSp macro="">
      <xdr:nvCxnSpPr>
        <xdr:cNvPr id="330" name="直線コネクタ 329"/>
        <xdr:cNvCxnSpPr/>
      </xdr:nvCxnSpPr>
      <xdr:spPr>
        <a:xfrm>
          <a:off x="14401800" y="103078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16208</xdr:rowOff>
    </xdr:from>
    <xdr:to>
      <xdr:col>21</xdr:col>
      <xdr:colOff>0</xdr:colOff>
      <xdr:row>60</xdr:row>
      <xdr:rowOff>20804</xdr:rowOff>
    </xdr:to>
    <xdr:cxnSp macro="">
      <xdr:nvCxnSpPr>
        <xdr:cNvPr id="333" name="直線コネクタ 332"/>
        <xdr:cNvCxnSpPr/>
      </xdr:nvCxnSpPr>
      <xdr:spPr>
        <a:xfrm>
          <a:off x="13512800" y="103032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43" name="円/楕円 342"/>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44"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141454</xdr:rowOff>
    </xdr:from>
    <xdr:to>
      <xdr:col>23</xdr:col>
      <xdr:colOff>457200</xdr:colOff>
      <xdr:row>60</xdr:row>
      <xdr:rowOff>71604</xdr:rowOff>
    </xdr:to>
    <xdr:sp macro="" textlink="">
      <xdr:nvSpPr>
        <xdr:cNvPr id="345" name="円/楕円 344"/>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81781</xdr:rowOff>
    </xdr:from>
    <xdr:ext cx="736600" cy="259045"/>
    <xdr:sp macro="" textlink="">
      <xdr:nvSpPr>
        <xdr:cNvPr id="346" name="テキスト ボックス 345"/>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151795</xdr:rowOff>
    </xdr:from>
    <xdr:to>
      <xdr:col>22</xdr:col>
      <xdr:colOff>254000</xdr:colOff>
      <xdr:row>60</xdr:row>
      <xdr:rowOff>81945</xdr:rowOff>
    </xdr:to>
    <xdr:sp macro="" textlink="">
      <xdr:nvSpPr>
        <xdr:cNvPr id="347" name="円/楕円 346"/>
        <xdr:cNvSpPr/>
      </xdr:nvSpPr>
      <xdr:spPr>
        <a:xfrm>
          <a:off x="15240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92122</xdr:rowOff>
    </xdr:from>
    <xdr:ext cx="762000" cy="259045"/>
    <xdr:sp macro="" textlink="">
      <xdr:nvSpPr>
        <xdr:cNvPr id="348" name="テキスト ボックス 347"/>
        <xdr:cNvSpPr txBox="1"/>
      </xdr:nvSpPr>
      <xdr:spPr>
        <a:xfrm>
          <a:off x="14909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141454</xdr:rowOff>
    </xdr:from>
    <xdr:to>
      <xdr:col>21</xdr:col>
      <xdr:colOff>50800</xdr:colOff>
      <xdr:row>60</xdr:row>
      <xdr:rowOff>71604</xdr:rowOff>
    </xdr:to>
    <xdr:sp macro="" textlink="">
      <xdr:nvSpPr>
        <xdr:cNvPr id="349" name="円/楕円 348"/>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81781</xdr:rowOff>
    </xdr:from>
    <xdr:ext cx="762000" cy="259045"/>
    <xdr:sp macro="" textlink="">
      <xdr:nvSpPr>
        <xdr:cNvPr id="350" name="テキスト ボックス 349"/>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136858</xdr:rowOff>
    </xdr:from>
    <xdr:to>
      <xdr:col>19</xdr:col>
      <xdr:colOff>533400</xdr:colOff>
      <xdr:row>60</xdr:row>
      <xdr:rowOff>67008</xdr:rowOff>
    </xdr:to>
    <xdr:sp macro="" textlink="">
      <xdr:nvSpPr>
        <xdr:cNvPr id="351" name="円/楕円 350"/>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77185</xdr:rowOff>
    </xdr:from>
    <xdr:ext cx="762000" cy="259045"/>
    <xdr:sp macro="" textlink="">
      <xdr:nvSpPr>
        <xdr:cNvPr id="352" name="テキスト ボックス 351"/>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１．９ポイント改善してるが、これは過去の大型事業に伴う元利償還終了に伴うものである。今後は近年の大型事業の地方債の元利償還が開始されることで一時的に増加する見込みであるが、引き続き緊急度・住民ニーズを的確に把握した事業選択により、地方債の新規発行の抑制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41</xdr:row>
      <xdr:rowOff>38281</xdr:rowOff>
    </xdr:to>
    <xdr:cxnSp macro="">
      <xdr:nvCxnSpPr>
        <xdr:cNvPr id="387" name="直線コネクタ 386"/>
        <xdr:cNvCxnSpPr/>
      </xdr:nvCxnSpPr>
      <xdr:spPr>
        <a:xfrm flipV="1">
          <a:off x="16179800" y="6936740"/>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38281</xdr:rowOff>
    </xdr:from>
    <xdr:to>
      <xdr:col>23</xdr:col>
      <xdr:colOff>406400</xdr:colOff>
      <xdr:row>41</xdr:row>
      <xdr:rowOff>169273</xdr:rowOff>
    </xdr:to>
    <xdr:cxnSp macro="">
      <xdr:nvCxnSpPr>
        <xdr:cNvPr id="390" name="直線コネクタ 389"/>
        <xdr:cNvCxnSpPr/>
      </xdr:nvCxnSpPr>
      <xdr:spPr>
        <a:xfrm flipV="1">
          <a:off x="15290800" y="706773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94343</xdr:rowOff>
    </xdr:to>
    <xdr:cxnSp macro="">
      <xdr:nvCxnSpPr>
        <xdr:cNvPr id="393" name="直線コネクタ 392"/>
        <xdr:cNvCxnSpPr/>
      </xdr:nvCxnSpPr>
      <xdr:spPr>
        <a:xfrm flipV="1">
          <a:off x="14401800" y="71987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135709</xdr:rowOff>
    </xdr:to>
    <xdr:cxnSp macro="">
      <xdr:nvCxnSpPr>
        <xdr:cNvPr id="396" name="直線コネクタ 395"/>
        <xdr:cNvCxnSpPr/>
      </xdr:nvCxnSpPr>
      <xdr:spPr>
        <a:xfrm flipV="1">
          <a:off x="13512800" y="72952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6" name="円/楕円 40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7"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158931</xdr:rowOff>
    </xdr:from>
    <xdr:to>
      <xdr:col>23</xdr:col>
      <xdr:colOff>457200</xdr:colOff>
      <xdr:row>41</xdr:row>
      <xdr:rowOff>89081</xdr:rowOff>
    </xdr:to>
    <xdr:sp macro="" textlink="">
      <xdr:nvSpPr>
        <xdr:cNvPr id="408" name="円/楕円 407"/>
        <xdr:cNvSpPr/>
      </xdr:nvSpPr>
      <xdr:spPr>
        <a:xfrm>
          <a:off x="16129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99258</xdr:rowOff>
    </xdr:from>
    <xdr:ext cx="736600" cy="259045"/>
    <xdr:sp macro="" textlink="">
      <xdr:nvSpPr>
        <xdr:cNvPr id="409" name="テキスト ボックス 408"/>
        <xdr:cNvSpPr txBox="1"/>
      </xdr:nvSpPr>
      <xdr:spPr>
        <a:xfrm>
          <a:off x="15798800" y="678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118473</xdr:rowOff>
    </xdr:from>
    <xdr:to>
      <xdr:col>22</xdr:col>
      <xdr:colOff>254000</xdr:colOff>
      <xdr:row>42</xdr:row>
      <xdr:rowOff>48623</xdr:rowOff>
    </xdr:to>
    <xdr:sp macro="" textlink="">
      <xdr:nvSpPr>
        <xdr:cNvPr id="410" name="円/楕円 409"/>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33400</xdr:rowOff>
    </xdr:from>
    <xdr:ext cx="762000" cy="259045"/>
    <xdr:sp macro="" textlink="">
      <xdr:nvSpPr>
        <xdr:cNvPr id="411" name="テキスト ボックス 410"/>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2" name="円/楕円 411"/>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13" name="テキスト ボックス 412"/>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414" name="円/楕円 413"/>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415" name="テキスト ボックス 414"/>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交付税措置のある良質な起債を活用、平成２７年度は充当可能基金が増となっており、対前年度比で０．４ポイント改善した。</a:t>
          </a:r>
          <a:endParaRPr kumimoji="1" lang="en-US" altLang="ja-JP" sz="1300">
            <a:latin typeface="ＭＳ Ｐゴシック"/>
          </a:endParaRPr>
        </a:p>
        <a:p>
          <a:r>
            <a:rPr kumimoji="1" lang="ja-JP" altLang="ja-JP" sz="1300">
              <a:solidFill>
                <a:schemeClr val="dk1"/>
              </a:solidFill>
              <a:effectLst/>
              <a:latin typeface="+mn-lt"/>
              <a:ea typeface="+mn-ea"/>
              <a:cs typeface="+mn-cs"/>
            </a:rPr>
            <a:t>将来負担比率については、低い数値で安定しており、良好な状態である。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類似団体平均を上回っているが、</a:t>
          </a:r>
          <a:r>
            <a:rPr kumimoji="1" lang="ja-JP" altLang="ja-JP" sz="1300">
              <a:solidFill>
                <a:schemeClr val="dk1"/>
              </a:solidFill>
              <a:effectLst/>
              <a:latin typeface="+mn-lt"/>
              <a:ea typeface="+mn-ea"/>
              <a:cs typeface="+mn-cs"/>
            </a:rPr>
            <a:t>今後も良質な起債を活用し、将来にわたって安定した財政運営が継続できるよう努める。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144780</xdr:rowOff>
    </xdr:from>
    <xdr:to>
      <xdr:col>24</xdr:col>
      <xdr:colOff>558800</xdr:colOff>
      <xdr:row>15</xdr:row>
      <xdr:rowOff>147997</xdr:rowOff>
    </xdr:to>
    <xdr:cxnSp macro="">
      <xdr:nvCxnSpPr>
        <xdr:cNvPr id="449" name="直線コネクタ 448"/>
        <xdr:cNvCxnSpPr/>
      </xdr:nvCxnSpPr>
      <xdr:spPr>
        <a:xfrm flipV="1">
          <a:off x="16179800" y="2716530"/>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134324</xdr:rowOff>
    </xdr:from>
    <xdr:to>
      <xdr:col>23</xdr:col>
      <xdr:colOff>406400</xdr:colOff>
      <xdr:row>15</xdr:row>
      <xdr:rowOff>147997</xdr:rowOff>
    </xdr:to>
    <xdr:cxnSp macro="">
      <xdr:nvCxnSpPr>
        <xdr:cNvPr id="452" name="直線コネクタ 451"/>
        <xdr:cNvCxnSpPr/>
      </xdr:nvCxnSpPr>
      <xdr:spPr>
        <a:xfrm>
          <a:off x="15290800" y="270607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134324</xdr:rowOff>
    </xdr:from>
    <xdr:to>
      <xdr:col>22</xdr:col>
      <xdr:colOff>203200</xdr:colOff>
      <xdr:row>15</xdr:row>
      <xdr:rowOff>147997</xdr:rowOff>
    </xdr:to>
    <xdr:cxnSp macro="">
      <xdr:nvCxnSpPr>
        <xdr:cNvPr id="455" name="直線コネクタ 454"/>
        <xdr:cNvCxnSpPr/>
      </xdr:nvCxnSpPr>
      <xdr:spPr>
        <a:xfrm flipV="1">
          <a:off x="14401800" y="2706074"/>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144780</xdr:rowOff>
    </xdr:from>
    <xdr:to>
      <xdr:col>21</xdr:col>
      <xdr:colOff>0</xdr:colOff>
      <xdr:row>15</xdr:row>
      <xdr:rowOff>147997</xdr:rowOff>
    </xdr:to>
    <xdr:cxnSp macro="">
      <xdr:nvCxnSpPr>
        <xdr:cNvPr id="458" name="直線コネクタ 457"/>
        <xdr:cNvCxnSpPr/>
      </xdr:nvCxnSpPr>
      <xdr:spPr>
        <a:xfrm>
          <a:off x="13512800" y="271653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93980</xdr:rowOff>
    </xdr:from>
    <xdr:to>
      <xdr:col>24</xdr:col>
      <xdr:colOff>609600</xdr:colOff>
      <xdr:row>16</xdr:row>
      <xdr:rowOff>24130</xdr:rowOff>
    </xdr:to>
    <xdr:sp macro="" textlink="">
      <xdr:nvSpPr>
        <xdr:cNvPr id="468" name="円/楕円 467"/>
        <xdr:cNvSpPr/>
      </xdr:nvSpPr>
      <xdr:spPr>
        <a:xfrm>
          <a:off x="169672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66057</xdr:rowOff>
    </xdr:from>
    <xdr:ext cx="762000" cy="259045"/>
    <xdr:sp macro="" textlink="">
      <xdr:nvSpPr>
        <xdr:cNvPr id="469" name="将来負担の状況該当値テキスト"/>
        <xdr:cNvSpPr txBox="1"/>
      </xdr:nvSpPr>
      <xdr:spPr>
        <a:xfrm>
          <a:off x="17106900" y="263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97197</xdr:rowOff>
    </xdr:from>
    <xdr:to>
      <xdr:col>23</xdr:col>
      <xdr:colOff>457200</xdr:colOff>
      <xdr:row>16</xdr:row>
      <xdr:rowOff>27347</xdr:rowOff>
    </xdr:to>
    <xdr:sp macro="" textlink="">
      <xdr:nvSpPr>
        <xdr:cNvPr id="470" name="円/楕円 469"/>
        <xdr:cNvSpPr/>
      </xdr:nvSpPr>
      <xdr:spPr>
        <a:xfrm>
          <a:off x="16129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37524</xdr:rowOff>
    </xdr:from>
    <xdr:ext cx="736600" cy="259045"/>
    <xdr:sp macro="" textlink="">
      <xdr:nvSpPr>
        <xdr:cNvPr id="471" name="テキスト ボックス 470"/>
        <xdr:cNvSpPr txBox="1"/>
      </xdr:nvSpPr>
      <xdr:spPr>
        <a:xfrm>
          <a:off x="15798800" y="243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83524</xdr:rowOff>
    </xdr:from>
    <xdr:to>
      <xdr:col>22</xdr:col>
      <xdr:colOff>254000</xdr:colOff>
      <xdr:row>16</xdr:row>
      <xdr:rowOff>13674</xdr:rowOff>
    </xdr:to>
    <xdr:sp macro="" textlink="">
      <xdr:nvSpPr>
        <xdr:cNvPr id="472" name="円/楕円 471"/>
        <xdr:cNvSpPr/>
      </xdr:nvSpPr>
      <xdr:spPr>
        <a:xfrm>
          <a:off x="15240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23851</xdr:rowOff>
    </xdr:from>
    <xdr:ext cx="762000" cy="259045"/>
    <xdr:sp macro="" textlink="">
      <xdr:nvSpPr>
        <xdr:cNvPr id="473" name="テキスト ボックス 472"/>
        <xdr:cNvSpPr txBox="1"/>
      </xdr:nvSpPr>
      <xdr:spPr>
        <a:xfrm>
          <a:off x="14909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97197</xdr:rowOff>
    </xdr:from>
    <xdr:to>
      <xdr:col>21</xdr:col>
      <xdr:colOff>50800</xdr:colOff>
      <xdr:row>16</xdr:row>
      <xdr:rowOff>27347</xdr:rowOff>
    </xdr:to>
    <xdr:sp macro="" textlink="">
      <xdr:nvSpPr>
        <xdr:cNvPr id="474" name="円/楕円 473"/>
        <xdr:cNvSpPr/>
      </xdr:nvSpPr>
      <xdr:spPr>
        <a:xfrm>
          <a:off x="14351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37524</xdr:rowOff>
    </xdr:from>
    <xdr:ext cx="762000" cy="259045"/>
    <xdr:sp macro="" textlink="">
      <xdr:nvSpPr>
        <xdr:cNvPr id="475" name="テキスト ボックス 474"/>
        <xdr:cNvSpPr txBox="1"/>
      </xdr:nvSpPr>
      <xdr:spPr>
        <a:xfrm>
          <a:off x="14020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93980</xdr:rowOff>
    </xdr:from>
    <xdr:to>
      <xdr:col>19</xdr:col>
      <xdr:colOff>533400</xdr:colOff>
      <xdr:row>16</xdr:row>
      <xdr:rowOff>24130</xdr:rowOff>
    </xdr:to>
    <xdr:sp macro="" textlink="">
      <xdr:nvSpPr>
        <xdr:cNvPr id="476" name="円/楕円 475"/>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34307</xdr:rowOff>
    </xdr:from>
    <xdr:ext cx="762000" cy="259045"/>
    <xdr:sp macro="" textlink="">
      <xdr:nvSpPr>
        <xdr:cNvPr id="477" name="テキスト ボックス 476"/>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39370</xdr:rowOff>
    </xdr:to>
    <xdr:cxnSp macro="">
      <xdr:nvCxnSpPr>
        <xdr:cNvPr id="66" name="直線コネクタ 65"/>
        <xdr:cNvCxnSpPr/>
      </xdr:nvCxnSpPr>
      <xdr:spPr>
        <a:xfrm flipV="1">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85090</xdr:rowOff>
    </xdr:to>
    <xdr:cxnSp macro="">
      <xdr:nvCxnSpPr>
        <xdr:cNvPr id="69" name="直線コネクタ 68"/>
        <xdr:cNvCxnSpPr/>
      </xdr:nvCxnSpPr>
      <xdr:spPr>
        <a:xfrm flipV="1">
          <a:off x="3098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123190</xdr:rowOff>
    </xdr:to>
    <xdr:cxnSp macro="">
      <xdr:nvCxnSpPr>
        <xdr:cNvPr id="72" name="直線コネクタ 71"/>
        <xdr:cNvCxnSpPr/>
      </xdr:nvCxnSpPr>
      <xdr:spPr>
        <a:xfrm flipV="1">
          <a:off x="2209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36</xdr:row>
      <xdr:rowOff>43180</xdr:rowOff>
    </xdr:to>
    <xdr:cxnSp macro="">
      <xdr:nvCxnSpPr>
        <xdr:cNvPr id="75" name="直線コネクタ 74"/>
        <xdr:cNvCxnSpPr/>
      </xdr:nvCxnSpPr>
      <xdr:spPr>
        <a:xfrm flipV="1">
          <a:off x="1320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類似平均団体を２．５ポイント上回っている。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対前年度比で０．６ポイントで増加し</a:t>
          </a:r>
          <a:r>
            <a:rPr kumimoji="1" lang="ja-JP" altLang="ja-JP" sz="1300">
              <a:solidFill>
                <a:schemeClr val="dk1"/>
              </a:solidFill>
              <a:effectLst/>
              <a:latin typeface="+mn-lt"/>
              <a:ea typeface="+mn-ea"/>
              <a:cs typeface="+mn-cs"/>
            </a:rPr>
            <a:t>ている主な要因と</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ては、ごみ処分場における施設管理委託料の増</a:t>
          </a:r>
          <a:r>
            <a:rPr kumimoji="1" lang="ja-JP" altLang="en-US" sz="1300">
              <a:solidFill>
                <a:schemeClr val="dk1"/>
              </a:solidFill>
              <a:effectLst/>
              <a:latin typeface="+mn-lt"/>
              <a:ea typeface="+mn-ea"/>
              <a:cs typeface="+mn-cs"/>
            </a:rPr>
            <a:t>が挙げられる。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今後は、経常経費の抑制に努め、より一層、住民ニースに応えるサービス向上と業務の効率化を図る。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18</xdr:row>
      <xdr:rowOff>25400</xdr:rowOff>
    </xdr:to>
    <xdr:cxnSp macro="">
      <xdr:nvCxnSpPr>
        <xdr:cNvPr id="127" name="直線コネクタ 126"/>
        <xdr:cNvCxnSpPr/>
      </xdr:nvCxnSpPr>
      <xdr:spPr>
        <a:xfrm>
          <a:off x="15671800" y="303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17</xdr:row>
      <xdr:rowOff>120650</xdr:rowOff>
    </xdr:to>
    <xdr:cxnSp macro="">
      <xdr:nvCxnSpPr>
        <xdr:cNvPr id="130" name="直線コネクタ 129"/>
        <xdr:cNvCxnSpPr/>
      </xdr:nvCxnSpPr>
      <xdr:spPr>
        <a:xfrm>
          <a:off x="14782800" y="2819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38100</xdr:rowOff>
    </xdr:from>
    <xdr:to>
      <xdr:col>21</xdr:col>
      <xdr:colOff>361950</xdr:colOff>
      <xdr:row>16</xdr:row>
      <xdr:rowOff>76200</xdr:rowOff>
    </xdr:to>
    <xdr:cxnSp macro="">
      <xdr:nvCxnSpPr>
        <xdr:cNvPr id="133" name="直線コネクタ 132"/>
        <xdr:cNvCxnSpPr/>
      </xdr:nvCxnSpPr>
      <xdr:spPr>
        <a:xfrm>
          <a:off x="13893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152400</xdr:rowOff>
    </xdr:from>
    <xdr:to>
      <xdr:col>20</xdr:col>
      <xdr:colOff>158750</xdr:colOff>
      <xdr:row>16</xdr:row>
      <xdr:rowOff>38100</xdr:rowOff>
    </xdr:to>
    <xdr:cxnSp macro="">
      <xdr:nvCxnSpPr>
        <xdr:cNvPr id="136" name="直線コネクタ 135"/>
        <xdr:cNvCxnSpPr/>
      </xdr:nvCxnSpPr>
      <xdr:spPr>
        <a:xfrm>
          <a:off x="13004800" y="2552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8" name="円/楕円 147"/>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9" name="テキスト ボックス 148"/>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25400</xdr:rowOff>
    </xdr:from>
    <xdr:to>
      <xdr:col>21</xdr:col>
      <xdr:colOff>412750</xdr:colOff>
      <xdr:row>16</xdr:row>
      <xdr:rowOff>127000</xdr:rowOff>
    </xdr:to>
    <xdr:sp macro="" textlink="">
      <xdr:nvSpPr>
        <xdr:cNvPr id="150" name="円/楕円 149"/>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137177</xdr:rowOff>
    </xdr:from>
    <xdr:ext cx="762000" cy="259045"/>
    <xdr:sp macro="" textlink="">
      <xdr:nvSpPr>
        <xdr:cNvPr id="151" name="テキスト ボックス 150"/>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158750</xdr:rowOff>
    </xdr:from>
    <xdr:to>
      <xdr:col>20</xdr:col>
      <xdr:colOff>209550</xdr:colOff>
      <xdr:row>16</xdr:row>
      <xdr:rowOff>88900</xdr:rowOff>
    </xdr:to>
    <xdr:sp macro="" textlink="">
      <xdr:nvSpPr>
        <xdr:cNvPr id="152" name="円/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4" name="円/楕円 153"/>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5" name="テキスト ボックス 154"/>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類似団体平均を０．５ポイント上回っている。</a:t>
          </a:r>
          <a:endParaRPr kumimoji="1" lang="en-US" altLang="ja-JP" sz="1300">
            <a:latin typeface="ＭＳ Ｐゴシック"/>
          </a:endParaRPr>
        </a:p>
        <a:p>
          <a:r>
            <a:rPr kumimoji="1" lang="ja-JP" altLang="en-US" sz="1300">
              <a:latin typeface="ＭＳ Ｐゴシック"/>
            </a:rPr>
            <a:t>対前年０．３ポイント増の要因としては、障害者自立支援給付、保育所入所運営に係る経費の増が主な要因となっている。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53522</xdr:rowOff>
    </xdr:to>
    <xdr:cxnSp macro="">
      <xdr:nvCxnSpPr>
        <xdr:cNvPr id="190" name="直線コネクタ 189"/>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93" name="直線コネクタ 192"/>
        <xdr:cNvCxnSpPr/>
      </xdr:nvCxnSpPr>
      <xdr:spPr>
        <a:xfrm flipV="1">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53522</xdr:rowOff>
    </xdr:to>
    <xdr:cxnSp macro="">
      <xdr:nvCxnSpPr>
        <xdr:cNvPr id="196" name="直線コネクタ 195"/>
        <xdr:cNvCxnSpPr/>
      </xdr:nvCxnSpPr>
      <xdr:spPr>
        <a:xfrm>
          <a:off x="2209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54</xdr:row>
      <xdr:rowOff>137885</xdr:rowOff>
    </xdr:to>
    <xdr:cxnSp macro="">
      <xdr:nvCxnSpPr>
        <xdr:cNvPr id="199" name="直線コネクタ 198"/>
        <xdr:cNvCxnSpPr/>
      </xdr:nvCxnSpPr>
      <xdr:spPr>
        <a:xfrm>
          <a:off x="1320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10"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4" name="テキスト ボックス 213"/>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18" name="テキスト ボックス 217"/>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繰出金等のその他に係る経常収支比率は類似団体平均を０．９ポイントを上回っている。対前年度で０．２ポイントの減の要因としては、特別会計等に対する繰出金の減が主な要因である。</a:t>
          </a:r>
          <a:endParaRPr kumimoji="1" lang="en-US" altLang="ja-JP" sz="1300">
            <a:latin typeface="ＭＳ Ｐゴシック"/>
          </a:endParaRPr>
        </a:p>
        <a:p>
          <a:r>
            <a:rPr kumimoji="1" lang="ja-JP" altLang="en-US" sz="1300">
              <a:latin typeface="ＭＳ Ｐゴシック"/>
            </a:rPr>
            <a:t>繰出金が必要な会計については、今後とも独立採算の原則に立ち、健全経営に努める。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57</xdr:row>
      <xdr:rowOff>168910</xdr:rowOff>
    </xdr:to>
    <xdr:cxnSp macro="">
      <xdr:nvCxnSpPr>
        <xdr:cNvPr id="251" name="直線コネクタ 250"/>
        <xdr:cNvCxnSpPr/>
      </xdr:nvCxnSpPr>
      <xdr:spPr>
        <a:xfrm flipV="1">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168910</xdr:rowOff>
    </xdr:to>
    <xdr:cxnSp macro="">
      <xdr:nvCxnSpPr>
        <xdr:cNvPr id="254" name="直線コネクタ 253"/>
        <xdr:cNvCxnSpPr/>
      </xdr:nvCxnSpPr>
      <xdr:spPr>
        <a:xfrm>
          <a:off x="14782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31750</xdr:rowOff>
    </xdr:to>
    <xdr:cxnSp macro="">
      <xdr:nvCxnSpPr>
        <xdr:cNvPr id="257" name="直線コネクタ 256"/>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24130</xdr:rowOff>
    </xdr:to>
    <xdr:cxnSp macro="">
      <xdr:nvCxnSpPr>
        <xdr:cNvPr id="260" name="直線コネクタ 259"/>
        <xdr:cNvCxnSpPr/>
      </xdr:nvCxnSpPr>
      <xdr:spPr>
        <a:xfrm>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6" name="円/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8" name="円/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9" name="テキスト ボックス 278"/>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補助費等に係る経常収支比率は、類似団体平均を４．２ポイント上回っているが、要因として消防業務を一部事務組合で行っていることが挙げらる。</a:t>
          </a:r>
          <a:endParaRPr kumimoji="1" lang="en-US" altLang="ja-JP" sz="1300">
            <a:latin typeface="ＭＳ Ｐゴシック"/>
          </a:endParaRPr>
        </a:p>
        <a:p>
          <a:r>
            <a:rPr kumimoji="1" lang="ja-JP" altLang="en-US" sz="1300">
              <a:latin typeface="ＭＳ Ｐゴシック"/>
            </a:rPr>
            <a:t>引き続き行政として対応すべき必要性、費用対効果、目的の達成度などを精査し、さらに受益者負担のあり方や経費の負担のあり方について検証し、合理化を図る。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1270</xdr:rowOff>
    </xdr:to>
    <xdr:cxnSp macro="">
      <xdr:nvCxnSpPr>
        <xdr:cNvPr id="309" name="直線コネクタ 308"/>
        <xdr:cNvCxnSpPr/>
      </xdr:nvCxnSpPr>
      <xdr:spPr>
        <a:xfrm>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159004</xdr:rowOff>
    </xdr:to>
    <xdr:cxnSp macro="">
      <xdr:nvCxnSpPr>
        <xdr:cNvPr id="312" name="直線コネクタ 311"/>
        <xdr:cNvCxnSpPr/>
      </xdr:nvCxnSpPr>
      <xdr:spPr>
        <a:xfrm>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154432</xdr:rowOff>
    </xdr:to>
    <xdr:cxnSp macro="">
      <xdr:nvCxnSpPr>
        <xdr:cNvPr id="315" name="直線コネクタ 314"/>
        <xdr:cNvCxnSpPr/>
      </xdr:nvCxnSpPr>
      <xdr:spPr>
        <a:xfrm flipV="1">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154432</xdr:rowOff>
    </xdr:to>
    <xdr:cxnSp macro="">
      <xdr:nvCxnSpPr>
        <xdr:cNvPr id="318" name="直線コネクタ 317"/>
        <xdr:cNvCxnSpPr/>
      </xdr:nvCxnSpPr>
      <xdr:spPr>
        <a:xfrm>
          <a:off x="13004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0" name="円/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3" name="テキスト ボックス 33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34" name="円/楕円 33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35" name="テキスト ボックス 33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6" name="円/楕円 335"/>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7" name="テキスト ボックス 336"/>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合併により一時的に増加した地方債の償還のピークを過ぎ、公債費に係る経常収支比率は改善傾向にあり、類似団体平均よりも低くなっている。</a:t>
          </a:r>
          <a:endParaRPr kumimoji="1" lang="en-US" altLang="ja-JP" sz="1300">
            <a:latin typeface="ＭＳ Ｐゴシック"/>
          </a:endParaRPr>
        </a:p>
        <a:p>
          <a:r>
            <a:rPr kumimoji="1" lang="ja-JP" altLang="en-US" sz="1300">
              <a:latin typeface="ＭＳ Ｐゴシック"/>
            </a:rPr>
            <a:t>今後、大型事業で活用した地方債の元利償還が開始されること等も十分に考慮し、引き続き緊急度・住民ニーズを的確に把握し事業の選択により、地方債の新規発行の抑制を図る。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78</xdr:row>
      <xdr:rowOff>26415</xdr:rowOff>
    </xdr:to>
    <xdr:cxnSp macro="">
      <xdr:nvCxnSpPr>
        <xdr:cNvPr id="368" name="直線コネクタ 367"/>
        <xdr:cNvCxnSpPr/>
      </xdr:nvCxnSpPr>
      <xdr:spPr>
        <a:xfrm flipV="1">
          <a:off x="3987800" y="132623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163576</xdr:rowOff>
    </xdr:to>
    <xdr:cxnSp macro="">
      <xdr:nvCxnSpPr>
        <xdr:cNvPr id="371" name="直線コネクタ 370"/>
        <xdr:cNvCxnSpPr/>
      </xdr:nvCxnSpPr>
      <xdr:spPr>
        <a:xfrm flipV="1">
          <a:off x="3098800" y="133995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80</xdr:row>
      <xdr:rowOff>12700</xdr:rowOff>
    </xdr:to>
    <xdr:cxnSp macro="">
      <xdr:nvCxnSpPr>
        <xdr:cNvPr id="374" name="直線コネクタ 373"/>
        <xdr:cNvCxnSpPr/>
      </xdr:nvCxnSpPr>
      <xdr:spPr>
        <a:xfrm flipV="1">
          <a:off x="2209800" y="135366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76708</xdr:rowOff>
    </xdr:to>
    <xdr:cxnSp macro="">
      <xdr:nvCxnSpPr>
        <xdr:cNvPr id="377" name="直線コネクタ 376"/>
        <xdr:cNvCxnSpPr/>
      </xdr:nvCxnSpPr>
      <xdr:spPr>
        <a:xfrm flipV="1">
          <a:off x="1320800" y="13728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7" name="円/楕円 386"/>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8"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9" name="円/楕円 38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90" name="テキスト ボックス 38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1" name="円/楕円 390"/>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2" name="テキスト ボックス 391"/>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3" name="円/楕円 39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4" name="テキスト ボックス 39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5" name="円/楕円 394"/>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6" name="テキスト ボックス 395"/>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類似団体平均を４．０ポイント上回っている。今後も定員管理の適正化、施設の適正配置や計画的な改修・修繕を行う等、経常経費の削減に努める。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6986</xdr:rowOff>
    </xdr:from>
    <xdr:to>
      <xdr:col>24</xdr:col>
      <xdr:colOff>31750</xdr:colOff>
      <xdr:row>79</xdr:row>
      <xdr:rowOff>12700</xdr:rowOff>
    </xdr:to>
    <xdr:cxnSp macro="">
      <xdr:nvCxnSpPr>
        <xdr:cNvPr id="425" name="直線コネクタ 424"/>
        <xdr:cNvCxnSpPr/>
      </xdr:nvCxnSpPr>
      <xdr:spPr>
        <a:xfrm>
          <a:off x="15671800" y="135515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18414</xdr:rowOff>
    </xdr:from>
    <xdr:to>
      <xdr:col>22</xdr:col>
      <xdr:colOff>565150</xdr:colOff>
      <xdr:row>79</xdr:row>
      <xdr:rowOff>6986</xdr:rowOff>
    </xdr:to>
    <xdr:cxnSp macro="">
      <xdr:nvCxnSpPr>
        <xdr:cNvPr id="428" name="直線コネクタ 427"/>
        <xdr:cNvCxnSpPr/>
      </xdr:nvCxnSpPr>
      <xdr:spPr>
        <a:xfrm>
          <a:off x="14782800" y="13391514"/>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155575</xdr:rowOff>
    </xdr:from>
    <xdr:to>
      <xdr:col>21</xdr:col>
      <xdr:colOff>361950</xdr:colOff>
      <xdr:row>78</xdr:row>
      <xdr:rowOff>18414</xdr:rowOff>
    </xdr:to>
    <xdr:cxnSp macro="">
      <xdr:nvCxnSpPr>
        <xdr:cNvPr id="431" name="直線コネクタ 430"/>
        <xdr:cNvCxnSpPr/>
      </xdr:nvCxnSpPr>
      <xdr:spPr>
        <a:xfrm>
          <a:off x="13893800" y="13357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155575</xdr:rowOff>
    </xdr:to>
    <xdr:cxnSp macro="">
      <xdr:nvCxnSpPr>
        <xdr:cNvPr id="434" name="直線コネクタ 433"/>
        <xdr:cNvCxnSpPr/>
      </xdr:nvCxnSpPr>
      <xdr:spPr>
        <a:xfrm>
          <a:off x="13004800" y="132486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44" name="円/楕円 443"/>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45"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127636</xdr:rowOff>
    </xdr:from>
    <xdr:to>
      <xdr:col>22</xdr:col>
      <xdr:colOff>615950</xdr:colOff>
      <xdr:row>79</xdr:row>
      <xdr:rowOff>57786</xdr:rowOff>
    </xdr:to>
    <xdr:sp macro="" textlink="">
      <xdr:nvSpPr>
        <xdr:cNvPr id="446" name="円/楕円 445"/>
        <xdr:cNvSpPr/>
      </xdr:nvSpPr>
      <xdr:spPr>
        <a:xfrm>
          <a:off x="15621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42563</xdr:rowOff>
    </xdr:from>
    <xdr:ext cx="736600" cy="259045"/>
    <xdr:sp macro="" textlink="">
      <xdr:nvSpPr>
        <xdr:cNvPr id="447" name="テキスト ボックス 446"/>
        <xdr:cNvSpPr txBox="1"/>
      </xdr:nvSpPr>
      <xdr:spPr>
        <a:xfrm>
          <a:off x="15290800" y="135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139064</xdr:rowOff>
    </xdr:from>
    <xdr:to>
      <xdr:col>21</xdr:col>
      <xdr:colOff>412750</xdr:colOff>
      <xdr:row>78</xdr:row>
      <xdr:rowOff>69214</xdr:rowOff>
    </xdr:to>
    <xdr:sp macro="" textlink="">
      <xdr:nvSpPr>
        <xdr:cNvPr id="448" name="円/楕円 447"/>
        <xdr:cNvSpPr/>
      </xdr:nvSpPr>
      <xdr:spPr>
        <a:xfrm>
          <a:off x="14732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53991</xdr:rowOff>
    </xdr:from>
    <xdr:ext cx="762000" cy="259045"/>
    <xdr:sp macro="" textlink="">
      <xdr:nvSpPr>
        <xdr:cNvPr id="449" name="テキスト ボックス 448"/>
        <xdr:cNvSpPr txBox="1"/>
      </xdr:nvSpPr>
      <xdr:spPr>
        <a:xfrm>
          <a:off x="14401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104775</xdr:rowOff>
    </xdr:from>
    <xdr:to>
      <xdr:col>20</xdr:col>
      <xdr:colOff>209550</xdr:colOff>
      <xdr:row>78</xdr:row>
      <xdr:rowOff>34925</xdr:rowOff>
    </xdr:to>
    <xdr:sp macro="" textlink="">
      <xdr:nvSpPr>
        <xdr:cNvPr id="450" name="円/楕円 449"/>
        <xdr:cNvSpPr/>
      </xdr:nvSpPr>
      <xdr:spPr>
        <a:xfrm>
          <a:off x="13843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45102</xdr:rowOff>
    </xdr:from>
    <xdr:ext cx="762000" cy="259045"/>
    <xdr:sp macro="" textlink="">
      <xdr:nvSpPr>
        <xdr:cNvPr id="451" name="テキスト ボックス 450"/>
        <xdr:cNvSpPr txBox="1"/>
      </xdr:nvSpPr>
      <xdr:spPr>
        <a:xfrm>
          <a:off x="13512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52" name="円/楕円 451"/>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53" name="テキスト ボックス 45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北海道岩見沢市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160860</xdr:rowOff>
    </xdr:from>
    <xdr:to>
      <xdr:col>4</xdr:col>
      <xdr:colOff>1117600</xdr:colOff>
      <xdr:row>17</xdr:row>
      <xdr:rowOff>11405</xdr:rowOff>
    </xdr:to>
    <xdr:cxnSp macro="">
      <xdr:nvCxnSpPr>
        <xdr:cNvPr id="52" name="直線コネクタ 51"/>
        <xdr:cNvCxnSpPr/>
      </xdr:nvCxnSpPr>
      <xdr:spPr bwMode="auto">
        <a:xfrm flipV="1">
          <a:off x="5003800" y="2951685"/>
          <a:ext cx="647700" cy="21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11405</xdr:rowOff>
    </xdr:from>
    <xdr:to>
      <xdr:col>4</xdr:col>
      <xdr:colOff>469900</xdr:colOff>
      <xdr:row>17</xdr:row>
      <xdr:rowOff>74580</xdr:rowOff>
    </xdr:to>
    <xdr:cxnSp macro="">
      <xdr:nvCxnSpPr>
        <xdr:cNvPr id="55" name="直線コネクタ 54"/>
        <xdr:cNvCxnSpPr/>
      </xdr:nvCxnSpPr>
      <xdr:spPr bwMode="auto">
        <a:xfrm flipV="1">
          <a:off x="4305300" y="2973680"/>
          <a:ext cx="6985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29072</xdr:rowOff>
    </xdr:from>
    <xdr:to>
      <xdr:col>3</xdr:col>
      <xdr:colOff>904875</xdr:colOff>
      <xdr:row>17</xdr:row>
      <xdr:rowOff>74580</xdr:rowOff>
    </xdr:to>
    <xdr:cxnSp macro="">
      <xdr:nvCxnSpPr>
        <xdr:cNvPr id="58" name="直線コネクタ 57"/>
        <xdr:cNvCxnSpPr/>
      </xdr:nvCxnSpPr>
      <xdr:spPr bwMode="auto">
        <a:xfrm>
          <a:off x="3606800" y="2991347"/>
          <a:ext cx="698500" cy="45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11927</xdr:rowOff>
    </xdr:from>
    <xdr:to>
      <xdr:col>3</xdr:col>
      <xdr:colOff>206375</xdr:colOff>
      <xdr:row>17</xdr:row>
      <xdr:rowOff>29072</xdr:rowOff>
    </xdr:to>
    <xdr:cxnSp macro="">
      <xdr:nvCxnSpPr>
        <xdr:cNvPr id="61" name="直線コネクタ 60"/>
        <xdr:cNvCxnSpPr/>
      </xdr:nvCxnSpPr>
      <xdr:spPr bwMode="auto">
        <a:xfrm>
          <a:off x="2908300" y="2974202"/>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110060</xdr:rowOff>
    </xdr:from>
    <xdr:to>
      <xdr:col>5</xdr:col>
      <xdr:colOff>34925</xdr:colOff>
      <xdr:row>17</xdr:row>
      <xdr:rowOff>40210</xdr:rowOff>
    </xdr:to>
    <xdr:sp macro="" textlink="">
      <xdr:nvSpPr>
        <xdr:cNvPr id="71" name="円/楕円 70"/>
        <xdr:cNvSpPr/>
      </xdr:nvSpPr>
      <xdr:spPr bwMode="auto">
        <a:xfrm>
          <a:off x="5600700" y="2900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82137</xdr:rowOff>
    </xdr:from>
    <xdr:ext cx="762000" cy="259045"/>
    <xdr:sp macro="" textlink="">
      <xdr:nvSpPr>
        <xdr:cNvPr id="72" name="人口1人当たり決算額の推移該当値テキスト130"/>
        <xdr:cNvSpPr txBox="1"/>
      </xdr:nvSpPr>
      <xdr:spPr>
        <a:xfrm>
          <a:off x="5740400" y="2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132055</xdr:rowOff>
    </xdr:from>
    <xdr:to>
      <xdr:col>4</xdr:col>
      <xdr:colOff>520700</xdr:colOff>
      <xdr:row>17</xdr:row>
      <xdr:rowOff>62205</xdr:rowOff>
    </xdr:to>
    <xdr:sp macro="" textlink="">
      <xdr:nvSpPr>
        <xdr:cNvPr id="73" name="円/楕円 72"/>
        <xdr:cNvSpPr/>
      </xdr:nvSpPr>
      <xdr:spPr bwMode="auto">
        <a:xfrm>
          <a:off x="4953000" y="29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72382</xdr:rowOff>
    </xdr:from>
    <xdr:ext cx="736600" cy="259045"/>
    <xdr:sp macro="" textlink="">
      <xdr:nvSpPr>
        <xdr:cNvPr id="74" name="テキスト ボックス 73"/>
        <xdr:cNvSpPr txBox="1"/>
      </xdr:nvSpPr>
      <xdr:spPr>
        <a:xfrm>
          <a:off x="4622800" y="26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78,996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23780</xdr:rowOff>
    </xdr:from>
    <xdr:to>
      <xdr:col>3</xdr:col>
      <xdr:colOff>955675</xdr:colOff>
      <xdr:row>17</xdr:row>
      <xdr:rowOff>125380</xdr:rowOff>
    </xdr:to>
    <xdr:sp macro="" textlink="">
      <xdr:nvSpPr>
        <xdr:cNvPr id="75" name="円/楕円 74"/>
        <xdr:cNvSpPr/>
      </xdr:nvSpPr>
      <xdr:spPr bwMode="auto">
        <a:xfrm>
          <a:off x="4254500" y="29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135557</xdr:rowOff>
    </xdr:from>
    <xdr:ext cx="762000" cy="259045"/>
    <xdr:sp macro="" textlink="">
      <xdr:nvSpPr>
        <xdr:cNvPr id="76" name="テキスト ボックス 75"/>
        <xdr:cNvSpPr txBox="1"/>
      </xdr:nvSpPr>
      <xdr:spPr>
        <a:xfrm>
          <a:off x="3924300" y="27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149722</xdr:rowOff>
    </xdr:from>
    <xdr:to>
      <xdr:col>3</xdr:col>
      <xdr:colOff>257175</xdr:colOff>
      <xdr:row>17</xdr:row>
      <xdr:rowOff>79872</xdr:rowOff>
    </xdr:to>
    <xdr:sp macro="" textlink="">
      <xdr:nvSpPr>
        <xdr:cNvPr id="77" name="円/楕円 76"/>
        <xdr:cNvSpPr/>
      </xdr:nvSpPr>
      <xdr:spPr bwMode="auto">
        <a:xfrm>
          <a:off x="3556000" y="294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90049</xdr:rowOff>
    </xdr:from>
    <xdr:ext cx="762000" cy="259045"/>
    <xdr:sp macro="" textlink="">
      <xdr:nvSpPr>
        <xdr:cNvPr id="78" name="テキスト ボックス 77"/>
        <xdr:cNvSpPr txBox="1"/>
      </xdr:nvSpPr>
      <xdr:spPr>
        <a:xfrm>
          <a:off x="3225800" y="270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132577</xdr:rowOff>
    </xdr:from>
    <xdr:to>
      <xdr:col>2</xdr:col>
      <xdr:colOff>692150</xdr:colOff>
      <xdr:row>17</xdr:row>
      <xdr:rowOff>62727</xdr:rowOff>
    </xdr:to>
    <xdr:sp macro="" textlink="">
      <xdr:nvSpPr>
        <xdr:cNvPr id="79" name="円/楕円 78"/>
        <xdr:cNvSpPr/>
      </xdr:nvSpPr>
      <xdr:spPr bwMode="auto">
        <a:xfrm>
          <a:off x="2857500" y="292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72904</xdr:rowOff>
    </xdr:from>
    <xdr:ext cx="762000" cy="259045"/>
    <xdr:sp macro="" textlink="">
      <xdr:nvSpPr>
        <xdr:cNvPr id="80" name="テキスト ボックス 79"/>
        <xdr:cNvSpPr txBox="1"/>
      </xdr:nvSpPr>
      <xdr:spPr>
        <a:xfrm>
          <a:off x="2527300" y="26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19147</xdr:rowOff>
    </xdr:from>
    <xdr:to>
      <xdr:col>4</xdr:col>
      <xdr:colOff>1117600</xdr:colOff>
      <xdr:row>37</xdr:row>
      <xdr:rowOff>33091</xdr:rowOff>
    </xdr:to>
    <xdr:cxnSp macro="">
      <xdr:nvCxnSpPr>
        <xdr:cNvPr id="112" name="直線コネクタ 111"/>
        <xdr:cNvCxnSpPr/>
      </xdr:nvCxnSpPr>
      <xdr:spPr bwMode="auto">
        <a:xfrm>
          <a:off x="5003800" y="7143847"/>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52911</xdr:rowOff>
    </xdr:from>
    <xdr:to>
      <xdr:col>4</xdr:col>
      <xdr:colOff>469900</xdr:colOff>
      <xdr:row>37</xdr:row>
      <xdr:rowOff>19147</xdr:rowOff>
    </xdr:to>
    <xdr:cxnSp macro="">
      <xdr:nvCxnSpPr>
        <xdr:cNvPr id="115" name="直線コネクタ 114"/>
        <xdr:cNvCxnSpPr/>
      </xdr:nvCxnSpPr>
      <xdr:spPr bwMode="auto">
        <a:xfrm>
          <a:off x="4305300" y="7006161"/>
          <a:ext cx="698500" cy="1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258925</xdr:rowOff>
    </xdr:from>
    <xdr:to>
      <xdr:col>3</xdr:col>
      <xdr:colOff>904875</xdr:colOff>
      <xdr:row>36</xdr:row>
      <xdr:rowOff>52911</xdr:rowOff>
    </xdr:to>
    <xdr:cxnSp macro="">
      <xdr:nvCxnSpPr>
        <xdr:cNvPr id="118" name="直線コネクタ 117"/>
        <xdr:cNvCxnSpPr/>
      </xdr:nvCxnSpPr>
      <xdr:spPr bwMode="auto">
        <a:xfrm>
          <a:off x="3606800" y="6869275"/>
          <a:ext cx="698500" cy="13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221572</xdr:rowOff>
    </xdr:from>
    <xdr:to>
      <xdr:col>3</xdr:col>
      <xdr:colOff>206375</xdr:colOff>
      <xdr:row>35</xdr:row>
      <xdr:rowOff>258925</xdr:rowOff>
    </xdr:to>
    <xdr:cxnSp macro="">
      <xdr:nvCxnSpPr>
        <xdr:cNvPr id="121" name="直線コネクタ 120"/>
        <xdr:cNvCxnSpPr/>
      </xdr:nvCxnSpPr>
      <xdr:spPr bwMode="auto">
        <a:xfrm>
          <a:off x="2908300" y="6831922"/>
          <a:ext cx="698500" cy="3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153741</xdr:rowOff>
    </xdr:from>
    <xdr:to>
      <xdr:col>5</xdr:col>
      <xdr:colOff>34925</xdr:colOff>
      <xdr:row>37</xdr:row>
      <xdr:rowOff>83891</xdr:rowOff>
    </xdr:to>
    <xdr:sp macro="" textlink="">
      <xdr:nvSpPr>
        <xdr:cNvPr id="131" name="円/楕円 130"/>
        <xdr:cNvSpPr/>
      </xdr:nvSpPr>
      <xdr:spPr bwMode="auto">
        <a:xfrm>
          <a:off x="5600700" y="710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125818</xdr:rowOff>
    </xdr:from>
    <xdr:ext cx="762000" cy="259045"/>
    <xdr:sp macro="" textlink="">
      <xdr:nvSpPr>
        <xdr:cNvPr id="132" name="人口1人当たり決算額の推移該当値テキスト445"/>
        <xdr:cNvSpPr txBox="1"/>
      </xdr:nvSpPr>
      <xdr:spPr>
        <a:xfrm>
          <a:off x="5740400" y="70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139797</xdr:rowOff>
    </xdr:from>
    <xdr:to>
      <xdr:col>4</xdr:col>
      <xdr:colOff>520700</xdr:colOff>
      <xdr:row>37</xdr:row>
      <xdr:rowOff>69947</xdr:rowOff>
    </xdr:to>
    <xdr:sp macro="" textlink="">
      <xdr:nvSpPr>
        <xdr:cNvPr id="133" name="円/楕円 132"/>
        <xdr:cNvSpPr/>
      </xdr:nvSpPr>
      <xdr:spPr bwMode="auto">
        <a:xfrm>
          <a:off x="4953000" y="709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54724</xdr:rowOff>
    </xdr:from>
    <xdr:ext cx="736600" cy="259045"/>
    <xdr:sp macro="" textlink="">
      <xdr:nvSpPr>
        <xdr:cNvPr id="134" name="テキスト ボックス 133"/>
        <xdr:cNvSpPr txBox="1"/>
      </xdr:nvSpPr>
      <xdr:spPr>
        <a:xfrm>
          <a:off x="4622800" y="717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2111</xdr:rowOff>
    </xdr:from>
    <xdr:to>
      <xdr:col>3</xdr:col>
      <xdr:colOff>955675</xdr:colOff>
      <xdr:row>36</xdr:row>
      <xdr:rowOff>103711</xdr:rowOff>
    </xdr:to>
    <xdr:sp macro="" textlink="">
      <xdr:nvSpPr>
        <xdr:cNvPr id="135" name="円/楕円 134"/>
        <xdr:cNvSpPr/>
      </xdr:nvSpPr>
      <xdr:spPr bwMode="auto">
        <a:xfrm>
          <a:off x="4254500" y="695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113888</xdr:rowOff>
    </xdr:from>
    <xdr:ext cx="762000" cy="259045"/>
    <xdr:sp macro="" textlink="">
      <xdr:nvSpPr>
        <xdr:cNvPr id="136" name="テキスト ボックス 135"/>
        <xdr:cNvSpPr txBox="1"/>
      </xdr:nvSpPr>
      <xdr:spPr>
        <a:xfrm>
          <a:off x="3924300" y="672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208125</xdr:rowOff>
    </xdr:from>
    <xdr:to>
      <xdr:col>3</xdr:col>
      <xdr:colOff>257175</xdr:colOff>
      <xdr:row>35</xdr:row>
      <xdr:rowOff>309725</xdr:rowOff>
    </xdr:to>
    <xdr:sp macro="" textlink="">
      <xdr:nvSpPr>
        <xdr:cNvPr id="137" name="円/楕円 136"/>
        <xdr:cNvSpPr/>
      </xdr:nvSpPr>
      <xdr:spPr bwMode="auto">
        <a:xfrm>
          <a:off x="3556000" y="681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319902</xdr:rowOff>
    </xdr:from>
    <xdr:ext cx="762000" cy="259045"/>
    <xdr:sp macro="" textlink="">
      <xdr:nvSpPr>
        <xdr:cNvPr id="138" name="テキスト ボックス 137"/>
        <xdr:cNvSpPr txBox="1"/>
      </xdr:nvSpPr>
      <xdr:spPr>
        <a:xfrm>
          <a:off x="3225800" y="658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170772</xdr:rowOff>
    </xdr:from>
    <xdr:to>
      <xdr:col>2</xdr:col>
      <xdr:colOff>692150</xdr:colOff>
      <xdr:row>35</xdr:row>
      <xdr:rowOff>272372</xdr:rowOff>
    </xdr:to>
    <xdr:sp macro="" textlink="">
      <xdr:nvSpPr>
        <xdr:cNvPr id="139" name="円/楕円 138"/>
        <xdr:cNvSpPr/>
      </xdr:nvSpPr>
      <xdr:spPr bwMode="auto">
        <a:xfrm>
          <a:off x="2857500" y="678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282549</xdr:rowOff>
    </xdr:from>
    <xdr:ext cx="762000" cy="259045"/>
    <xdr:sp macro="" textlink="">
      <xdr:nvSpPr>
        <xdr:cNvPr id="140" name="テキスト ボックス 139"/>
        <xdr:cNvSpPr txBox="1"/>
      </xdr:nvSpPr>
      <xdr:spPr>
        <a:xfrm>
          <a:off x="2527300" y="65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48,102.00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100400</xdr:rowOff>
    </xdr:from>
    <xdr:to>
      <xdr:col>6</xdr:col>
      <xdr:colOff>511175</xdr:colOff>
      <xdr:row>36</xdr:row>
      <xdr:rowOff>112097</xdr:rowOff>
    </xdr:to>
    <xdr:cxnSp macro="">
      <xdr:nvCxnSpPr>
        <xdr:cNvPr id="61" name="直線コネクタ 60"/>
        <xdr:cNvCxnSpPr/>
      </xdr:nvCxnSpPr>
      <xdr:spPr>
        <a:xfrm>
          <a:off x="3797300" y="6272600"/>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78988</xdr:rowOff>
    </xdr:from>
    <xdr:to>
      <xdr:col>5</xdr:col>
      <xdr:colOff>358775</xdr:colOff>
      <xdr:row>36</xdr:row>
      <xdr:rowOff>100400</xdr:rowOff>
    </xdr:to>
    <xdr:cxnSp macro="">
      <xdr:nvCxnSpPr>
        <xdr:cNvPr id="64" name="直線コネクタ 63"/>
        <xdr:cNvCxnSpPr/>
      </xdr:nvCxnSpPr>
      <xdr:spPr>
        <a:xfrm>
          <a:off x="2908300" y="6251188"/>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48222</xdr:rowOff>
    </xdr:from>
    <xdr:to>
      <xdr:col>4</xdr:col>
      <xdr:colOff>155575</xdr:colOff>
      <xdr:row>36</xdr:row>
      <xdr:rowOff>78988</xdr:rowOff>
    </xdr:to>
    <xdr:cxnSp macro="">
      <xdr:nvCxnSpPr>
        <xdr:cNvPr id="67" name="直線コネクタ 66"/>
        <xdr:cNvCxnSpPr/>
      </xdr:nvCxnSpPr>
      <xdr:spPr>
        <a:xfrm>
          <a:off x="2019300" y="6220422"/>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170637</xdr:rowOff>
    </xdr:from>
    <xdr:to>
      <xdr:col>2</xdr:col>
      <xdr:colOff>638175</xdr:colOff>
      <xdr:row>36</xdr:row>
      <xdr:rowOff>48222</xdr:rowOff>
    </xdr:to>
    <xdr:cxnSp macro="">
      <xdr:nvCxnSpPr>
        <xdr:cNvPr id="70" name="直線コネクタ 69"/>
        <xdr:cNvCxnSpPr/>
      </xdr:nvCxnSpPr>
      <xdr:spPr>
        <a:xfrm>
          <a:off x="1130300" y="6171387"/>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61297</xdr:rowOff>
    </xdr:from>
    <xdr:to>
      <xdr:col>6</xdr:col>
      <xdr:colOff>561975</xdr:colOff>
      <xdr:row>36</xdr:row>
      <xdr:rowOff>162897</xdr:rowOff>
    </xdr:to>
    <xdr:sp macro="" textlink="">
      <xdr:nvSpPr>
        <xdr:cNvPr id="80" name="円/楕円 79"/>
        <xdr:cNvSpPr/>
      </xdr:nvSpPr>
      <xdr:spPr>
        <a:xfrm>
          <a:off x="4584700" y="62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39724</xdr:rowOff>
    </xdr:from>
    <xdr:ext cx="534377" cy="259045"/>
    <xdr:sp macro="" textlink="">
      <xdr:nvSpPr>
        <xdr:cNvPr id="81" name="人件費該当値テキスト"/>
        <xdr:cNvSpPr txBox="1"/>
      </xdr:nvSpPr>
      <xdr:spPr>
        <a:xfrm>
          <a:off x="4686300" y="6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49600</xdr:rowOff>
    </xdr:from>
    <xdr:to>
      <xdr:col>5</xdr:col>
      <xdr:colOff>409575</xdr:colOff>
      <xdr:row>36</xdr:row>
      <xdr:rowOff>151200</xdr:rowOff>
    </xdr:to>
    <xdr:sp macro="" textlink="">
      <xdr:nvSpPr>
        <xdr:cNvPr id="82" name="円/楕円 81"/>
        <xdr:cNvSpPr/>
      </xdr:nvSpPr>
      <xdr:spPr>
        <a:xfrm>
          <a:off x="3746500" y="62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142327</xdr:rowOff>
    </xdr:from>
    <xdr:ext cx="534377" cy="259045"/>
    <xdr:sp macro="" textlink="">
      <xdr:nvSpPr>
        <xdr:cNvPr id="83" name="テキスト ボックス 82"/>
        <xdr:cNvSpPr txBox="1"/>
      </xdr:nvSpPr>
      <xdr:spPr>
        <a:xfrm>
          <a:off x="3530111" y="63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28188</xdr:rowOff>
    </xdr:from>
    <xdr:to>
      <xdr:col>4</xdr:col>
      <xdr:colOff>206375</xdr:colOff>
      <xdr:row>36</xdr:row>
      <xdr:rowOff>129788</xdr:rowOff>
    </xdr:to>
    <xdr:sp macro="" textlink="">
      <xdr:nvSpPr>
        <xdr:cNvPr id="84" name="円/楕円 83"/>
        <xdr:cNvSpPr/>
      </xdr:nvSpPr>
      <xdr:spPr>
        <a:xfrm>
          <a:off x="2857500" y="62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146315</xdr:rowOff>
    </xdr:from>
    <xdr:ext cx="534377" cy="259045"/>
    <xdr:sp macro="" textlink="">
      <xdr:nvSpPr>
        <xdr:cNvPr id="85" name="テキスト ボックス 84"/>
        <xdr:cNvSpPr txBox="1"/>
      </xdr:nvSpPr>
      <xdr:spPr>
        <a:xfrm>
          <a:off x="2641111" y="597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168872</xdr:rowOff>
    </xdr:from>
    <xdr:to>
      <xdr:col>3</xdr:col>
      <xdr:colOff>3175</xdr:colOff>
      <xdr:row>36</xdr:row>
      <xdr:rowOff>99022</xdr:rowOff>
    </xdr:to>
    <xdr:sp macro="" textlink="">
      <xdr:nvSpPr>
        <xdr:cNvPr id="86" name="円/楕円 85"/>
        <xdr:cNvSpPr/>
      </xdr:nvSpPr>
      <xdr:spPr>
        <a:xfrm>
          <a:off x="1968500" y="61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115549</xdr:rowOff>
    </xdr:from>
    <xdr:ext cx="534377" cy="259045"/>
    <xdr:sp macro="" textlink="">
      <xdr:nvSpPr>
        <xdr:cNvPr id="87" name="テキスト ボックス 86"/>
        <xdr:cNvSpPr txBox="1"/>
      </xdr:nvSpPr>
      <xdr:spPr>
        <a:xfrm>
          <a:off x="1752111" y="59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119837</xdr:rowOff>
    </xdr:from>
    <xdr:to>
      <xdr:col>1</xdr:col>
      <xdr:colOff>485775</xdr:colOff>
      <xdr:row>36</xdr:row>
      <xdr:rowOff>49987</xdr:rowOff>
    </xdr:to>
    <xdr:sp macro="" textlink="">
      <xdr:nvSpPr>
        <xdr:cNvPr id="88" name="円/楕円 87"/>
        <xdr:cNvSpPr/>
      </xdr:nvSpPr>
      <xdr:spPr>
        <a:xfrm>
          <a:off x="1079500" y="61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66514</xdr:rowOff>
    </xdr:from>
    <xdr:ext cx="534377" cy="259045"/>
    <xdr:sp macro="" textlink="">
      <xdr:nvSpPr>
        <xdr:cNvPr id="89" name="テキスト ボックス 88"/>
        <xdr:cNvSpPr txBox="1"/>
      </xdr:nvSpPr>
      <xdr:spPr>
        <a:xfrm>
          <a:off x="863111" y="58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124227</xdr:rowOff>
    </xdr:from>
    <xdr:to>
      <xdr:col>6</xdr:col>
      <xdr:colOff>511175</xdr:colOff>
      <xdr:row>58</xdr:row>
      <xdr:rowOff>134713</xdr:rowOff>
    </xdr:to>
    <xdr:cxnSp macro="">
      <xdr:nvCxnSpPr>
        <xdr:cNvPr id="118" name="直線コネクタ 117"/>
        <xdr:cNvCxnSpPr/>
      </xdr:nvCxnSpPr>
      <xdr:spPr>
        <a:xfrm flipV="1">
          <a:off x="3797300" y="10068327"/>
          <a:ext cx="8382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134713</xdr:rowOff>
    </xdr:from>
    <xdr:to>
      <xdr:col>5</xdr:col>
      <xdr:colOff>358775</xdr:colOff>
      <xdr:row>58</xdr:row>
      <xdr:rowOff>142460</xdr:rowOff>
    </xdr:to>
    <xdr:cxnSp macro="">
      <xdr:nvCxnSpPr>
        <xdr:cNvPr id="121" name="直線コネクタ 120"/>
        <xdr:cNvCxnSpPr/>
      </xdr:nvCxnSpPr>
      <xdr:spPr>
        <a:xfrm flipV="1">
          <a:off x="2908300" y="10078813"/>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141280</xdr:rowOff>
    </xdr:from>
    <xdr:to>
      <xdr:col>4</xdr:col>
      <xdr:colOff>155575</xdr:colOff>
      <xdr:row>58</xdr:row>
      <xdr:rowOff>142460</xdr:rowOff>
    </xdr:to>
    <xdr:cxnSp macro="">
      <xdr:nvCxnSpPr>
        <xdr:cNvPr id="124" name="直線コネクタ 123"/>
        <xdr:cNvCxnSpPr/>
      </xdr:nvCxnSpPr>
      <xdr:spPr>
        <a:xfrm>
          <a:off x="2019300" y="10085380"/>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141280</xdr:rowOff>
    </xdr:from>
    <xdr:to>
      <xdr:col>2</xdr:col>
      <xdr:colOff>638175</xdr:colOff>
      <xdr:row>58</xdr:row>
      <xdr:rowOff>142883</xdr:rowOff>
    </xdr:to>
    <xdr:cxnSp macro="">
      <xdr:nvCxnSpPr>
        <xdr:cNvPr id="127" name="直線コネクタ 126"/>
        <xdr:cNvCxnSpPr/>
      </xdr:nvCxnSpPr>
      <xdr:spPr>
        <a:xfrm flipV="1">
          <a:off x="1130300" y="10085380"/>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73427</xdr:rowOff>
    </xdr:from>
    <xdr:to>
      <xdr:col>6</xdr:col>
      <xdr:colOff>561975</xdr:colOff>
      <xdr:row>59</xdr:row>
      <xdr:rowOff>3577</xdr:rowOff>
    </xdr:to>
    <xdr:sp macro="" textlink="">
      <xdr:nvSpPr>
        <xdr:cNvPr id="137" name="円/楕円 136"/>
        <xdr:cNvSpPr/>
      </xdr:nvSpPr>
      <xdr:spPr>
        <a:xfrm>
          <a:off x="4584700" y="1001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83913</xdr:rowOff>
    </xdr:from>
    <xdr:to>
      <xdr:col>5</xdr:col>
      <xdr:colOff>409575</xdr:colOff>
      <xdr:row>59</xdr:row>
      <xdr:rowOff>14063</xdr:rowOff>
    </xdr:to>
    <xdr:sp macro="" textlink="">
      <xdr:nvSpPr>
        <xdr:cNvPr id="139" name="円/楕円 138"/>
        <xdr:cNvSpPr/>
      </xdr:nvSpPr>
      <xdr:spPr>
        <a:xfrm>
          <a:off x="3746500" y="100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30590</xdr:rowOff>
    </xdr:from>
    <xdr:ext cx="534377" cy="259045"/>
    <xdr:sp macro="" textlink="">
      <xdr:nvSpPr>
        <xdr:cNvPr id="140" name="テキスト ボックス 139"/>
        <xdr:cNvSpPr txBox="1"/>
      </xdr:nvSpPr>
      <xdr:spPr>
        <a:xfrm>
          <a:off x="3530111" y="98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91660</xdr:rowOff>
    </xdr:from>
    <xdr:to>
      <xdr:col>4</xdr:col>
      <xdr:colOff>206375</xdr:colOff>
      <xdr:row>59</xdr:row>
      <xdr:rowOff>21810</xdr:rowOff>
    </xdr:to>
    <xdr:sp macro="" textlink="">
      <xdr:nvSpPr>
        <xdr:cNvPr id="141" name="円/楕円 140"/>
        <xdr:cNvSpPr/>
      </xdr:nvSpPr>
      <xdr:spPr>
        <a:xfrm>
          <a:off x="2857500" y="100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38337</xdr:rowOff>
    </xdr:from>
    <xdr:ext cx="534377" cy="259045"/>
    <xdr:sp macro="" textlink="">
      <xdr:nvSpPr>
        <xdr:cNvPr id="142" name="テキスト ボックス 141"/>
        <xdr:cNvSpPr txBox="1"/>
      </xdr:nvSpPr>
      <xdr:spPr>
        <a:xfrm>
          <a:off x="2641111" y="98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90480</xdr:rowOff>
    </xdr:from>
    <xdr:to>
      <xdr:col>3</xdr:col>
      <xdr:colOff>3175</xdr:colOff>
      <xdr:row>59</xdr:row>
      <xdr:rowOff>20630</xdr:rowOff>
    </xdr:to>
    <xdr:sp macro="" textlink="">
      <xdr:nvSpPr>
        <xdr:cNvPr id="143" name="円/楕円 142"/>
        <xdr:cNvSpPr/>
      </xdr:nvSpPr>
      <xdr:spPr>
        <a:xfrm>
          <a:off x="1968500" y="100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37157</xdr:rowOff>
    </xdr:from>
    <xdr:ext cx="534377" cy="259045"/>
    <xdr:sp macro="" textlink="">
      <xdr:nvSpPr>
        <xdr:cNvPr id="144" name="テキスト ボックス 143"/>
        <xdr:cNvSpPr txBox="1"/>
      </xdr:nvSpPr>
      <xdr:spPr>
        <a:xfrm>
          <a:off x="1752111" y="98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92083</xdr:rowOff>
    </xdr:from>
    <xdr:to>
      <xdr:col>1</xdr:col>
      <xdr:colOff>485775</xdr:colOff>
      <xdr:row>59</xdr:row>
      <xdr:rowOff>22233</xdr:rowOff>
    </xdr:to>
    <xdr:sp macro="" textlink="">
      <xdr:nvSpPr>
        <xdr:cNvPr id="145" name="円/楕円 144"/>
        <xdr:cNvSpPr/>
      </xdr:nvSpPr>
      <xdr:spPr>
        <a:xfrm>
          <a:off x="1079500" y="1003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38760</xdr:rowOff>
    </xdr:from>
    <xdr:ext cx="534377" cy="259045"/>
    <xdr:sp macro="" textlink="">
      <xdr:nvSpPr>
        <xdr:cNvPr id="146" name="テキスト ボックス 145"/>
        <xdr:cNvSpPr txBox="1"/>
      </xdr:nvSpPr>
      <xdr:spPr>
        <a:xfrm>
          <a:off x="863111" y="98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83190</xdr:rowOff>
    </xdr:from>
    <xdr:to>
      <xdr:col>6</xdr:col>
      <xdr:colOff>511175</xdr:colOff>
      <xdr:row>72</xdr:row>
      <xdr:rowOff>161280</xdr:rowOff>
    </xdr:to>
    <xdr:cxnSp macro="">
      <xdr:nvCxnSpPr>
        <xdr:cNvPr id="173" name="直線コネクタ 172"/>
        <xdr:cNvCxnSpPr/>
      </xdr:nvCxnSpPr>
      <xdr:spPr>
        <a:xfrm flipV="1">
          <a:off x="3797300" y="12427590"/>
          <a:ext cx="8382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161280</xdr:rowOff>
    </xdr:from>
    <xdr:to>
      <xdr:col>5</xdr:col>
      <xdr:colOff>358775</xdr:colOff>
      <xdr:row>73</xdr:row>
      <xdr:rowOff>57176</xdr:rowOff>
    </xdr:to>
    <xdr:cxnSp macro="">
      <xdr:nvCxnSpPr>
        <xdr:cNvPr id="176" name="直線コネクタ 175"/>
        <xdr:cNvCxnSpPr/>
      </xdr:nvCxnSpPr>
      <xdr:spPr>
        <a:xfrm flipV="1">
          <a:off x="2908300" y="12505680"/>
          <a:ext cx="889000" cy="6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112177</xdr:rowOff>
    </xdr:from>
    <xdr:to>
      <xdr:col>4</xdr:col>
      <xdr:colOff>155575</xdr:colOff>
      <xdr:row>73</xdr:row>
      <xdr:rowOff>57176</xdr:rowOff>
    </xdr:to>
    <xdr:cxnSp macro="">
      <xdr:nvCxnSpPr>
        <xdr:cNvPr id="179" name="直線コネクタ 178"/>
        <xdr:cNvCxnSpPr/>
      </xdr:nvCxnSpPr>
      <xdr:spPr>
        <a:xfrm>
          <a:off x="2019300" y="12456577"/>
          <a:ext cx="889000" cy="1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64125</xdr:rowOff>
    </xdr:from>
    <xdr:to>
      <xdr:col>2</xdr:col>
      <xdr:colOff>638175</xdr:colOff>
      <xdr:row>72</xdr:row>
      <xdr:rowOff>112177</xdr:rowOff>
    </xdr:to>
    <xdr:cxnSp macro="">
      <xdr:nvCxnSpPr>
        <xdr:cNvPr id="182" name="直線コネクタ 181"/>
        <xdr:cNvCxnSpPr/>
      </xdr:nvCxnSpPr>
      <xdr:spPr>
        <a:xfrm>
          <a:off x="1130300" y="12237075"/>
          <a:ext cx="889000" cy="2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32390</xdr:rowOff>
    </xdr:from>
    <xdr:to>
      <xdr:col>6</xdr:col>
      <xdr:colOff>561975</xdr:colOff>
      <xdr:row>72</xdr:row>
      <xdr:rowOff>133990</xdr:rowOff>
    </xdr:to>
    <xdr:sp macro="" textlink="">
      <xdr:nvSpPr>
        <xdr:cNvPr id="192" name="円/楕円 191"/>
        <xdr:cNvSpPr/>
      </xdr:nvSpPr>
      <xdr:spPr>
        <a:xfrm>
          <a:off x="4584700" y="123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55267</xdr:rowOff>
    </xdr:from>
    <xdr:ext cx="534377" cy="259045"/>
    <xdr:sp macro="" textlink="">
      <xdr:nvSpPr>
        <xdr:cNvPr id="193" name="維持補修費該当値テキスト"/>
        <xdr:cNvSpPr txBox="1"/>
      </xdr:nvSpPr>
      <xdr:spPr>
        <a:xfrm>
          <a:off x="4686300" y="122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110480</xdr:rowOff>
    </xdr:from>
    <xdr:to>
      <xdr:col>5</xdr:col>
      <xdr:colOff>409575</xdr:colOff>
      <xdr:row>73</xdr:row>
      <xdr:rowOff>40630</xdr:rowOff>
    </xdr:to>
    <xdr:sp macro="" textlink="">
      <xdr:nvSpPr>
        <xdr:cNvPr id="194" name="円/楕円 193"/>
        <xdr:cNvSpPr/>
      </xdr:nvSpPr>
      <xdr:spPr>
        <a:xfrm>
          <a:off x="3746500" y="124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57157</xdr:rowOff>
    </xdr:from>
    <xdr:ext cx="534377" cy="259045"/>
    <xdr:sp macro="" textlink="">
      <xdr:nvSpPr>
        <xdr:cNvPr id="195" name="テキスト ボックス 194"/>
        <xdr:cNvSpPr txBox="1"/>
      </xdr:nvSpPr>
      <xdr:spPr>
        <a:xfrm>
          <a:off x="3530111" y="122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6376</xdr:rowOff>
    </xdr:from>
    <xdr:to>
      <xdr:col>4</xdr:col>
      <xdr:colOff>206375</xdr:colOff>
      <xdr:row>73</xdr:row>
      <xdr:rowOff>107976</xdr:rowOff>
    </xdr:to>
    <xdr:sp macro="" textlink="">
      <xdr:nvSpPr>
        <xdr:cNvPr id="196" name="円/楕円 195"/>
        <xdr:cNvSpPr/>
      </xdr:nvSpPr>
      <xdr:spPr>
        <a:xfrm>
          <a:off x="2857500" y="125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124503</xdr:rowOff>
    </xdr:from>
    <xdr:ext cx="534377" cy="259045"/>
    <xdr:sp macro="" textlink="">
      <xdr:nvSpPr>
        <xdr:cNvPr id="197" name="テキスト ボックス 196"/>
        <xdr:cNvSpPr txBox="1"/>
      </xdr:nvSpPr>
      <xdr:spPr>
        <a:xfrm>
          <a:off x="2641111" y="122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61377</xdr:rowOff>
    </xdr:from>
    <xdr:to>
      <xdr:col>3</xdr:col>
      <xdr:colOff>3175</xdr:colOff>
      <xdr:row>72</xdr:row>
      <xdr:rowOff>162977</xdr:rowOff>
    </xdr:to>
    <xdr:sp macro="" textlink="">
      <xdr:nvSpPr>
        <xdr:cNvPr id="198" name="円/楕円 197"/>
        <xdr:cNvSpPr/>
      </xdr:nvSpPr>
      <xdr:spPr>
        <a:xfrm>
          <a:off x="1968500" y="124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8054</xdr:rowOff>
    </xdr:from>
    <xdr:ext cx="534377" cy="259045"/>
    <xdr:sp macro="" textlink="">
      <xdr:nvSpPr>
        <xdr:cNvPr id="199" name="テキスト ボックス 198"/>
        <xdr:cNvSpPr txBox="1"/>
      </xdr:nvSpPr>
      <xdr:spPr>
        <a:xfrm>
          <a:off x="1752111" y="12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23,102</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13325</xdr:rowOff>
    </xdr:from>
    <xdr:to>
      <xdr:col>1</xdr:col>
      <xdr:colOff>485775</xdr:colOff>
      <xdr:row>71</xdr:row>
      <xdr:rowOff>114925</xdr:rowOff>
    </xdr:to>
    <xdr:sp macro="" textlink="">
      <xdr:nvSpPr>
        <xdr:cNvPr id="200" name="円/楕円 199"/>
        <xdr:cNvSpPr/>
      </xdr:nvSpPr>
      <xdr:spPr>
        <a:xfrm>
          <a:off x="1079500" y="1218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131452</xdr:rowOff>
    </xdr:from>
    <xdr:ext cx="534377" cy="259045"/>
    <xdr:sp macro="" textlink="">
      <xdr:nvSpPr>
        <xdr:cNvPr id="201" name="テキスト ボックス 200"/>
        <xdr:cNvSpPr txBox="1"/>
      </xdr:nvSpPr>
      <xdr:spPr>
        <a:xfrm>
          <a:off x="863111" y="119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148599</xdr:rowOff>
    </xdr:from>
    <xdr:to>
      <xdr:col>6</xdr:col>
      <xdr:colOff>511175</xdr:colOff>
      <xdr:row>94</xdr:row>
      <xdr:rowOff>156942</xdr:rowOff>
    </xdr:to>
    <xdr:cxnSp macro="">
      <xdr:nvCxnSpPr>
        <xdr:cNvPr id="233" name="直線コネクタ 232"/>
        <xdr:cNvCxnSpPr/>
      </xdr:nvCxnSpPr>
      <xdr:spPr>
        <a:xfrm flipV="1">
          <a:off x="3797300" y="16264899"/>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156942</xdr:rowOff>
    </xdr:from>
    <xdr:to>
      <xdr:col>5</xdr:col>
      <xdr:colOff>358775</xdr:colOff>
      <xdr:row>95</xdr:row>
      <xdr:rowOff>71300</xdr:rowOff>
    </xdr:to>
    <xdr:cxnSp macro="">
      <xdr:nvCxnSpPr>
        <xdr:cNvPr id="236" name="直線コネクタ 235"/>
        <xdr:cNvCxnSpPr/>
      </xdr:nvCxnSpPr>
      <xdr:spPr>
        <a:xfrm flipV="1">
          <a:off x="2908300" y="16273242"/>
          <a:ext cx="889000" cy="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71300</xdr:rowOff>
    </xdr:from>
    <xdr:to>
      <xdr:col>4</xdr:col>
      <xdr:colOff>155575</xdr:colOff>
      <xdr:row>95</xdr:row>
      <xdr:rowOff>99107</xdr:rowOff>
    </xdr:to>
    <xdr:cxnSp macro="">
      <xdr:nvCxnSpPr>
        <xdr:cNvPr id="239" name="直線コネクタ 238"/>
        <xdr:cNvCxnSpPr/>
      </xdr:nvCxnSpPr>
      <xdr:spPr>
        <a:xfrm flipV="1">
          <a:off x="2019300" y="16359050"/>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99107</xdr:rowOff>
    </xdr:from>
    <xdr:to>
      <xdr:col>2</xdr:col>
      <xdr:colOff>638175</xdr:colOff>
      <xdr:row>95</xdr:row>
      <xdr:rowOff>109460</xdr:rowOff>
    </xdr:to>
    <xdr:cxnSp macro="">
      <xdr:nvCxnSpPr>
        <xdr:cNvPr id="242" name="直線コネクタ 241"/>
        <xdr:cNvCxnSpPr/>
      </xdr:nvCxnSpPr>
      <xdr:spPr>
        <a:xfrm flipV="1">
          <a:off x="1130300" y="16386857"/>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97799</xdr:rowOff>
    </xdr:from>
    <xdr:to>
      <xdr:col>6</xdr:col>
      <xdr:colOff>561975</xdr:colOff>
      <xdr:row>95</xdr:row>
      <xdr:rowOff>27949</xdr:rowOff>
    </xdr:to>
    <xdr:sp macro="" textlink="">
      <xdr:nvSpPr>
        <xdr:cNvPr id="252" name="円/楕円 251"/>
        <xdr:cNvSpPr/>
      </xdr:nvSpPr>
      <xdr:spPr>
        <a:xfrm>
          <a:off x="4584700" y="162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120676</xdr:rowOff>
    </xdr:from>
    <xdr:ext cx="599010" cy="259045"/>
    <xdr:sp macro="" textlink="">
      <xdr:nvSpPr>
        <xdr:cNvPr id="253" name="扶助費該当値テキスト"/>
        <xdr:cNvSpPr txBox="1"/>
      </xdr:nvSpPr>
      <xdr:spPr>
        <a:xfrm>
          <a:off x="4686300" y="1606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106142</xdr:rowOff>
    </xdr:from>
    <xdr:to>
      <xdr:col>5</xdr:col>
      <xdr:colOff>409575</xdr:colOff>
      <xdr:row>95</xdr:row>
      <xdr:rowOff>36292</xdr:rowOff>
    </xdr:to>
    <xdr:sp macro="" textlink="">
      <xdr:nvSpPr>
        <xdr:cNvPr id="254" name="円/楕円 253"/>
        <xdr:cNvSpPr/>
      </xdr:nvSpPr>
      <xdr:spPr>
        <a:xfrm>
          <a:off x="3746500" y="162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52819</xdr:rowOff>
    </xdr:from>
    <xdr:ext cx="599010" cy="259045"/>
    <xdr:sp macro="" textlink="">
      <xdr:nvSpPr>
        <xdr:cNvPr id="255" name="テキスト ボックス 254"/>
        <xdr:cNvSpPr txBox="1"/>
      </xdr:nvSpPr>
      <xdr:spPr>
        <a:xfrm>
          <a:off x="3497794" y="159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20500</xdr:rowOff>
    </xdr:from>
    <xdr:to>
      <xdr:col>4</xdr:col>
      <xdr:colOff>206375</xdr:colOff>
      <xdr:row>95</xdr:row>
      <xdr:rowOff>122100</xdr:rowOff>
    </xdr:to>
    <xdr:sp macro="" textlink="">
      <xdr:nvSpPr>
        <xdr:cNvPr id="256" name="円/楕円 255"/>
        <xdr:cNvSpPr/>
      </xdr:nvSpPr>
      <xdr:spPr>
        <a:xfrm>
          <a:off x="2857500" y="163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138627</xdr:rowOff>
    </xdr:from>
    <xdr:ext cx="599010" cy="259045"/>
    <xdr:sp macro="" textlink="">
      <xdr:nvSpPr>
        <xdr:cNvPr id="257" name="テキスト ボックス 256"/>
        <xdr:cNvSpPr txBox="1"/>
      </xdr:nvSpPr>
      <xdr:spPr>
        <a:xfrm>
          <a:off x="2608794" y="160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48307</xdr:rowOff>
    </xdr:from>
    <xdr:to>
      <xdr:col>3</xdr:col>
      <xdr:colOff>3175</xdr:colOff>
      <xdr:row>95</xdr:row>
      <xdr:rowOff>149907</xdr:rowOff>
    </xdr:to>
    <xdr:sp macro="" textlink="">
      <xdr:nvSpPr>
        <xdr:cNvPr id="258" name="円/楕円 257"/>
        <xdr:cNvSpPr/>
      </xdr:nvSpPr>
      <xdr:spPr>
        <a:xfrm>
          <a:off x="1968500" y="163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166434</xdr:rowOff>
    </xdr:from>
    <xdr:ext cx="599010" cy="259045"/>
    <xdr:sp macro="" textlink="">
      <xdr:nvSpPr>
        <xdr:cNvPr id="259" name="テキスト ボックス 258"/>
        <xdr:cNvSpPr txBox="1"/>
      </xdr:nvSpPr>
      <xdr:spPr>
        <a:xfrm>
          <a:off x="1719794" y="1611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101,986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58660</xdr:rowOff>
    </xdr:from>
    <xdr:to>
      <xdr:col>1</xdr:col>
      <xdr:colOff>485775</xdr:colOff>
      <xdr:row>95</xdr:row>
      <xdr:rowOff>160260</xdr:rowOff>
    </xdr:to>
    <xdr:sp macro="" textlink="">
      <xdr:nvSpPr>
        <xdr:cNvPr id="260" name="円/楕円 259"/>
        <xdr:cNvSpPr/>
      </xdr:nvSpPr>
      <xdr:spPr>
        <a:xfrm>
          <a:off x="1079500" y="16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5337</xdr:rowOff>
    </xdr:from>
    <xdr:ext cx="599010" cy="259045"/>
    <xdr:sp macro="" textlink="">
      <xdr:nvSpPr>
        <xdr:cNvPr id="261" name="テキスト ボックス 260"/>
        <xdr:cNvSpPr txBox="1"/>
      </xdr:nvSpPr>
      <xdr:spPr>
        <a:xfrm>
          <a:off x="830794" y="1612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9760</xdr:rowOff>
    </xdr:from>
    <xdr:to>
      <xdr:col>15</xdr:col>
      <xdr:colOff>180975</xdr:colOff>
      <xdr:row>35</xdr:row>
      <xdr:rowOff>118593</xdr:rowOff>
    </xdr:to>
    <xdr:cxnSp macro="">
      <xdr:nvCxnSpPr>
        <xdr:cNvPr id="291" name="直線コネクタ 290"/>
        <xdr:cNvCxnSpPr/>
      </xdr:nvCxnSpPr>
      <xdr:spPr>
        <a:xfrm flipV="1">
          <a:off x="9639300" y="5839060"/>
          <a:ext cx="838200" cy="28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113144</xdr:rowOff>
    </xdr:from>
    <xdr:to>
      <xdr:col>14</xdr:col>
      <xdr:colOff>28575</xdr:colOff>
      <xdr:row>35</xdr:row>
      <xdr:rowOff>118593</xdr:rowOff>
    </xdr:to>
    <xdr:cxnSp macro="">
      <xdr:nvCxnSpPr>
        <xdr:cNvPr id="294" name="直線コネクタ 293"/>
        <xdr:cNvCxnSpPr/>
      </xdr:nvCxnSpPr>
      <xdr:spPr>
        <a:xfrm>
          <a:off x="8750300" y="6113894"/>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113144</xdr:rowOff>
    </xdr:from>
    <xdr:to>
      <xdr:col>12</xdr:col>
      <xdr:colOff>511175</xdr:colOff>
      <xdr:row>35</xdr:row>
      <xdr:rowOff>132785</xdr:rowOff>
    </xdr:to>
    <xdr:cxnSp macro="">
      <xdr:nvCxnSpPr>
        <xdr:cNvPr id="297" name="直線コネクタ 296"/>
        <xdr:cNvCxnSpPr/>
      </xdr:nvCxnSpPr>
      <xdr:spPr>
        <a:xfrm flipV="1">
          <a:off x="7861300" y="611389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132785</xdr:rowOff>
    </xdr:from>
    <xdr:to>
      <xdr:col>11</xdr:col>
      <xdr:colOff>307975</xdr:colOff>
      <xdr:row>35</xdr:row>
      <xdr:rowOff>151416</xdr:rowOff>
    </xdr:to>
    <xdr:cxnSp macro="">
      <xdr:nvCxnSpPr>
        <xdr:cNvPr id="300" name="直線コネクタ 299"/>
        <xdr:cNvCxnSpPr/>
      </xdr:nvCxnSpPr>
      <xdr:spPr>
        <a:xfrm flipV="1">
          <a:off x="6972300" y="6133535"/>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130410</xdr:rowOff>
    </xdr:from>
    <xdr:to>
      <xdr:col>15</xdr:col>
      <xdr:colOff>231775</xdr:colOff>
      <xdr:row>34</xdr:row>
      <xdr:rowOff>60560</xdr:rowOff>
    </xdr:to>
    <xdr:sp macro="" textlink="">
      <xdr:nvSpPr>
        <xdr:cNvPr id="310" name="円/楕円 309"/>
        <xdr:cNvSpPr/>
      </xdr:nvSpPr>
      <xdr:spPr>
        <a:xfrm>
          <a:off x="10426700" y="57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153287</xdr:rowOff>
    </xdr:from>
    <xdr:ext cx="534377" cy="259045"/>
    <xdr:sp macro="" textlink="">
      <xdr:nvSpPr>
        <xdr:cNvPr id="311" name="補助費等該当値テキスト"/>
        <xdr:cNvSpPr txBox="1"/>
      </xdr:nvSpPr>
      <xdr:spPr>
        <a:xfrm>
          <a:off x="10528300" y="563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66,821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67793</xdr:rowOff>
    </xdr:from>
    <xdr:to>
      <xdr:col>14</xdr:col>
      <xdr:colOff>79375</xdr:colOff>
      <xdr:row>35</xdr:row>
      <xdr:rowOff>169393</xdr:rowOff>
    </xdr:to>
    <xdr:sp macro="" textlink="">
      <xdr:nvSpPr>
        <xdr:cNvPr id="312" name="円/楕円 311"/>
        <xdr:cNvSpPr/>
      </xdr:nvSpPr>
      <xdr:spPr>
        <a:xfrm>
          <a:off x="9588500" y="60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14470</xdr:rowOff>
    </xdr:from>
    <xdr:ext cx="534377" cy="259045"/>
    <xdr:sp macro="" textlink="">
      <xdr:nvSpPr>
        <xdr:cNvPr id="313" name="テキスト ボックス 312"/>
        <xdr:cNvSpPr txBox="1"/>
      </xdr:nvSpPr>
      <xdr:spPr>
        <a:xfrm>
          <a:off x="9372111" y="58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62344</xdr:rowOff>
    </xdr:from>
    <xdr:to>
      <xdr:col>12</xdr:col>
      <xdr:colOff>561975</xdr:colOff>
      <xdr:row>35</xdr:row>
      <xdr:rowOff>163944</xdr:rowOff>
    </xdr:to>
    <xdr:sp macro="" textlink="">
      <xdr:nvSpPr>
        <xdr:cNvPr id="314" name="円/楕円 313"/>
        <xdr:cNvSpPr/>
      </xdr:nvSpPr>
      <xdr:spPr>
        <a:xfrm>
          <a:off x="8699500" y="60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9021</xdr:rowOff>
    </xdr:from>
    <xdr:ext cx="534377" cy="259045"/>
    <xdr:sp macro="" textlink="">
      <xdr:nvSpPr>
        <xdr:cNvPr id="315" name="テキスト ボックス 314"/>
        <xdr:cNvSpPr txBox="1"/>
      </xdr:nvSpPr>
      <xdr:spPr>
        <a:xfrm>
          <a:off x="8483111" y="58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81985</xdr:rowOff>
    </xdr:from>
    <xdr:to>
      <xdr:col>11</xdr:col>
      <xdr:colOff>358775</xdr:colOff>
      <xdr:row>36</xdr:row>
      <xdr:rowOff>12135</xdr:rowOff>
    </xdr:to>
    <xdr:sp macro="" textlink="">
      <xdr:nvSpPr>
        <xdr:cNvPr id="316" name="円/楕円 315"/>
        <xdr:cNvSpPr/>
      </xdr:nvSpPr>
      <xdr:spPr>
        <a:xfrm>
          <a:off x="7810500" y="60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28662</xdr:rowOff>
    </xdr:from>
    <xdr:ext cx="534377" cy="259045"/>
    <xdr:sp macro="" textlink="">
      <xdr:nvSpPr>
        <xdr:cNvPr id="317" name="テキスト ボックス 316"/>
        <xdr:cNvSpPr txBox="1"/>
      </xdr:nvSpPr>
      <xdr:spPr>
        <a:xfrm>
          <a:off x="7594111" y="58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100616</xdr:rowOff>
    </xdr:from>
    <xdr:to>
      <xdr:col>10</xdr:col>
      <xdr:colOff>155575</xdr:colOff>
      <xdr:row>36</xdr:row>
      <xdr:rowOff>30766</xdr:rowOff>
    </xdr:to>
    <xdr:sp macro="" textlink="">
      <xdr:nvSpPr>
        <xdr:cNvPr id="318" name="円/楕円 317"/>
        <xdr:cNvSpPr/>
      </xdr:nvSpPr>
      <xdr:spPr>
        <a:xfrm>
          <a:off x="6921500" y="61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47293</xdr:rowOff>
    </xdr:from>
    <xdr:ext cx="534377" cy="259045"/>
    <xdr:sp macro="" textlink="">
      <xdr:nvSpPr>
        <xdr:cNvPr id="319" name="テキスト ボックス 318"/>
        <xdr:cNvSpPr txBox="1"/>
      </xdr:nvSpPr>
      <xdr:spPr>
        <a:xfrm>
          <a:off x="6705111" y="58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50780</xdr:rowOff>
    </xdr:from>
    <xdr:to>
      <xdr:col>15</xdr:col>
      <xdr:colOff>180975</xdr:colOff>
      <xdr:row>58</xdr:row>
      <xdr:rowOff>122675</xdr:rowOff>
    </xdr:to>
    <xdr:cxnSp macro="">
      <xdr:nvCxnSpPr>
        <xdr:cNvPr id="348" name="直線コネクタ 347"/>
        <xdr:cNvCxnSpPr/>
      </xdr:nvCxnSpPr>
      <xdr:spPr>
        <a:xfrm>
          <a:off x="9639300" y="9994880"/>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50780</xdr:rowOff>
    </xdr:from>
    <xdr:to>
      <xdr:col>14</xdr:col>
      <xdr:colOff>28575</xdr:colOff>
      <xdr:row>58</xdr:row>
      <xdr:rowOff>75126</xdr:rowOff>
    </xdr:to>
    <xdr:cxnSp macro="">
      <xdr:nvCxnSpPr>
        <xdr:cNvPr id="351" name="直線コネクタ 350"/>
        <xdr:cNvCxnSpPr/>
      </xdr:nvCxnSpPr>
      <xdr:spPr>
        <a:xfrm flipV="1">
          <a:off x="8750300" y="9994880"/>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75126</xdr:rowOff>
    </xdr:from>
    <xdr:to>
      <xdr:col>12</xdr:col>
      <xdr:colOff>511175</xdr:colOff>
      <xdr:row>58</xdr:row>
      <xdr:rowOff>82049</xdr:rowOff>
    </xdr:to>
    <xdr:cxnSp macro="">
      <xdr:nvCxnSpPr>
        <xdr:cNvPr id="354" name="直線コネクタ 353"/>
        <xdr:cNvCxnSpPr/>
      </xdr:nvCxnSpPr>
      <xdr:spPr>
        <a:xfrm flipV="1">
          <a:off x="7861300" y="10019226"/>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82049</xdr:rowOff>
    </xdr:from>
    <xdr:to>
      <xdr:col>11</xdr:col>
      <xdr:colOff>307975</xdr:colOff>
      <xdr:row>58</xdr:row>
      <xdr:rowOff>121600</xdr:rowOff>
    </xdr:to>
    <xdr:cxnSp macro="">
      <xdr:nvCxnSpPr>
        <xdr:cNvPr id="357" name="直線コネクタ 356"/>
        <xdr:cNvCxnSpPr/>
      </xdr:nvCxnSpPr>
      <xdr:spPr>
        <a:xfrm flipV="1">
          <a:off x="6972300" y="10026149"/>
          <a:ext cx="889000" cy="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71875</xdr:rowOff>
    </xdr:from>
    <xdr:to>
      <xdr:col>15</xdr:col>
      <xdr:colOff>231775</xdr:colOff>
      <xdr:row>59</xdr:row>
      <xdr:rowOff>2025</xdr:rowOff>
    </xdr:to>
    <xdr:sp macro="" textlink="">
      <xdr:nvSpPr>
        <xdr:cNvPr id="367" name="円/楕円 366"/>
        <xdr:cNvSpPr/>
      </xdr:nvSpPr>
      <xdr:spPr>
        <a:xfrm>
          <a:off x="10426700" y="10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171430</xdr:rowOff>
    </xdr:from>
    <xdr:to>
      <xdr:col>14</xdr:col>
      <xdr:colOff>79375</xdr:colOff>
      <xdr:row>58</xdr:row>
      <xdr:rowOff>101580</xdr:rowOff>
    </xdr:to>
    <xdr:sp macro="" textlink="">
      <xdr:nvSpPr>
        <xdr:cNvPr id="369" name="円/楕円 368"/>
        <xdr:cNvSpPr/>
      </xdr:nvSpPr>
      <xdr:spPr>
        <a:xfrm>
          <a:off x="9588500" y="99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118107</xdr:rowOff>
    </xdr:from>
    <xdr:ext cx="599010" cy="259045"/>
    <xdr:sp macro="" textlink="">
      <xdr:nvSpPr>
        <xdr:cNvPr id="370" name="テキスト ボックス 369"/>
        <xdr:cNvSpPr txBox="1"/>
      </xdr:nvSpPr>
      <xdr:spPr>
        <a:xfrm>
          <a:off x="9339794" y="971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24326</xdr:rowOff>
    </xdr:from>
    <xdr:to>
      <xdr:col>12</xdr:col>
      <xdr:colOff>561975</xdr:colOff>
      <xdr:row>58</xdr:row>
      <xdr:rowOff>125926</xdr:rowOff>
    </xdr:to>
    <xdr:sp macro="" textlink="">
      <xdr:nvSpPr>
        <xdr:cNvPr id="371" name="円/楕円 370"/>
        <xdr:cNvSpPr/>
      </xdr:nvSpPr>
      <xdr:spPr>
        <a:xfrm>
          <a:off x="8699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142453</xdr:rowOff>
    </xdr:from>
    <xdr:ext cx="599010" cy="259045"/>
    <xdr:sp macro="" textlink="">
      <xdr:nvSpPr>
        <xdr:cNvPr id="372" name="テキスト ボックス 371"/>
        <xdr:cNvSpPr txBox="1"/>
      </xdr:nvSpPr>
      <xdr:spPr>
        <a:xfrm>
          <a:off x="8450794" y="97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31249</xdr:rowOff>
    </xdr:from>
    <xdr:to>
      <xdr:col>11</xdr:col>
      <xdr:colOff>358775</xdr:colOff>
      <xdr:row>58</xdr:row>
      <xdr:rowOff>132849</xdr:rowOff>
    </xdr:to>
    <xdr:sp macro="" textlink="">
      <xdr:nvSpPr>
        <xdr:cNvPr id="373" name="円/楕円 372"/>
        <xdr:cNvSpPr/>
      </xdr:nvSpPr>
      <xdr:spPr>
        <a:xfrm>
          <a:off x="7810500" y="99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149376</xdr:rowOff>
    </xdr:from>
    <xdr:ext cx="599010" cy="259045"/>
    <xdr:sp macro="" textlink="">
      <xdr:nvSpPr>
        <xdr:cNvPr id="374" name="テキスト ボックス 373"/>
        <xdr:cNvSpPr txBox="1"/>
      </xdr:nvSpPr>
      <xdr:spPr>
        <a:xfrm>
          <a:off x="7561794" y="97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70800</xdr:rowOff>
    </xdr:from>
    <xdr:to>
      <xdr:col>10</xdr:col>
      <xdr:colOff>155575</xdr:colOff>
      <xdr:row>59</xdr:row>
      <xdr:rowOff>950</xdr:rowOff>
    </xdr:to>
    <xdr:sp macro="" textlink="">
      <xdr:nvSpPr>
        <xdr:cNvPr id="375" name="円/楕円 374"/>
        <xdr:cNvSpPr/>
      </xdr:nvSpPr>
      <xdr:spPr>
        <a:xfrm>
          <a:off x="6921500" y="100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17477</xdr:rowOff>
    </xdr:from>
    <xdr:ext cx="534377" cy="259045"/>
    <xdr:sp macro="" textlink="">
      <xdr:nvSpPr>
        <xdr:cNvPr id="376" name="テキスト ボックス 375"/>
        <xdr:cNvSpPr txBox="1"/>
      </xdr:nvSpPr>
      <xdr:spPr>
        <a:xfrm>
          <a:off x="6705111" y="979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28870</xdr:rowOff>
    </xdr:from>
    <xdr:to>
      <xdr:col>15</xdr:col>
      <xdr:colOff>180975</xdr:colOff>
      <xdr:row>79</xdr:row>
      <xdr:rowOff>36043</xdr:rowOff>
    </xdr:to>
    <xdr:cxnSp macro="">
      <xdr:nvCxnSpPr>
        <xdr:cNvPr id="405" name="直線コネクタ 404"/>
        <xdr:cNvCxnSpPr/>
      </xdr:nvCxnSpPr>
      <xdr:spPr>
        <a:xfrm flipV="1">
          <a:off x="9639300" y="13573420"/>
          <a:ext cx="8382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149520</xdr:rowOff>
    </xdr:from>
    <xdr:to>
      <xdr:col>15</xdr:col>
      <xdr:colOff>231775</xdr:colOff>
      <xdr:row>79</xdr:row>
      <xdr:rowOff>79670</xdr:rowOff>
    </xdr:to>
    <xdr:sp macro="" textlink="">
      <xdr:nvSpPr>
        <xdr:cNvPr id="415" name="円/楕円 414"/>
        <xdr:cNvSpPr/>
      </xdr:nvSpPr>
      <xdr:spPr>
        <a:xfrm>
          <a:off x="10426700" y="135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64447</xdr:rowOff>
    </xdr:from>
    <xdr:ext cx="469744" cy="259045"/>
    <xdr:sp macro="" textlink="">
      <xdr:nvSpPr>
        <xdr:cNvPr id="416" name="普通建設事業費 （ うち新規整備　）該当値テキスト"/>
        <xdr:cNvSpPr txBox="1"/>
      </xdr:nvSpPr>
      <xdr:spPr>
        <a:xfrm>
          <a:off x="10528300"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156693</xdr:rowOff>
    </xdr:from>
    <xdr:to>
      <xdr:col>14</xdr:col>
      <xdr:colOff>79375</xdr:colOff>
      <xdr:row>79</xdr:row>
      <xdr:rowOff>86843</xdr:rowOff>
    </xdr:to>
    <xdr:sp macro="" textlink="">
      <xdr:nvSpPr>
        <xdr:cNvPr id="417" name="円/楕円 416"/>
        <xdr:cNvSpPr/>
      </xdr:nvSpPr>
      <xdr:spPr>
        <a:xfrm>
          <a:off x="9588500" y="135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77970</xdr:rowOff>
    </xdr:from>
    <xdr:ext cx="469744" cy="259045"/>
    <xdr:sp macro="" textlink="">
      <xdr:nvSpPr>
        <xdr:cNvPr id="418" name="テキスト ボックス 417"/>
        <xdr:cNvSpPr txBox="1"/>
      </xdr:nvSpPr>
      <xdr:spPr>
        <a:xfrm>
          <a:off x="9404427" y="136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18466</xdr:rowOff>
    </xdr:from>
    <xdr:to>
      <xdr:col>15</xdr:col>
      <xdr:colOff>180975</xdr:colOff>
      <xdr:row>96</xdr:row>
      <xdr:rowOff>149720</xdr:rowOff>
    </xdr:to>
    <xdr:cxnSp macro="">
      <xdr:nvCxnSpPr>
        <xdr:cNvPr id="447" name="直線コネクタ 446"/>
        <xdr:cNvCxnSpPr/>
      </xdr:nvCxnSpPr>
      <xdr:spPr>
        <a:xfrm>
          <a:off x="9639300" y="16134766"/>
          <a:ext cx="838200" cy="4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98920</xdr:rowOff>
    </xdr:from>
    <xdr:to>
      <xdr:col>15</xdr:col>
      <xdr:colOff>231775</xdr:colOff>
      <xdr:row>97</xdr:row>
      <xdr:rowOff>29070</xdr:rowOff>
    </xdr:to>
    <xdr:sp macro="" textlink="">
      <xdr:nvSpPr>
        <xdr:cNvPr id="457" name="円/楕円 456"/>
        <xdr:cNvSpPr/>
      </xdr:nvSpPr>
      <xdr:spPr>
        <a:xfrm>
          <a:off x="10426700" y="165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121797</xdr:rowOff>
    </xdr:from>
    <xdr:ext cx="534377" cy="259045"/>
    <xdr:sp macro="" textlink="">
      <xdr:nvSpPr>
        <xdr:cNvPr id="458" name="普通建設事業費 （ うち更新整備　）該当値テキスト"/>
        <xdr:cNvSpPr txBox="1"/>
      </xdr:nvSpPr>
      <xdr:spPr>
        <a:xfrm>
          <a:off x="10528300" y="164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53,685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139116</xdr:rowOff>
    </xdr:from>
    <xdr:to>
      <xdr:col>14</xdr:col>
      <xdr:colOff>79375</xdr:colOff>
      <xdr:row>94</xdr:row>
      <xdr:rowOff>69266</xdr:rowOff>
    </xdr:to>
    <xdr:sp macro="" textlink="">
      <xdr:nvSpPr>
        <xdr:cNvPr id="459" name="円/楕円 458"/>
        <xdr:cNvSpPr/>
      </xdr:nvSpPr>
      <xdr:spPr>
        <a:xfrm>
          <a:off x="9588500" y="160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85793</xdr:rowOff>
    </xdr:from>
    <xdr:ext cx="599010" cy="259045"/>
    <xdr:sp macro="" textlink="">
      <xdr:nvSpPr>
        <xdr:cNvPr id="460" name="テキスト ボックス 459"/>
        <xdr:cNvSpPr txBox="1"/>
      </xdr:nvSpPr>
      <xdr:spPr>
        <a:xfrm>
          <a:off x="9339794" y="1585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139252</xdr:rowOff>
    </xdr:from>
    <xdr:to>
      <xdr:col>22</xdr:col>
      <xdr:colOff>365125</xdr:colOff>
      <xdr:row>38</xdr:row>
      <xdr:rowOff>139700</xdr:rowOff>
    </xdr:to>
    <xdr:cxnSp macro="">
      <xdr:nvCxnSpPr>
        <xdr:cNvPr id="490" name="直線コネクタ 489"/>
        <xdr:cNvCxnSpPr/>
      </xdr:nvCxnSpPr>
      <xdr:spPr>
        <a:xfrm>
          <a:off x="14592300" y="665435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139069</xdr:rowOff>
    </xdr:from>
    <xdr:to>
      <xdr:col>21</xdr:col>
      <xdr:colOff>161925</xdr:colOff>
      <xdr:row>38</xdr:row>
      <xdr:rowOff>139252</xdr:rowOff>
    </xdr:to>
    <xdr:cxnSp macro="">
      <xdr:nvCxnSpPr>
        <xdr:cNvPr id="493" name="直線コネクタ 492"/>
        <xdr:cNvCxnSpPr/>
      </xdr:nvCxnSpPr>
      <xdr:spPr>
        <a:xfrm>
          <a:off x="13703300" y="665416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139069</xdr:rowOff>
    </xdr:from>
    <xdr:to>
      <xdr:col>19</xdr:col>
      <xdr:colOff>644525</xdr:colOff>
      <xdr:row>38</xdr:row>
      <xdr:rowOff>139700</xdr:rowOff>
    </xdr:to>
    <xdr:cxnSp macro="">
      <xdr:nvCxnSpPr>
        <xdr:cNvPr id="496" name="直線コネクタ 495"/>
        <xdr:cNvCxnSpPr/>
      </xdr:nvCxnSpPr>
      <xdr:spPr>
        <a:xfrm flipV="1">
          <a:off x="12814300" y="6654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88452</xdr:rowOff>
    </xdr:from>
    <xdr:to>
      <xdr:col>21</xdr:col>
      <xdr:colOff>212725</xdr:colOff>
      <xdr:row>39</xdr:row>
      <xdr:rowOff>18602</xdr:rowOff>
    </xdr:to>
    <xdr:sp macro="" textlink="">
      <xdr:nvSpPr>
        <xdr:cNvPr id="510" name="円/楕円 509"/>
        <xdr:cNvSpPr/>
      </xdr:nvSpPr>
      <xdr:spPr>
        <a:xfrm>
          <a:off x="14541500" y="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9729</xdr:rowOff>
    </xdr:from>
    <xdr:ext cx="313932" cy="259045"/>
    <xdr:sp macro="" textlink="">
      <xdr:nvSpPr>
        <xdr:cNvPr id="511" name="テキスト ボックス 510"/>
        <xdr:cNvSpPr txBox="1"/>
      </xdr:nvSpPr>
      <xdr:spPr>
        <a:xfrm>
          <a:off x="14435333" y="6696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88269</xdr:rowOff>
    </xdr:from>
    <xdr:to>
      <xdr:col>20</xdr:col>
      <xdr:colOff>9525</xdr:colOff>
      <xdr:row>39</xdr:row>
      <xdr:rowOff>18419</xdr:rowOff>
    </xdr:to>
    <xdr:sp macro="" textlink="">
      <xdr:nvSpPr>
        <xdr:cNvPr id="512" name="円/楕円 511"/>
        <xdr:cNvSpPr/>
      </xdr:nvSpPr>
      <xdr:spPr>
        <a:xfrm>
          <a:off x="13652500" y="660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9546</xdr:rowOff>
    </xdr:from>
    <xdr:ext cx="313932" cy="259045"/>
    <xdr:sp macro="" textlink="">
      <xdr:nvSpPr>
        <xdr:cNvPr id="513" name="テキスト ボックス 512"/>
        <xdr:cNvSpPr txBox="1"/>
      </xdr:nvSpPr>
      <xdr:spPr>
        <a:xfrm>
          <a:off x="13546333" y="6696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4" name="円/楕円 51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5" name="テキスト ボックス 51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2299</xdr:rowOff>
    </xdr:from>
    <xdr:to>
      <xdr:col>23</xdr:col>
      <xdr:colOff>517525</xdr:colOff>
      <xdr:row>75</xdr:row>
      <xdr:rowOff>45936</xdr:rowOff>
    </xdr:to>
    <xdr:cxnSp macro="">
      <xdr:nvCxnSpPr>
        <xdr:cNvPr id="593" name="直線コネクタ 592"/>
        <xdr:cNvCxnSpPr/>
      </xdr:nvCxnSpPr>
      <xdr:spPr>
        <a:xfrm>
          <a:off x="15481300" y="12861049"/>
          <a:ext cx="8382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118885</xdr:rowOff>
    </xdr:from>
    <xdr:to>
      <xdr:col>22</xdr:col>
      <xdr:colOff>365125</xdr:colOff>
      <xdr:row>75</xdr:row>
      <xdr:rowOff>2299</xdr:rowOff>
    </xdr:to>
    <xdr:cxnSp macro="">
      <xdr:nvCxnSpPr>
        <xdr:cNvPr id="596" name="直線コネクタ 595"/>
        <xdr:cNvCxnSpPr/>
      </xdr:nvCxnSpPr>
      <xdr:spPr>
        <a:xfrm>
          <a:off x="14592300" y="128061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51041</xdr:rowOff>
    </xdr:from>
    <xdr:to>
      <xdr:col>21</xdr:col>
      <xdr:colOff>161925</xdr:colOff>
      <xdr:row>74</xdr:row>
      <xdr:rowOff>118885</xdr:rowOff>
    </xdr:to>
    <xdr:cxnSp macro="">
      <xdr:nvCxnSpPr>
        <xdr:cNvPr id="599" name="直線コネクタ 598"/>
        <xdr:cNvCxnSpPr/>
      </xdr:nvCxnSpPr>
      <xdr:spPr>
        <a:xfrm>
          <a:off x="13703300" y="12738341"/>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33845</xdr:rowOff>
    </xdr:from>
    <xdr:to>
      <xdr:col>19</xdr:col>
      <xdr:colOff>644525</xdr:colOff>
      <xdr:row>74</xdr:row>
      <xdr:rowOff>51041</xdr:rowOff>
    </xdr:to>
    <xdr:cxnSp macro="">
      <xdr:nvCxnSpPr>
        <xdr:cNvPr id="602" name="直線コネクタ 601"/>
        <xdr:cNvCxnSpPr/>
      </xdr:nvCxnSpPr>
      <xdr:spPr>
        <a:xfrm>
          <a:off x="12814300" y="12721145"/>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166586</xdr:rowOff>
    </xdr:from>
    <xdr:to>
      <xdr:col>23</xdr:col>
      <xdr:colOff>568325</xdr:colOff>
      <xdr:row>75</xdr:row>
      <xdr:rowOff>96736</xdr:rowOff>
    </xdr:to>
    <xdr:sp macro="" textlink="">
      <xdr:nvSpPr>
        <xdr:cNvPr id="612" name="円/楕円 611"/>
        <xdr:cNvSpPr/>
      </xdr:nvSpPr>
      <xdr:spPr>
        <a:xfrm>
          <a:off x="16268700" y="128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18013</xdr:rowOff>
    </xdr:from>
    <xdr:ext cx="534377" cy="259045"/>
    <xdr:sp macro="" textlink="">
      <xdr:nvSpPr>
        <xdr:cNvPr id="613" name="公債費該当値テキスト"/>
        <xdr:cNvSpPr txBox="1"/>
      </xdr:nvSpPr>
      <xdr:spPr>
        <a:xfrm>
          <a:off x="16370300" y="127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122949</xdr:rowOff>
    </xdr:from>
    <xdr:to>
      <xdr:col>22</xdr:col>
      <xdr:colOff>415925</xdr:colOff>
      <xdr:row>75</xdr:row>
      <xdr:rowOff>53099</xdr:rowOff>
    </xdr:to>
    <xdr:sp macro="" textlink="">
      <xdr:nvSpPr>
        <xdr:cNvPr id="614" name="円/楕円 613"/>
        <xdr:cNvSpPr/>
      </xdr:nvSpPr>
      <xdr:spPr>
        <a:xfrm>
          <a:off x="15430500" y="128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69626</xdr:rowOff>
    </xdr:from>
    <xdr:ext cx="534377" cy="259045"/>
    <xdr:sp macro="" textlink="">
      <xdr:nvSpPr>
        <xdr:cNvPr id="615" name="テキスト ボックス 614"/>
        <xdr:cNvSpPr txBox="1"/>
      </xdr:nvSpPr>
      <xdr:spPr>
        <a:xfrm>
          <a:off x="15214111" y="125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68085</xdr:rowOff>
    </xdr:from>
    <xdr:to>
      <xdr:col>21</xdr:col>
      <xdr:colOff>212725</xdr:colOff>
      <xdr:row>74</xdr:row>
      <xdr:rowOff>169685</xdr:rowOff>
    </xdr:to>
    <xdr:sp macro="" textlink="">
      <xdr:nvSpPr>
        <xdr:cNvPr id="616" name="円/楕円 615"/>
        <xdr:cNvSpPr/>
      </xdr:nvSpPr>
      <xdr:spPr>
        <a:xfrm>
          <a:off x="14541500" y="127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14762</xdr:rowOff>
    </xdr:from>
    <xdr:ext cx="534377" cy="259045"/>
    <xdr:sp macro="" textlink="">
      <xdr:nvSpPr>
        <xdr:cNvPr id="617" name="テキスト ボックス 616"/>
        <xdr:cNvSpPr txBox="1"/>
      </xdr:nvSpPr>
      <xdr:spPr>
        <a:xfrm>
          <a:off x="14325111" y="125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241</xdr:rowOff>
    </xdr:from>
    <xdr:to>
      <xdr:col>20</xdr:col>
      <xdr:colOff>9525</xdr:colOff>
      <xdr:row>74</xdr:row>
      <xdr:rowOff>101841</xdr:rowOff>
    </xdr:to>
    <xdr:sp macro="" textlink="">
      <xdr:nvSpPr>
        <xdr:cNvPr id="618" name="円/楕円 617"/>
        <xdr:cNvSpPr/>
      </xdr:nvSpPr>
      <xdr:spPr>
        <a:xfrm>
          <a:off x="13652500" y="126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118368</xdr:rowOff>
    </xdr:from>
    <xdr:ext cx="534377" cy="259045"/>
    <xdr:sp macro="" textlink="">
      <xdr:nvSpPr>
        <xdr:cNvPr id="619" name="テキスト ボックス 618"/>
        <xdr:cNvSpPr txBox="1"/>
      </xdr:nvSpPr>
      <xdr:spPr>
        <a:xfrm>
          <a:off x="13436111" y="124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154495</xdr:rowOff>
    </xdr:from>
    <xdr:to>
      <xdr:col>18</xdr:col>
      <xdr:colOff>492125</xdr:colOff>
      <xdr:row>74</xdr:row>
      <xdr:rowOff>84645</xdr:rowOff>
    </xdr:to>
    <xdr:sp macro="" textlink="">
      <xdr:nvSpPr>
        <xdr:cNvPr id="620" name="円/楕円 619"/>
        <xdr:cNvSpPr/>
      </xdr:nvSpPr>
      <xdr:spPr>
        <a:xfrm>
          <a:off x="12763500" y="126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101172</xdr:rowOff>
    </xdr:from>
    <xdr:ext cx="534377" cy="259045"/>
    <xdr:sp macro="" textlink="">
      <xdr:nvSpPr>
        <xdr:cNvPr id="621" name="テキスト ボックス 620"/>
        <xdr:cNvSpPr txBox="1"/>
      </xdr:nvSpPr>
      <xdr:spPr>
        <a:xfrm>
          <a:off x="12547111" y="124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88840</xdr:rowOff>
    </xdr:from>
    <xdr:to>
      <xdr:col>23</xdr:col>
      <xdr:colOff>517525</xdr:colOff>
      <xdr:row>99</xdr:row>
      <xdr:rowOff>31820</xdr:rowOff>
    </xdr:to>
    <xdr:cxnSp macro="">
      <xdr:nvCxnSpPr>
        <xdr:cNvPr id="650" name="直線コネクタ 649"/>
        <xdr:cNvCxnSpPr/>
      </xdr:nvCxnSpPr>
      <xdr:spPr>
        <a:xfrm>
          <a:off x="15481300" y="16890940"/>
          <a:ext cx="838200" cy="1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88840</xdr:rowOff>
    </xdr:from>
    <xdr:to>
      <xdr:col>22</xdr:col>
      <xdr:colOff>365125</xdr:colOff>
      <xdr:row>99</xdr:row>
      <xdr:rowOff>42453</xdr:rowOff>
    </xdr:to>
    <xdr:cxnSp macro="">
      <xdr:nvCxnSpPr>
        <xdr:cNvPr id="653" name="直線コネクタ 652"/>
        <xdr:cNvCxnSpPr/>
      </xdr:nvCxnSpPr>
      <xdr:spPr>
        <a:xfrm flipV="1">
          <a:off x="14592300" y="16890940"/>
          <a:ext cx="889000" cy="1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42453</xdr:rowOff>
    </xdr:from>
    <xdr:to>
      <xdr:col>21</xdr:col>
      <xdr:colOff>161925</xdr:colOff>
      <xdr:row>99</xdr:row>
      <xdr:rowOff>42732</xdr:rowOff>
    </xdr:to>
    <xdr:cxnSp macro="">
      <xdr:nvCxnSpPr>
        <xdr:cNvPr id="656" name="直線コネクタ 655"/>
        <xdr:cNvCxnSpPr/>
      </xdr:nvCxnSpPr>
      <xdr:spPr>
        <a:xfrm flipV="1">
          <a:off x="13703300" y="1701600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25164</xdr:rowOff>
    </xdr:from>
    <xdr:to>
      <xdr:col>19</xdr:col>
      <xdr:colOff>644525</xdr:colOff>
      <xdr:row>99</xdr:row>
      <xdr:rowOff>42732</xdr:rowOff>
    </xdr:to>
    <xdr:cxnSp macro="">
      <xdr:nvCxnSpPr>
        <xdr:cNvPr id="659" name="直線コネクタ 658"/>
        <xdr:cNvCxnSpPr/>
      </xdr:nvCxnSpPr>
      <xdr:spPr>
        <a:xfrm>
          <a:off x="12814300" y="16998714"/>
          <a:ext cx="8890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152470</xdr:rowOff>
    </xdr:from>
    <xdr:to>
      <xdr:col>23</xdr:col>
      <xdr:colOff>568325</xdr:colOff>
      <xdr:row>99</xdr:row>
      <xdr:rowOff>82620</xdr:rowOff>
    </xdr:to>
    <xdr:sp macro="" textlink="">
      <xdr:nvSpPr>
        <xdr:cNvPr id="669" name="円/楕円 668"/>
        <xdr:cNvSpPr/>
      </xdr:nvSpPr>
      <xdr:spPr>
        <a:xfrm>
          <a:off x="16268700" y="169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67397</xdr:rowOff>
    </xdr:from>
    <xdr:ext cx="469744" cy="259045"/>
    <xdr:sp macro="" textlink="">
      <xdr:nvSpPr>
        <xdr:cNvPr id="670" name="積立金該当値テキスト"/>
        <xdr:cNvSpPr txBox="1"/>
      </xdr:nvSpPr>
      <xdr:spPr>
        <a:xfrm>
          <a:off x="16370300" y="168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38040</xdr:rowOff>
    </xdr:from>
    <xdr:to>
      <xdr:col>22</xdr:col>
      <xdr:colOff>415925</xdr:colOff>
      <xdr:row>98</xdr:row>
      <xdr:rowOff>139640</xdr:rowOff>
    </xdr:to>
    <xdr:sp macro="" textlink="">
      <xdr:nvSpPr>
        <xdr:cNvPr id="671" name="円/楕円 670"/>
        <xdr:cNvSpPr/>
      </xdr:nvSpPr>
      <xdr:spPr>
        <a:xfrm>
          <a:off x="15430500" y="168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156167</xdr:rowOff>
    </xdr:from>
    <xdr:ext cx="534377" cy="259045"/>
    <xdr:sp macro="" textlink="">
      <xdr:nvSpPr>
        <xdr:cNvPr id="672" name="テキスト ボックス 671"/>
        <xdr:cNvSpPr txBox="1"/>
      </xdr:nvSpPr>
      <xdr:spPr>
        <a:xfrm>
          <a:off x="15214111" y="166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163103</xdr:rowOff>
    </xdr:from>
    <xdr:to>
      <xdr:col>21</xdr:col>
      <xdr:colOff>212725</xdr:colOff>
      <xdr:row>99</xdr:row>
      <xdr:rowOff>93253</xdr:rowOff>
    </xdr:to>
    <xdr:sp macro="" textlink="">
      <xdr:nvSpPr>
        <xdr:cNvPr id="673" name="円/楕円 672"/>
        <xdr:cNvSpPr/>
      </xdr:nvSpPr>
      <xdr:spPr>
        <a:xfrm>
          <a:off x="14541500" y="169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84380</xdr:rowOff>
    </xdr:from>
    <xdr:ext cx="378565" cy="259045"/>
    <xdr:sp macro="" textlink="">
      <xdr:nvSpPr>
        <xdr:cNvPr id="674" name="テキスト ボックス 673"/>
        <xdr:cNvSpPr txBox="1"/>
      </xdr:nvSpPr>
      <xdr:spPr>
        <a:xfrm>
          <a:off x="14403017" y="1705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163382</xdr:rowOff>
    </xdr:from>
    <xdr:to>
      <xdr:col>20</xdr:col>
      <xdr:colOff>9525</xdr:colOff>
      <xdr:row>99</xdr:row>
      <xdr:rowOff>93532</xdr:rowOff>
    </xdr:to>
    <xdr:sp macro="" textlink="">
      <xdr:nvSpPr>
        <xdr:cNvPr id="675" name="円/楕円 674"/>
        <xdr:cNvSpPr/>
      </xdr:nvSpPr>
      <xdr:spPr>
        <a:xfrm>
          <a:off x="13652500" y="169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84659</xdr:rowOff>
    </xdr:from>
    <xdr:ext cx="378565" cy="259045"/>
    <xdr:sp macro="" textlink="">
      <xdr:nvSpPr>
        <xdr:cNvPr id="676" name="テキスト ボックス 675"/>
        <xdr:cNvSpPr txBox="1"/>
      </xdr:nvSpPr>
      <xdr:spPr>
        <a:xfrm>
          <a:off x="13514017" y="1705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145814</xdr:rowOff>
    </xdr:from>
    <xdr:to>
      <xdr:col>18</xdr:col>
      <xdr:colOff>492125</xdr:colOff>
      <xdr:row>99</xdr:row>
      <xdr:rowOff>75964</xdr:rowOff>
    </xdr:to>
    <xdr:sp macro="" textlink="">
      <xdr:nvSpPr>
        <xdr:cNvPr id="677" name="円/楕円 676"/>
        <xdr:cNvSpPr/>
      </xdr:nvSpPr>
      <xdr:spPr>
        <a:xfrm>
          <a:off x="12763500" y="169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67091</xdr:rowOff>
    </xdr:from>
    <xdr:ext cx="469744" cy="259045"/>
    <xdr:sp macro="" textlink="">
      <xdr:nvSpPr>
        <xdr:cNvPr id="678" name="テキスト ボックス 677"/>
        <xdr:cNvSpPr txBox="1"/>
      </xdr:nvSpPr>
      <xdr:spPr>
        <a:xfrm>
          <a:off x="12579427" y="170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165189</xdr:rowOff>
    </xdr:from>
    <xdr:to>
      <xdr:col>32</xdr:col>
      <xdr:colOff>187325</xdr:colOff>
      <xdr:row>37</xdr:row>
      <xdr:rowOff>171018</xdr:rowOff>
    </xdr:to>
    <xdr:cxnSp macro="">
      <xdr:nvCxnSpPr>
        <xdr:cNvPr id="703" name="直線コネクタ 702"/>
        <xdr:cNvCxnSpPr/>
      </xdr:nvCxnSpPr>
      <xdr:spPr>
        <a:xfrm flipV="1">
          <a:off x="21323300" y="6508839"/>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171018</xdr:rowOff>
    </xdr:from>
    <xdr:to>
      <xdr:col>31</xdr:col>
      <xdr:colOff>34925</xdr:colOff>
      <xdr:row>38</xdr:row>
      <xdr:rowOff>3226</xdr:rowOff>
    </xdr:to>
    <xdr:cxnSp macro="">
      <xdr:nvCxnSpPr>
        <xdr:cNvPr id="706" name="直線コネクタ 705"/>
        <xdr:cNvCxnSpPr/>
      </xdr:nvCxnSpPr>
      <xdr:spPr>
        <a:xfrm flipV="1">
          <a:off x="20434300" y="65146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150730</xdr:rowOff>
    </xdr:from>
    <xdr:to>
      <xdr:col>29</xdr:col>
      <xdr:colOff>517525</xdr:colOff>
      <xdr:row>38</xdr:row>
      <xdr:rowOff>3226</xdr:rowOff>
    </xdr:to>
    <xdr:cxnSp macro="">
      <xdr:nvCxnSpPr>
        <xdr:cNvPr id="709" name="直線コネクタ 708"/>
        <xdr:cNvCxnSpPr/>
      </xdr:nvCxnSpPr>
      <xdr:spPr>
        <a:xfrm>
          <a:off x="19545300" y="6494380"/>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150730</xdr:rowOff>
    </xdr:from>
    <xdr:to>
      <xdr:col>28</xdr:col>
      <xdr:colOff>314325</xdr:colOff>
      <xdr:row>38</xdr:row>
      <xdr:rowOff>7627</xdr:rowOff>
    </xdr:to>
    <xdr:cxnSp macro="">
      <xdr:nvCxnSpPr>
        <xdr:cNvPr id="712" name="直線コネクタ 711"/>
        <xdr:cNvCxnSpPr/>
      </xdr:nvCxnSpPr>
      <xdr:spPr>
        <a:xfrm flipV="1">
          <a:off x="18656300" y="6494380"/>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114389</xdr:rowOff>
    </xdr:from>
    <xdr:to>
      <xdr:col>32</xdr:col>
      <xdr:colOff>238125</xdr:colOff>
      <xdr:row>38</xdr:row>
      <xdr:rowOff>44538</xdr:rowOff>
    </xdr:to>
    <xdr:sp macro="" textlink="">
      <xdr:nvSpPr>
        <xdr:cNvPr id="722" name="円/楕円 721"/>
        <xdr:cNvSpPr/>
      </xdr:nvSpPr>
      <xdr:spPr>
        <a:xfrm>
          <a:off x="22110700" y="6458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29316</xdr:rowOff>
    </xdr:from>
    <xdr:ext cx="378565" cy="259045"/>
    <xdr:sp macro="" textlink="">
      <xdr:nvSpPr>
        <xdr:cNvPr id="723" name="投資及び出資金該当値テキスト"/>
        <xdr:cNvSpPr txBox="1"/>
      </xdr:nvSpPr>
      <xdr:spPr>
        <a:xfrm>
          <a:off x="22212300" y="637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120218</xdr:rowOff>
    </xdr:from>
    <xdr:to>
      <xdr:col>31</xdr:col>
      <xdr:colOff>85725</xdr:colOff>
      <xdr:row>38</xdr:row>
      <xdr:rowOff>50368</xdr:rowOff>
    </xdr:to>
    <xdr:sp macro="" textlink="">
      <xdr:nvSpPr>
        <xdr:cNvPr id="724" name="円/楕円 723"/>
        <xdr:cNvSpPr/>
      </xdr:nvSpPr>
      <xdr:spPr>
        <a:xfrm>
          <a:off x="21272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41495</xdr:rowOff>
    </xdr:from>
    <xdr:ext cx="378565" cy="259045"/>
    <xdr:sp macro="" textlink="">
      <xdr:nvSpPr>
        <xdr:cNvPr id="725" name="テキスト ボックス 724"/>
        <xdr:cNvSpPr txBox="1"/>
      </xdr:nvSpPr>
      <xdr:spPr>
        <a:xfrm>
          <a:off x="21134017" y="65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123876</xdr:rowOff>
    </xdr:from>
    <xdr:to>
      <xdr:col>29</xdr:col>
      <xdr:colOff>568325</xdr:colOff>
      <xdr:row>38</xdr:row>
      <xdr:rowOff>54026</xdr:rowOff>
    </xdr:to>
    <xdr:sp macro="" textlink="">
      <xdr:nvSpPr>
        <xdr:cNvPr id="726" name="円/楕円 725"/>
        <xdr:cNvSpPr/>
      </xdr:nvSpPr>
      <xdr:spPr>
        <a:xfrm>
          <a:off x="20383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45153</xdr:rowOff>
    </xdr:from>
    <xdr:ext cx="378565" cy="259045"/>
    <xdr:sp macro="" textlink="">
      <xdr:nvSpPr>
        <xdr:cNvPr id="727" name="テキスト ボックス 726"/>
        <xdr:cNvSpPr txBox="1"/>
      </xdr:nvSpPr>
      <xdr:spPr>
        <a:xfrm>
          <a:off x="20245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99930</xdr:rowOff>
    </xdr:from>
    <xdr:to>
      <xdr:col>28</xdr:col>
      <xdr:colOff>365125</xdr:colOff>
      <xdr:row>38</xdr:row>
      <xdr:rowOff>30080</xdr:rowOff>
    </xdr:to>
    <xdr:sp macro="" textlink="">
      <xdr:nvSpPr>
        <xdr:cNvPr id="728" name="円/楕円 727"/>
        <xdr:cNvSpPr/>
      </xdr:nvSpPr>
      <xdr:spPr>
        <a:xfrm>
          <a:off x="19494500" y="64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21207</xdr:rowOff>
    </xdr:from>
    <xdr:ext cx="378565" cy="259045"/>
    <xdr:sp macro="" textlink="">
      <xdr:nvSpPr>
        <xdr:cNvPr id="729" name="テキスト ボックス 728"/>
        <xdr:cNvSpPr txBox="1"/>
      </xdr:nvSpPr>
      <xdr:spPr>
        <a:xfrm>
          <a:off x="19356017" y="653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128276</xdr:rowOff>
    </xdr:from>
    <xdr:to>
      <xdr:col>27</xdr:col>
      <xdr:colOff>161925</xdr:colOff>
      <xdr:row>38</xdr:row>
      <xdr:rowOff>58426</xdr:rowOff>
    </xdr:to>
    <xdr:sp macro="" textlink="">
      <xdr:nvSpPr>
        <xdr:cNvPr id="730" name="円/楕円 729"/>
        <xdr:cNvSpPr/>
      </xdr:nvSpPr>
      <xdr:spPr>
        <a:xfrm>
          <a:off x="18605500" y="64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49554</xdr:rowOff>
    </xdr:from>
    <xdr:ext cx="378565" cy="259045"/>
    <xdr:sp macro="" textlink="">
      <xdr:nvSpPr>
        <xdr:cNvPr id="731" name="テキスト ボックス 730"/>
        <xdr:cNvSpPr txBox="1"/>
      </xdr:nvSpPr>
      <xdr:spPr>
        <a:xfrm>
          <a:off x="18467017" y="656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34430</xdr:rowOff>
    </xdr:from>
    <xdr:to>
      <xdr:col>32</xdr:col>
      <xdr:colOff>187325</xdr:colOff>
      <xdr:row>50</xdr:row>
      <xdr:rowOff>157379</xdr:rowOff>
    </xdr:to>
    <xdr:cxnSp macro="">
      <xdr:nvCxnSpPr>
        <xdr:cNvPr id="760" name="直線コネクタ 759"/>
        <xdr:cNvCxnSpPr/>
      </xdr:nvCxnSpPr>
      <xdr:spPr>
        <a:xfrm flipV="1">
          <a:off x="21323300" y="8606930"/>
          <a:ext cx="838200" cy="1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157379</xdr:rowOff>
    </xdr:from>
    <xdr:to>
      <xdr:col>31</xdr:col>
      <xdr:colOff>34925</xdr:colOff>
      <xdr:row>51</xdr:row>
      <xdr:rowOff>51156</xdr:rowOff>
    </xdr:to>
    <xdr:cxnSp macro="">
      <xdr:nvCxnSpPr>
        <xdr:cNvPr id="763" name="直線コネクタ 762"/>
        <xdr:cNvCxnSpPr/>
      </xdr:nvCxnSpPr>
      <xdr:spPr>
        <a:xfrm flipV="1">
          <a:off x="20434300" y="872987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51156</xdr:rowOff>
    </xdr:from>
    <xdr:to>
      <xdr:col>29</xdr:col>
      <xdr:colOff>517525</xdr:colOff>
      <xdr:row>51</xdr:row>
      <xdr:rowOff>113297</xdr:rowOff>
    </xdr:to>
    <xdr:cxnSp macro="">
      <xdr:nvCxnSpPr>
        <xdr:cNvPr id="766" name="直線コネクタ 765"/>
        <xdr:cNvCxnSpPr/>
      </xdr:nvCxnSpPr>
      <xdr:spPr>
        <a:xfrm flipV="1">
          <a:off x="19545300" y="8795106"/>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113297</xdr:rowOff>
    </xdr:from>
    <xdr:to>
      <xdr:col>28</xdr:col>
      <xdr:colOff>314325</xdr:colOff>
      <xdr:row>51</xdr:row>
      <xdr:rowOff>114173</xdr:rowOff>
    </xdr:to>
    <xdr:cxnSp macro="">
      <xdr:nvCxnSpPr>
        <xdr:cNvPr id="769" name="直線コネクタ 768"/>
        <xdr:cNvCxnSpPr/>
      </xdr:nvCxnSpPr>
      <xdr:spPr>
        <a:xfrm flipV="1">
          <a:off x="18656300" y="885724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49</xdr:row>
      <xdr:rowOff>155080</xdr:rowOff>
    </xdr:from>
    <xdr:to>
      <xdr:col>32</xdr:col>
      <xdr:colOff>238125</xdr:colOff>
      <xdr:row>50</xdr:row>
      <xdr:rowOff>85230</xdr:rowOff>
    </xdr:to>
    <xdr:sp macro="" textlink="">
      <xdr:nvSpPr>
        <xdr:cNvPr id="779" name="円/楕円 778"/>
        <xdr:cNvSpPr/>
      </xdr:nvSpPr>
      <xdr:spPr>
        <a:xfrm>
          <a:off x="22110700" y="85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108107</xdr:rowOff>
    </xdr:from>
    <xdr:ext cx="534377" cy="259045"/>
    <xdr:sp macro="" textlink="">
      <xdr:nvSpPr>
        <xdr:cNvPr id="780" name="貸付金該当値テキスト"/>
        <xdr:cNvSpPr txBox="1"/>
      </xdr:nvSpPr>
      <xdr:spPr>
        <a:xfrm>
          <a:off x="22212300" y="85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40,763</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106579</xdr:rowOff>
    </xdr:from>
    <xdr:to>
      <xdr:col>31</xdr:col>
      <xdr:colOff>85725</xdr:colOff>
      <xdr:row>51</xdr:row>
      <xdr:rowOff>36729</xdr:rowOff>
    </xdr:to>
    <xdr:sp macro="" textlink="">
      <xdr:nvSpPr>
        <xdr:cNvPr id="781" name="円/楕円 780"/>
        <xdr:cNvSpPr/>
      </xdr:nvSpPr>
      <xdr:spPr>
        <a:xfrm>
          <a:off x="21272500" y="86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53256</xdr:rowOff>
    </xdr:from>
    <xdr:ext cx="534377" cy="259045"/>
    <xdr:sp macro="" textlink="">
      <xdr:nvSpPr>
        <xdr:cNvPr id="782" name="テキスト ボックス 781"/>
        <xdr:cNvSpPr txBox="1"/>
      </xdr:nvSpPr>
      <xdr:spPr>
        <a:xfrm>
          <a:off x="21056111" y="84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37,536</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356</xdr:rowOff>
    </xdr:from>
    <xdr:to>
      <xdr:col>29</xdr:col>
      <xdr:colOff>568325</xdr:colOff>
      <xdr:row>51</xdr:row>
      <xdr:rowOff>101956</xdr:rowOff>
    </xdr:to>
    <xdr:sp macro="" textlink="">
      <xdr:nvSpPr>
        <xdr:cNvPr id="783" name="円/楕円 782"/>
        <xdr:cNvSpPr/>
      </xdr:nvSpPr>
      <xdr:spPr>
        <a:xfrm>
          <a:off x="20383500" y="874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118483</xdr:rowOff>
    </xdr:from>
    <xdr:ext cx="534377" cy="259045"/>
    <xdr:sp macro="" textlink="">
      <xdr:nvSpPr>
        <xdr:cNvPr id="784" name="テキスト ボックス 783"/>
        <xdr:cNvSpPr txBox="1"/>
      </xdr:nvSpPr>
      <xdr:spPr>
        <a:xfrm>
          <a:off x="20167111" y="85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35,824</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62497</xdr:rowOff>
    </xdr:from>
    <xdr:to>
      <xdr:col>28</xdr:col>
      <xdr:colOff>365125</xdr:colOff>
      <xdr:row>51</xdr:row>
      <xdr:rowOff>164097</xdr:rowOff>
    </xdr:to>
    <xdr:sp macro="" textlink="">
      <xdr:nvSpPr>
        <xdr:cNvPr id="785" name="円/楕円 784"/>
        <xdr:cNvSpPr/>
      </xdr:nvSpPr>
      <xdr:spPr>
        <a:xfrm>
          <a:off x="19494500" y="88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9174</xdr:rowOff>
    </xdr:from>
    <xdr:ext cx="534377" cy="259045"/>
    <xdr:sp macro="" textlink="">
      <xdr:nvSpPr>
        <xdr:cNvPr id="786" name="テキスト ボックス 785"/>
        <xdr:cNvSpPr txBox="1"/>
      </xdr:nvSpPr>
      <xdr:spPr>
        <a:xfrm>
          <a:off x="19278111" y="858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63373</xdr:rowOff>
    </xdr:from>
    <xdr:to>
      <xdr:col>27</xdr:col>
      <xdr:colOff>161925</xdr:colOff>
      <xdr:row>51</xdr:row>
      <xdr:rowOff>164973</xdr:rowOff>
    </xdr:to>
    <xdr:sp macro="" textlink="">
      <xdr:nvSpPr>
        <xdr:cNvPr id="787" name="円/楕円 786"/>
        <xdr:cNvSpPr/>
      </xdr:nvSpPr>
      <xdr:spPr>
        <a:xfrm>
          <a:off x="18605500" y="88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10050</xdr:rowOff>
    </xdr:from>
    <xdr:ext cx="534377" cy="259045"/>
    <xdr:sp macro="" textlink="">
      <xdr:nvSpPr>
        <xdr:cNvPr id="788" name="テキスト ボックス 787"/>
        <xdr:cNvSpPr txBox="1"/>
      </xdr:nvSpPr>
      <xdr:spPr>
        <a:xfrm>
          <a:off x="18389111" y="85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81026</xdr:rowOff>
    </xdr:from>
    <xdr:to>
      <xdr:col>32</xdr:col>
      <xdr:colOff>187325</xdr:colOff>
      <xdr:row>76</xdr:row>
      <xdr:rowOff>114954</xdr:rowOff>
    </xdr:to>
    <xdr:cxnSp macro="">
      <xdr:nvCxnSpPr>
        <xdr:cNvPr id="818" name="直線コネクタ 817"/>
        <xdr:cNvCxnSpPr/>
      </xdr:nvCxnSpPr>
      <xdr:spPr>
        <a:xfrm flipV="1">
          <a:off x="21323300" y="13111226"/>
          <a:ext cx="838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114954</xdr:rowOff>
    </xdr:from>
    <xdr:to>
      <xdr:col>31</xdr:col>
      <xdr:colOff>34925</xdr:colOff>
      <xdr:row>77</xdr:row>
      <xdr:rowOff>17704</xdr:rowOff>
    </xdr:to>
    <xdr:cxnSp macro="">
      <xdr:nvCxnSpPr>
        <xdr:cNvPr id="821" name="直線コネクタ 820"/>
        <xdr:cNvCxnSpPr/>
      </xdr:nvCxnSpPr>
      <xdr:spPr>
        <a:xfrm flipV="1">
          <a:off x="20434300" y="13145154"/>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17704</xdr:rowOff>
    </xdr:from>
    <xdr:to>
      <xdr:col>29</xdr:col>
      <xdr:colOff>517525</xdr:colOff>
      <xdr:row>77</xdr:row>
      <xdr:rowOff>93827</xdr:rowOff>
    </xdr:to>
    <xdr:cxnSp macro="">
      <xdr:nvCxnSpPr>
        <xdr:cNvPr id="824" name="直線コネクタ 823"/>
        <xdr:cNvCxnSpPr/>
      </xdr:nvCxnSpPr>
      <xdr:spPr>
        <a:xfrm flipV="1">
          <a:off x="19545300" y="13219354"/>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93827</xdr:rowOff>
    </xdr:from>
    <xdr:to>
      <xdr:col>28</xdr:col>
      <xdr:colOff>314325</xdr:colOff>
      <xdr:row>77</xdr:row>
      <xdr:rowOff>103276</xdr:rowOff>
    </xdr:to>
    <xdr:cxnSp macro="">
      <xdr:nvCxnSpPr>
        <xdr:cNvPr id="827" name="直線コネクタ 826"/>
        <xdr:cNvCxnSpPr/>
      </xdr:nvCxnSpPr>
      <xdr:spPr>
        <a:xfrm flipV="1">
          <a:off x="18656300" y="1329547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30226</xdr:rowOff>
    </xdr:from>
    <xdr:to>
      <xdr:col>32</xdr:col>
      <xdr:colOff>238125</xdr:colOff>
      <xdr:row>76</xdr:row>
      <xdr:rowOff>131826</xdr:rowOff>
    </xdr:to>
    <xdr:sp macro="" textlink="">
      <xdr:nvSpPr>
        <xdr:cNvPr id="837" name="円/楕円 836"/>
        <xdr:cNvSpPr/>
      </xdr:nvSpPr>
      <xdr:spPr>
        <a:xfrm>
          <a:off x="22110700" y="130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8653</xdr:rowOff>
    </xdr:from>
    <xdr:ext cx="534377" cy="259045"/>
    <xdr:sp macro="" textlink="">
      <xdr:nvSpPr>
        <xdr:cNvPr id="838" name="繰出金該当値テキスト"/>
        <xdr:cNvSpPr txBox="1"/>
      </xdr:nvSpPr>
      <xdr:spPr>
        <a:xfrm>
          <a:off x="22212300" y="1303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64154</xdr:rowOff>
    </xdr:from>
    <xdr:to>
      <xdr:col>31</xdr:col>
      <xdr:colOff>85725</xdr:colOff>
      <xdr:row>76</xdr:row>
      <xdr:rowOff>165754</xdr:rowOff>
    </xdr:to>
    <xdr:sp macro="" textlink="">
      <xdr:nvSpPr>
        <xdr:cNvPr id="839" name="円/楕円 838"/>
        <xdr:cNvSpPr/>
      </xdr:nvSpPr>
      <xdr:spPr>
        <a:xfrm>
          <a:off x="21272500" y="130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10831</xdr:rowOff>
    </xdr:from>
    <xdr:ext cx="534377" cy="259045"/>
    <xdr:sp macro="" textlink="">
      <xdr:nvSpPr>
        <xdr:cNvPr id="840" name="テキスト ボックス 839"/>
        <xdr:cNvSpPr txBox="1"/>
      </xdr:nvSpPr>
      <xdr:spPr>
        <a:xfrm>
          <a:off x="21056111" y="128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138354</xdr:rowOff>
    </xdr:from>
    <xdr:to>
      <xdr:col>29</xdr:col>
      <xdr:colOff>568325</xdr:colOff>
      <xdr:row>77</xdr:row>
      <xdr:rowOff>68504</xdr:rowOff>
    </xdr:to>
    <xdr:sp macro="" textlink="">
      <xdr:nvSpPr>
        <xdr:cNvPr id="841" name="円/楕円 840"/>
        <xdr:cNvSpPr/>
      </xdr:nvSpPr>
      <xdr:spPr>
        <a:xfrm>
          <a:off x="20383500" y="131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59631</xdr:rowOff>
    </xdr:from>
    <xdr:ext cx="534377" cy="259045"/>
    <xdr:sp macro="" textlink="">
      <xdr:nvSpPr>
        <xdr:cNvPr id="842" name="テキスト ボックス 841"/>
        <xdr:cNvSpPr txBox="1"/>
      </xdr:nvSpPr>
      <xdr:spPr>
        <a:xfrm>
          <a:off x="20167111" y="132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43027</xdr:rowOff>
    </xdr:from>
    <xdr:to>
      <xdr:col>28</xdr:col>
      <xdr:colOff>365125</xdr:colOff>
      <xdr:row>77</xdr:row>
      <xdr:rowOff>144627</xdr:rowOff>
    </xdr:to>
    <xdr:sp macro="" textlink="">
      <xdr:nvSpPr>
        <xdr:cNvPr id="843" name="円/楕円 842"/>
        <xdr:cNvSpPr/>
      </xdr:nvSpPr>
      <xdr:spPr>
        <a:xfrm>
          <a:off x="19494500" y="132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135754</xdr:rowOff>
    </xdr:from>
    <xdr:ext cx="534377" cy="259045"/>
    <xdr:sp macro="" textlink="">
      <xdr:nvSpPr>
        <xdr:cNvPr id="844" name="テキスト ボックス 843"/>
        <xdr:cNvSpPr txBox="1"/>
      </xdr:nvSpPr>
      <xdr:spPr>
        <a:xfrm>
          <a:off x="19278111" y="133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52476</xdr:rowOff>
    </xdr:from>
    <xdr:to>
      <xdr:col>27</xdr:col>
      <xdr:colOff>161925</xdr:colOff>
      <xdr:row>77</xdr:row>
      <xdr:rowOff>154076</xdr:rowOff>
    </xdr:to>
    <xdr:sp macro="" textlink="">
      <xdr:nvSpPr>
        <xdr:cNvPr id="845" name="円/楕円 844"/>
        <xdr:cNvSpPr/>
      </xdr:nvSpPr>
      <xdr:spPr>
        <a:xfrm>
          <a:off x="18605500" y="132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145203</xdr:rowOff>
    </xdr:from>
    <xdr:ext cx="534377" cy="259045"/>
    <xdr:sp macro="" textlink="">
      <xdr:nvSpPr>
        <xdr:cNvPr id="846" name="テキスト ボックス 845"/>
        <xdr:cNvSpPr txBox="1"/>
      </xdr:nvSpPr>
      <xdr:spPr>
        <a:xfrm>
          <a:off x="18389111" y="133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　～　人口１人当たり６３，４４９円となっており、</a:t>
          </a:r>
          <a:r>
            <a:rPr kumimoji="1" lang="ja-JP" altLang="ja-JP" sz="1300">
              <a:solidFill>
                <a:schemeClr val="dk1"/>
              </a:solidFill>
              <a:effectLst/>
              <a:latin typeface="+mn-lt"/>
              <a:ea typeface="+mn-ea"/>
              <a:cs typeface="+mn-cs"/>
            </a:rPr>
            <a:t>新規採用職員の抑制などにより、類似団体平均を</a:t>
          </a:r>
          <a:r>
            <a:rPr kumimoji="1" lang="ja-JP" altLang="en-US" sz="1300">
              <a:solidFill>
                <a:schemeClr val="dk1"/>
              </a:solidFill>
              <a:effectLst/>
              <a:latin typeface="+mn-lt"/>
              <a:ea typeface="+mn-ea"/>
              <a:cs typeface="+mn-cs"/>
            </a:rPr>
            <a:t>８，８５０円</a:t>
          </a:r>
          <a:r>
            <a:rPr kumimoji="1" lang="ja-JP" altLang="ja-JP" sz="1300">
              <a:solidFill>
                <a:schemeClr val="dk1"/>
              </a:solidFill>
              <a:effectLst/>
              <a:latin typeface="+mn-lt"/>
              <a:ea typeface="+mn-ea"/>
              <a:cs typeface="+mn-cs"/>
            </a:rPr>
            <a:t>下回っている。平成２５年度に策定した定員管理計画を着実に実行し、職員数の適正化を目指す。</a:t>
          </a:r>
          <a:endParaRPr lang="ja-JP" altLang="ja-JP" sz="1300">
            <a:effectLst/>
          </a:endParaRPr>
        </a:p>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扶助費　～　　人口１人当たり１０９，４５５円となっており、類似団体平均を２１，８０７円上回っている。主な要因としては、障害児通所支援に係る利用者負担の無料化や保育所・幼稚園における第２子無料化などの単独施策があ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維持補修費　～　人口１人当たり２３，７３６円となっており、類似団体平均を１８，１３４円上回っている。</a:t>
          </a:r>
          <a:r>
            <a:rPr kumimoji="1" lang="ja-JP" altLang="ja-JP" sz="1300">
              <a:solidFill>
                <a:schemeClr val="dk1"/>
              </a:solidFill>
              <a:effectLst/>
              <a:latin typeface="+mn-lt"/>
              <a:ea typeface="+mn-ea"/>
              <a:cs typeface="+mn-cs"/>
            </a:rPr>
            <a:t>豪雪地帯であることから、除排雪経費の占める割合が大きい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昨年度は降雪量が少なく、平成２７年度においては、例年どおりの降雪があったため除排雪経費が増となっている。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施設の老朽化により修繕費用は年々増加</a:t>
          </a:r>
          <a:r>
            <a:rPr kumimoji="1" lang="ja-JP" altLang="en-US" sz="1300">
              <a:solidFill>
                <a:schemeClr val="dk1"/>
              </a:solidFill>
              <a:effectLst/>
              <a:latin typeface="+mn-lt"/>
              <a:ea typeface="+mn-ea"/>
              <a:cs typeface="+mn-cs"/>
            </a:rPr>
            <a:t>傾向にある。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北海道岩見沢市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84,809
84,691
48,102.00
47,478,308
46,869,341
607,566
24,954,085
54,928,712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58775</xdr:rowOff>
    </xdr:from>
    <xdr:to>
      <xdr:col>6</xdr:col>
      <xdr:colOff>511175</xdr:colOff>
      <xdr:row>37</xdr:row>
      <xdr:rowOff>99466</xdr:rowOff>
    </xdr:to>
    <xdr:cxnSp macro="">
      <xdr:nvCxnSpPr>
        <xdr:cNvPr id="59" name="直線コネクタ 58"/>
        <xdr:cNvCxnSpPr/>
      </xdr:nvCxnSpPr>
      <xdr:spPr>
        <a:xfrm>
          <a:off x="3797300" y="6402425"/>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58775</xdr:rowOff>
    </xdr:from>
    <xdr:to>
      <xdr:col>5</xdr:col>
      <xdr:colOff>358775</xdr:colOff>
      <xdr:row>37</xdr:row>
      <xdr:rowOff>107239</xdr:rowOff>
    </xdr:to>
    <xdr:cxnSp macro="">
      <xdr:nvCxnSpPr>
        <xdr:cNvPr id="62" name="直線コネクタ 61"/>
        <xdr:cNvCxnSpPr/>
      </xdr:nvCxnSpPr>
      <xdr:spPr>
        <a:xfrm flipV="1">
          <a:off x="2908300" y="6402425"/>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83007</xdr:rowOff>
    </xdr:from>
    <xdr:to>
      <xdr:col>4</xdr:col>
      <xdr:colOff>155575</xdr:colOff>
      <xdr:row>37</xdr:row>
      <xdr:rowOff>107239</xdr:rowOff>
    </xdr:to>
    <xdr:cxnSp macro="">
      <xdr:nvCxnSpPr>
        <xdr:cNvPr id="65" name="直線コネクタ 64"/>
        <xdr:cNvCxnSpPr/>
      </xdr:nvCxnSpPr>
      <xdr:spPr>
        <a:xfrm>
          <a:off x="2019300" y="6426657"/>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115469</xdr:rowOff>
    </xdr:from>
    <xdr:to>
      <xdr:col>2</xdr:col>
      <xdr:colOff>638175</xdr:colOff>
      <xdr:row>37</xdr:row>
      <xdr:rowOff>83007</xdr:rowOff>
    </xdr:to>
    <xdr:cxnSp macro="">
      <xdr:nvCxnSpPr>
        <xdr:cNvPr id="68" name="直線コネクタ 67"/>
        <xdr:cNvCxnSpPr/>
      </xdr:nvCxnSpPr>
      <xdr:spPr>
        <a:xfrm>
          <a:off x="1130300" y="6287669"/>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48666</xdr:rowOff>
    </xdr:from>
    <xdr:to>
      <xdr:col>6</xdr:col>
      <xdr:colOff>561975</xdr:colOff>
      <xdr:row>37</xdr:row>
      <xdr:rowOff>150266</xdr:rowOff>
    </xdr:to>
    <xdr:sp macro="" textlink="">
      <xdr:nvSpPr>
        <xdr:cNvPr id="78" name="円/楕円 77"/>
        <xdr:cNvSpPr/>
      </xdr:nvSpPr>
      <xdr:spPr>
        <a:xfrm>
          <a:off x="45847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27093</xdr:rowOff>
    </xdr:from>
    <xdr:ext cx="469744" cy="259045"/>
    <xdr:sp macro="" textlink="">
      <xdr:nvSpPr>
        <xdr:cNvPr id="79" name="議会費該当値テキスト"/>
        <xdr:cNvSpPr txBox="1"/>
      </xdr:nvSpPr>
      <xdr:spPr>
        <a:xfrm>
          <a:off x="4686300" y="63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7975</xdr:rowOff>
    </xdr:from>
    <xdr:to>
      <xdr:col>5</xdr:col>
      <xdr:colOff>409575</xdr:colOff>
      <xdr:row>37</xdr:row>
      <xdr:rowOff>109575</xdr:rowOff>
    </xdr:to>
    <xdr:sp macro="" textlink="">
      <xdr:nvSpPr>
        <xdr:cNvPr id="80" name="円/楕円 79"/>
        <xdr:cNvSpPr/>
      </xdr:nvSpPr>
      <xdr:spPr>
        <a:xfrm>
          <a:off x="3746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100702</xdr:rowOff>
    </xdr:from>
    <xdr:ext cx="469744" cy="259045"/>
    <xdr:sp macro="" textlink="">
      <xdr:nvSpPr>
        <xdr:cNvPr id="81" name="テキスト ボックス 80"/>
        <xdr:cNvSpPr txBox="1"/>
      </xdr:nvSpPr>
      <xdr:spPr>
        <a:xfrm>
          <a:off x="3562427"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56439</xdr:rowOff>
    </xdr:from>
    <xdr:to>
      <xdr:col>4</xdr:col>
      <xdr:colOff>206375</xdr:colOff>
      <xdr:row>37</xdr:row>
      <xdr:rowOff>158039</xdr:rowOff>
    </xdr:to>
    <xdr:sp macro="" textlink="">
      <xdr:nvSpPr>
        <xdr:cNvPr id="82" name="円/楕円 81"/>
        <xdr:cNvSpPr/>
      </xdr:nvSpPr>
      <xdr:spPr>
        <a:xfrm>
          <a:off x="2857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149165</xdr:rowOff>
    </xdr:from>
    <xdr:ext cx="469744" cy="259045"/>
    <xdr:sp macro="" textlink="">
      <xdr:nvSpPr>
        <xdr:cNvPr id="83" name="テキスト ボックス 82"/>
        <xdr:cNvSpPr txBox="1"/>
      </xdr:nvSpPr>
      <xdr:spPr>
        <a:xfrm>
          <a:off x="2673427" y="6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32207</xdr:rowOff>
    </xdr:from>
    <xdr:to>
      <xdr:col>3</xdr:col>
      <xdr:colOff>3175</xdr:colOff>
      <xdr:row>37</xdr:row>
      <xdr:rowOff>133807</xdr:rowOff>
    </xdr:to>
    <xdr:sp macro="" textlink="">
      <xdr:nvSpPr>
        <xdr:cNvPr id="84" name="円/楕円 83"/>
        <xdr:cNvSpPr/>
      </xdr:nvSpPr>
      <xdr:spPr>
        <a:xfrm>
          <a:off x="1968500" y="63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124934</xdr:rowOff>
    </xdr:from>
    <xdr:ext cx="469744" cy="259045"/>
    <xdr:sp macro="" textlink="">
      <xdr:nvSpPr>
        <xdr:cNvPr id="85" name="テキスト ボックス 84"/>
        <xdr:cNvSpPr txBox="1"/>
      </xdr:nvSpPr>
      <xdr:spPr>
        <a:xfrm>
          <a:off x="1784427" y="646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64669</xdr:rowOff>
    </xdr:from>
    <xdr:to>
      <xdr:col>1</xdr:col>
      <xdr:colOff>485775</xdr:colOff>
      <xdr:row>36</xdr:row>
      <xdr:rowOff>166269</xdr:rowOff>
    </xdr:to>
    <xdr:sp macro="" textlink="">
      <xdr:nvSpPr>
        <xdr:cNvPr id="86" name="円/楕円 85"/>
        <xdr:cNvSpPr/>
      </xdr:nvSpPr>
      <xdr:spPr>
        <a:xfrm>
          <a:off x="1079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157396</xdr:rowOff>
    </xdr:from>
    <xdr:ext cx="469744" cy="259045"/>
    <xdr:sp macro="" textlink="">
      <xdr:nvSpPr>
        <xdr:cNvPr id="87" name="テキスト ボックス 86"/>
        <xdr:cNvSpPr txBox="1"/>
      </xdr:nvSpPr>
      <xdr:spPr>
        <a:xfrm>
          <a:off x="895427"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37676</xdr:rowOff>
    </xdr:from>
    <xdr:to>
      <xdr:col>6</xdr:col>
      <xdr:colOff>511175</xdr:colOff>
      <xdr:row>58</xdr:row>
      <xdr:rowOff>107961</xdr:rowOff>
    </xdr:to>
    <xdr:cxnSp macro="">
      <xdr:nvCxnSpPr>
        <xdr:cNvPr id="118" name="直線コネクタ 117"/>
        <xdr:cNvCxnSpPr/>
      </xdr:nvCxnSpPr>
      <xdr:spPr>
        <a:xfrm>
          <a:off x="3797300" y="9981776"/>
          <a:ext cx="838200" cy="7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37676</xdr:rowOff>
    </xdr:from>
    <xdr:to>
      <xdr:col>5</xdr:col>
      <xdr:colOff>358775</xdr:colOff>
      <xdr:row>58</xdr:row>
      <xdr:rowOff>117882</xdr:rowOff>
    </xdr:to>
    <xdr:cxnSp macro="">
      <xdr:nvCxnSpPr>
        <xdr:cNvPr id="121" name="直線コネクタ 120"/>
        <xdr:cNvCxnSpPr/>
      </xdr:nvCxnSpPr>
      <xdr:spPr>
        <a:xfrm flipV="1">
          <a:off x="2908300" y="9981776"/>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117882</xdr:rowOff>
    </xdr:from>
    <xdr:to>
      <xdr:col>4</xdr:col>
      <xdr:colOff>155575</xdr:colOff>
      <xdr:row>58</xdr:row>
      <xdr:rowOff>128411</xdr:rowOff>
    </xdr:to>
    <xdr:cxnSp macro="">
      <xdr:nvCxnSpPr>
        <xdr:cNvPr id="124" name="直線コネクタ 123"/>
        <xdr:cNvCxnSpPr/>
      </xdr:nvCxnSpPr>
      <xdr:spPr>
        <a:xfrm flipV="1">
          <a:off x="2019300" y="10061982"/>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114397</xdr:rowOff>
    </xdr:from>
    <xdr:to>
      <xdr:col>2</xdr:col>
      <xdr:colOff>638175</xdr:colOff>
      <xdr:row>58</xdr:row>
      <xdr:rowOff>128411</xdr:rowOff>
    </xdr:to>
    <xdr:cxnSp macro="">
      <xdr:nvCxnSpPr>
        <xdr:cNvPr id="127" name="直線コネクタ 126"/>
        <xdr:cNvCxnSpPr/>
      </xdr:nvCxnSpPr>
      <xdr:spPr>
        <a:xfrm>
          <a:off x="1130300" y="10058497"/>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57161</xdr:rowOff>
    </xdr:from>
    <xdr:to>
      <xdr:col>6</xdr:col>
      <xdr:colOff>561975</xdr:colOff>
      <xdr:row>58</xdr:row>
      <xdr:rowOff>158761</xdr:rowOff>
    </xdr:to>
    <xdr:sp macro="" textlink="">
      <xdr:nvSpPr>
        <xdr:cNvPr id="137" name="円/楕円 136"/>
        <xdr:cNvSpPr/>
      </xdr:nvSpPr>
      <xdr:spPr>
        <a:xfrm>
          <a:off x="45847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143538</xdr:rowOff>
    </xdr:from>
    <xdr:ext cx="534377" cy="259045"/>
    <xdr:sp macro="" textlink="">
      <xdr:nvSpPr>
        <xdr:cNvPr id="138" name="総務費該当値テキスト"/>
        <xdr:cNvSpPr txBox="1"/>
      </xdr:nvSpPr>
      <xdr:spPr>
        <a:xfrm>
          <a:off x="4686300" y="99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158326</xdr:rowOff>
    </xdr:from>
    <xdr:to>
      <xdr:col>5</xdr:col>
      <xdr:colOff>409575</xdr:colOff>
      <xdr:row>58</xdr:row>
      <xdr:rowOff>88476</xdr:rowOff>
    </xdr:to>
    <xdr:sp macro="" textlink="">
      <xdr:nvSpPr>
        <xdr:cNvPr id="139" name="円/楕円 138"/>
        <xdr:cNvSpPr/>
      </xdr:nvSpPr>
      <xdr:spPr>
        <a:xfrm>
          <a:off x="3746500" y="9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105003</xdr:rowOff>
    </xdr:from>
    <xdr:ext cx="534377" cy="259045"/>
    <xdr:sp macro="" textlink="">
      <xdr:nvSpPr>
        <xdr:cNvPr id="140" name="テキスト ボックス 139"/>
        <xdr:cNvSpPr txBox="1"/>
      </xdr:nvSpPr>
      <xdr:spPr>
        <a:xfrm>
          <a:off x="3530111" y="97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67082</xdr:rowOff>
    </xdr:from>
    <xdr:to>
      <xdr:col>4</xdr:col>
      <xdr:colOff>206375</xdr:colOff>
      <xdr:row>58</xdr:row>
      <xdr:rowOff>168682</xdr:rowOff>
    </xdr:to>
    <xdr:sp macro="" textlink="">
      <xdr:nvSpPr>
        <xdr:cNvPr id="141" name="円/楕円 140"/>
        <xdr:cNvSpPr/>
      </xdr:nvSpPr>
      <xdr:spPr>
        <a:xfrm>
          <a:off x="2857500" y="100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159809</xdr:rowOff>
    </xdr:from>
    <xdr:ext cx="534377" cy="259045"/>
    <xdr:sp macro="" textlink="">
      <xdr:nvSpPr>
        <xdr:cNvPr id="142" name="テキスト ボックス 141"/>
        <xdr:cNvSpPr txBox="1"/>
      </xdr:nvSpPr>
      <xdr:spPr>
        <a:xfrm>
          <a:off x="2641111" y="101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77611</xdr:rowOff>
    </xdr:from>
    <xdr:to>
      <xdr:col>3</xdr:col>
      <xdr:colOff>3175</xdr:colOff>
      <xdr:row>59</xdr:row>
      <xdr:rowOff>7761</xdr:rowOff>
    </xdr:to>
    <xdr:sp macro="" textlink="">
      <xdr:nvSpPr>
        <xdr:cNvPr id="143" name="円/楕円 142"/>
        <xdr:cNvSpPr/>
      </xdr:nvSpPr>
      <xdr:spPr>
        <a:xfrm>
          <a:off x="1968500" y="100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170338</xdr:rowOff>
    </xdr:from>
    <xdr:ext cx="534377" cy="259045"/>
    <xdr:sp macro="" textlink="">
      <xdr:nvSpPr>
        <xdr:cNvPr id="144" name="テキスト ボックス 143"/>
        <xdr:cNvSpPr txBox="1"/>
      </xdr:nvSpPr>
      <xdr:spPr>
        <a:xfrm>
          <a:off x="1752111" y="101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63597</xdr:rowOff>
    </xdr:from>
    <xdr:to>
      <xdr:col>1</xdr:col>
      <xdr:colOff>485775</xdr:colOff>
      <xdr:row>58</xdr:row>
      <xdr:rowOff>165197</xdr:rowOff>
    </xdr:to>
    <xdr:sp macro="" textlink="">
      <xdr:nvSpPr>
        <xdr:cNvPr id="145" name="円/楕円 144"/>
        <xdr:cNvSpPr/>
      </xdr:nvSpPr>
      <xdr:spPr>
        <a:xfrm>
          <a:off x="1079500" y="100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156324</xdr:rowOff>
    </xdr:from>
    <xdr:ext cx="534377" cy="259045"/>
    <xdr:sp macro="" textlink="">
      <xdr:nvSpPr>
        <xdr:cNvPr id="146" name="テキスト ボックス 145"/>
        <xdr:cNvSpPr txBox="1"/>
      </xdr:nvSpPr>
      <xdr:spPr>
        <a:xfrm>
          <a:off x="863111" y="10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78746</xdr:rowOff>
    </xdr:from>
    <xdr:to>
      <xdr:col>6</xdr:col>
      <xdr:colOff>511175</xdr:colOff>
      <xdr:row>78</xdr:row>
      <xdr:rowOff>89049</xdr:rowOff>
    </xdr:to>
    <xdr:cxnSp macro="">
      <xdr:nvCxnSpPr>
        <xdr:cNvPr id="177" name="直線コネクタ 176"/>
        <xdr:cNvCxnSpPr/>
      </xdr:nvCxnSpPr>
      <xdr:spPr>
        <a:xfrm flipV="1">
          <a:off x="3797300" y="13451846"/>
          <a:ext cx="8382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89049</xdr:rowOff>
    </xdr:from>
    <xdr:to>
      <xdr:col>5</xdr:col>
      <xdr:colOff>358775</xdr:colOff>
      <xdr:row>78</xdr:row>
      <xdr:rowOff>101727</xdr:rowOff>
    </xdr:to>
    <xdr:cxnSp macro="">
      <xdr:nvCxnSpPr>
        <xdr:cNvPr id="180" name="直線コネクタ 179"/>
        <xdr:cNvCxnSpPr/>
      </xdr:nvCxnSpPr>
      <xdr:spPr>
        <a:xfrm flipV="1">
          <a:off x="2908300" y="13462149"/>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101727</xdr:rowOff>
    </xdr:from>
    <xdr:to>
      <xdr:col>4</xdr:col>
      <xdr:colOff>155575</xdr:colOff>
      <xdr:row>78</xdr:row>
      <xdr:rowOff>103684</xdr:rowOff>
    </xdr:to>
    <xdr:cxnSp macro="">
      <xdr:nvCxnSpPr>
        <xdr:cNvPr id="183" name="直線コネクタ 182"/>
        <xdr:cNvCxnSpPr/>
      </xdr:nvCxnSpPr>
      <xdr:spPr>
        <a:xfrm flipV="1">
          <a:off x="2019300" y="13474827"/>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103684</xdr:rowOff>
    </xdr:from>
    <xdr:to>
      <xdr:col>2</xdr:col>
      <xdr:colOff>638175</xdr:colOff>
      <xdr:row>78</xdr:row>
      <xdr:rowOff>107717</xdr:rowOff>
    </xdr:to>
    <xdr:cxnSp macro="">
      <xdr:nvCxnSpPr>
        <xdr:cNvPr id="186" name="直線コネクタ 185"/>
        <xdr:cNvCxnSpPr/>
      </xdr:nvCxnSpPr>
      <xdr:spPr>
        <a:xfrm flipV="1">
          <a:off x="1130300" y="13476784"/>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27946</xdr:rowOff>
    </xdr:from>
    <xdr:to>
      <xdr:col>6</xdr:col>
      <xdr:colOff>561975</xdr:colOff>
      <xdr:row>78</xdr:row>
      <xdr:rowOff>129546</xdr:rowOff>
    </xdr:to>
    <xdr:sp macro="" textlink="">
      <xdr:nvSpPr>
        <xdr:cNvPr id="196" name="円/楕円 195"/>
        <xdr:cNvSpPr/>
      </xdr:nvSpPr>
      <xdr:spPr>
        <a:xfrm>
          <a:off x="4584700" y="134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158773</xdr:rowOff>
    </xdr:from>
    <xdr:ext cx="599010" cy="259045"/>
    <xdr:sp macro="" textlink="">
      <xdr:nvSpPr>
        <xdr:cNvPr id="197" name="民生費該当値テキスト"/>
        <xdr:cNvSpPr txBox="1"/>
      </xdr:nvSpPr>
      <xdr:spPr>
        <a:xfrm>
          <a:off x="4686300" y="1318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38249</xdr:rowOff>
    </xdr:from>
    <xdr:to>
      <xdr:col>5</xdr:col>
      <xdr:colOff>409575</xdr:colOff>
      <xdr:row>78</xdr:row>
      <xdr:rowOff>139849</xdr:rowOff>
    </xdr:to>
    <xdr:sp macro="" textlink="">
      <xdr:nvSpPr>
        <xdr:cNvPr id="198" name="円/楕円 197"/>
        <xdr:cNvSpPr/>
      </xdr:nvSpPr>
      <xdr:spPr>
        <a:xfrm>
          <a:off x="3746500" y="134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156376</xdr:rowOff>
    </xdr:from>
    <xdr:ext cx="599010" cy="259045"/>
    <xdr:sp macro="" textlink="">
      <xdr:nvSpPr>
        <xdr:cNvPr id="199" name="テキスト ボックス 198"/>
        <xdr:cNvSpPr txBox="1"/>
      </xdr:nvSpPr>
      <xdr:spPr>
        <a:xfrm>
          <a:off x="3497794" y="1318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50927</xdr:rowOff>
    </xdr:from>
    <xdr:to>
      <xdr:col>4</xdr:col>
      <xdr:colOff>206375</xdr:colOff>
      <xdr:row>78</xdr:row>
      <xdr:rowOff>152527</xdr:rowOff>
    </xdr:to>
    <xdr:sp macro="" textlink="">
      <xdr:nvSpPr>
        <xdr:cNvPr id="200" name="円/楕円 199"/>
        <xdr:cNvSpPr/>
      </xdr:nvSpPr>
      <xdr:spPr>
        <a:xfrm>
          <a:off x="2857500" y="134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169054</xdr:rowOff>
    </xdr:from>
    <xdr:ext cx="599010" cy="259045"/>
    <xdr:sp macro="" textlink="">
      <xdr:nvSpPr>
        <xdr:cNvPr id="201" name="テキスト ボックス 200"/>
        <xdr:cNvSpPr txBox="1"/>
      </xdr:nvSpPr>
      <xdr:spPr>
        <a:xfrm>
          <a:off x="2608794" y="1319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52884</xdr:rowOff>
    </xdr:from>
    <xdr:to>
      <xdr:col>3</xdr:col>
      <xdr:colOff>3175</xdr:colOff>
      <xdr:row>78</xdr:row>
      <xdr:rowOff>154484</xdr:rowOff>
    </xdr:to>
    <xdr:sp macro="" textlink="">
      <xdr:nvSpPr>
        <xdr:cNvPr id="202" name="円/楕円 201"/>
        <xdr:cNvSpPr/>
      </xdr:nvSpPr>
      <xdr:spPr>
        <a:xfrm>
          <a:off x="1968500" y="134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171011</xdr:rowOff>
    </xdr:from>
    <xdr:ext cx="599010" cy="259045"/>
    <xdr:sp macro="" textlink="">
      <xdr:nvSpPr>
        <xdr:cNvPr id="203" name="テキスト ボックス 202"/>
        <xdr:cNvSpPr txBox="1"/>
      </xdr:nvSpPr>
      <xdr:spPr>
        <a:xfrm>
          <a:off x="1719794" y="132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56917</xdr:rowOff>
    </xdr:from>
    <xdr:to>
      <xdr:col>1</xdr:col>
      <xdr:colOff>485775</xdr:colOff>
      <xdr:row>78</xdr:row>
      <xdr:rowOff>158517</xdr:rowOff>
    </xdr:to>
    <xdr:sp macro="" textlink="">
      <xdr:nvSpPr>
        <xdr:cNvPr id="204" name="円/楕円 203"/>
        <xdr:cNvSpPr/>
      </xdr:nvSpPr>
      <xdr:spPr>
        <a:xfrm>
          <a:off x="1079500" y="134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3594</xdr:rowOff>
    </xdr:from>
    <xdr:ext cx="599010" cy="259045"/>
    <xdr:sp macro="" textlink="">
      <xdr:nvSpPr>
        <xdr:cNvPr id="205" name="テキスト ボックス 204"/>
        <xdr:cNvSpPr txBox="1"/>
      </xdr:nvSpPr>
      <xdr:spPr>
        <a:xfrm>
          <a:off x="830794" y="1320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22330</xdr:rowOff>
    </xdr:from>
    <xdr:to>
      <xdr:col>6</xdr:col>
      <xdr:colOff>511175</xdr:colOff>
      <xdr:row>96</xdr:row>
      <xdr:rowOff>169070</xdr:rowOff>
    </xdr:to>
    <xdr:cxnSp macro="">
      <xdr:nvCxnSpPr>
        <xdr:cNvPr id="236" name="直線コネクタ 235"/>
        <xdr:cNvCxnSpPr/>
      </xdr:nvCxnSpPr>
      <xdr:spPr>
        <a:xfrm>
          <a:off x="3797300" y="15967180"/>
          <a:ext cx="838200" cy="6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22330</xdr:rowOff>
    </xdr:from>
    <xdr:to>
      <xdr:col>5</xdr:col>
      <xdr:colOff>358775</xdr:colOff>
      <xdr:row>96</xdr:row>
      <xdr:rowOff>39377</xdr:rowOff>
    </xdr:to>
    <xdr:cxnSp macro="">
      <xdr:nvCxnSpPr>
        <xdr:cNvPr id="239" name="直線コネクタ 238"/>
        <xdr:cNvCxnSpPr/>
      </xdr:nvCxnSpPr>
      <xdr:spPr>
        <a:xfrm flipV="1">
          <a:off x="2908300" y="15967180"/>
          <a:ext cx="889000" cy="5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39377</xdr:rowOff>
    </xdr:from>
    <xdr:to>
      <xdr:col>4</xdr:col>
      <xdr:colOff>155575</xdr:colOff>
      <xdr:row>97</xdr:row>
      <xdr:rowOff>62271</xdr:rowOff>
    </xdr:to>
    <xdr:cxnSp macro="">
      <xdr:nvCxnSpPr>
        <xdr:cNvPr id="242" name="直線コネクタ 241"/>
        <xdr:cNvCxnSpPr/>
      </xdr:nvCxnSpPr>
      <xdr:spPr>
        <a:xfrm flipV="1">
          <a:off x="2019300" y="16498577"/>
          <a:ext cx="889000" cy="1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62271</xdr:rowOff>
    </xdr:from>
    <xdr:to>
      <xdr:col>2</xdr:col>
      <xdr:colOff>638175</xdr:colOff>
      <xdr:row>97</xdr:row>
      <xdr:rowOff>106673</xdr:rowOff>
    </xdr:to>
    <xdr:cxnSp macro="">
      <xdr:nvCxnSpPr>
        <xdr:cNvPr id="245" name="直線コネクタ 244"/>
        <xdr:cNvCxnSpPr/>
      </xdr:nvCxnSpPr>
      <xdr:spPr>
        <a:xfrm flipV="1">
          <a:off x="1130300" y="16692921"/>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118270</xdr:rowOff>
    </xdr:from>
    <xdr:to>
      <xdr:col>6</xdr:col>
      <xdr:colOff>561975</xdr:colOff>
      <xdr:row>97</xdr:row>
      <xdr:rowOff>48420</xdr:rowOff>
    </xdr:to>
    <xdr:sp macro="" textlink="">
      <xdr:nvSpPr>
        <xdr:cNvPr id="255" name="円/楕円 254"/>
        <xdr:cNvSpPr/>
      </xdr:nvSpPr>
      <xdr:spPr>
        <a:xfrm>
          <a:off x="4584700" y="165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96697</xdr:rowOff>
    </xdr:from>
    <xdr:ext cx="534377" cy="259045"/>
    <xdr:sp macro="" textlink="">
      <xdr:nvSpPr>
        <xdr:cNvPr id="256" name="衛生費該当値テキスト"/>
        <xdr:cNvSpPr txBox="1"/>
      </xdr:nvSpPr>
      <xdr:spPr>
        <a:xfrm>
          <a:off x="4686300" y="165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142980</xdr:rowOff>
    </xdr:from>
    <xdr:to>
      <xdr:col>5</xdr:col>
      <xdr:colOff>409575</xdr:colOff>
      <xdr:row>93</xdr:row>
      <xdr:rowOff>73130</xdr:rowOff>
    </xdr:to>
    <xdr:sp macro="" textlink="">
      <xdr:nvSpPr>
        <xdr:cNvPr id="257" name="円/楕円 256"/>
        <xdr:cNvSpPr/>
      </xdr:nvSpPr>
      <xdr:spPr>
        <a:xfrm>
          <a:off x="3746500" y="159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89657</xdr:rowOff>
    </xdr:from>
    <xdr:ext cx="599010" cy="259045"/>
    <xdr:sp macro="" textlink="">
      <xdr:nvSpPr>
        <xdr:cNvPr id="258" name="テキスト ボックス 257"/>
        <xdr:cNvSpPr txBox="1"/>
      </xdr:nvSpPr>
      <xdr:spPr>
        <a:xfrm>
          <a:off x="3497794" y="1569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160027</xdr:rowOff>
    </xdr:from>
    <xdr:to>
      <xdr:col>4</xdr:col>
      <xdr:colOff>206375</xdr:colOff>
      <xdr:row>96</xdr:row>
      <xdr:rowOff>90177</xdr:rowOff>
    </xdr:to>
    <xdr:sp macro="" textlink="">
      <xdr:nvSpPr>
        <xdr:cNvPr id="259" name="円/楕円 258"/>
        <xdr:cNvSpPr/>
      </xdr:nvSpPr>
      <xdr:spPr>
        <a:xfrm>
          <a:off x="2857500" y="164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106704</xdr:rowOff>
    </xdr:from>
    <xdr:ext cx="534377" cy="259045"/>
    <xdr:sp macro="" textlink="">
      <xdr:nvSpPr>
        <xdr:cNvPr id="260" name="テキスト ボックス 259"/>
        <xdr:cNvSpPr txBox="1"/>
      </xdr:nvSpPr>
      <xdr:spPr>
        <a:xfrm>
          <a:off x="2641111" y="162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11471</xdr:rowOff>
    </xdr:from>
    <xdr:to>
      <xdr:col>3</xdr:col>
      <xdr:colOff>3175</xdr:colOff>
      <xdr:row>97</xdr:row>
      <xdr:rowOff>113071</xdr:rowOff>
    </xdr:to>
    <xdr:sp macro="" textlink="">
      <xdr:nvSpPr>
        <xdr:cNvPr id="261" name="円/楕円 260"/>
        <xdr:cNvSpPr/>
      </xdr:nvSpPr>
      <xdr:spPr>
        <a:xfrm>
          <a:off x="1968500" y="1664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104198</xdr:rowOff>
    </xdr:from>
    <xdr:ext cx="534377" cy="259045"/>
    <xdr:sp macro="" textlink="">
      <xdr:nvSpPr>
        <xdr:cNvPr id="262" name="テキスト ボックス 261"/>
        <xdr:cNvSpPr txBox="1"/>
      </xdr:nvSpPr>
      <xdr:spPr>
        <a:xfrm>
          <a:off x="1752111" y="167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55873</xdr:rowOff>
    </xdr:from>
    <xdr:to>
      <xdr:col>1</xdr:col>
      <xdr:colOff>485775</xdr:colOff>
      <xdr:row>97</xdr:row>
      <xdr:rowOff>157473</xdr:rowOff>
    </xdr:to>
    <xdr:sp macro="" textlink="">
      <xdr:nvSpPr>
        <xdr:cNvPr id="263" name="円/楕円 262"/>
        <xdr:cNvSpPr/>
      </xdr:nvSpPr>
      <xdr:spPr>
        <a:xfrm>
          <a:off x="1079500" y="166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148600</xdr:rowOff>
    </xdr:from>
    <xdr:ext cx="534377" cy="259045"/>
    <xdr:sp macro="" textlink="">
      <xdr:nvSpPr>
        <xdr:cNvPr id="264" name="テキスト ボックス 263"/>
        <xdr:cNvSpPr txBox="1"/>
      </xdr:nvSpPr>
      <xdr:spPr>
        <a:xfrm>
          <a:off x="863111"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129667</xdr:rowOff>
    </xdr:from>
    <xdr:to>
      <xdr:col>15</xdr:col>
      <xdr:colOff>180975</xdr:colOff>
      <xdr:row>38</xdr:row>
      <xdr:rowOff>170942</xdr:rowOff>
    </xdr:to>
    <xdr:cxnSp macro="">
      <xdr:nvCxnSpPr>
        <xdr:cNvPr id="293" name="直線コネクタ 292"/>
        <xdr:cNvCxnSpPr/>
      </xdr:nvCxnSpPr>
      <xdr:spPr>
        <a:xfrm>
          <a:off x="9639300" y="6644767"/>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91948</xdr:rowOff>
    </xdr:from>
    <xdr:to>
      <xdr:col>14</xdr:col>
      <xdr:colOff>28575</xdr:colOff>
      <xdr:row>38</xdr:row>
      <xdr:rowOff>129667</xdr:rowOff>
    </xdr:to>
    <xdr:cxnSp macro="">
      <xdr:nvCxnSpPr>
        <xdr:cNvPr id="296" name="直線コネクタ 295"/>
        <xdr:cNvCxnSpPr/>
      </xdr:nvCxnSpPr>
      <xdr:spPr>
        <a:xfrm>
          <a:off x="8750300" y="660704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61341</xdr:rowOff>
    </xdr:from>
    <xdr:to>
      <xdr:col>12</xdr:col>
      <xdr:colOff>511175</xdr:colOff>
      <xdr:row>38</xdr:row>
      <xdr:rowOff>91948</xdr:rowOff>
    </xdr:to>
    <xdr:cxnSp macro="">
      <xdr:nvCxnSpPr>
        <xdr:cNvPr id="299" name="直線コネクタ 298"/>
        <xdr:cNvCxnSpPr/>
      </xdr:nvCxnSpPr>
      <xdr:spPr>
        <a:xfrm>
          <a:off x="7861300" y="6576441"/>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67818</xdr:rowOff>
    </xdr:from>
    <xdr:to>
      <xdr:col>11</xdr:col>
      <xdr:colOff>307975</xdr:colOff>
      <xdr:row>38</xdr:row>
      <xdr:rowOff>61341</xdr:rowOff>
    </xdr:to>
    <xdr:cxnSp macro="">
      <xdr:nvCxnSpPr>
        <xdr:cNvPr id="302" name="直線コネクタ 301"/>
        <xdr:cNvCxnSpPr/>
      </xdr:nvCxnSpPr>
      <xdr:spPr>
        <a:xfrm>
          <a:off x="6972300" y="6240018"/>
          <a:ext cx="889000" cy="3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120142</xdr:rowOff>
    </xdr:from>
    <xdr:to>
      <xdr:col>15</xdr:col>
      <xdr:colOff>231775</xdr:colOff>
      <xdr:row>39</xdr:row>
      <xdr:rowOff>50292</xdr:rowOff>
    </xdr:to>
    <xdr:sp macro="" textlink="">
      <xdr:nvSpPr>
        <xdr:cNvPr id="312" name="円/楕円 311"/>
        <xdr:cNvSpPr/>
      </xdr:nvSpPr>
      <xdr:spPr>
        <a:xfrm>
          <a:off x="10426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35069</xdr:rowOff>
    </xdr:from>
    <xdr:ext cx="378565" cy="259045"/>
    <xdr:sp macro="" textlink="">
      <xdr:nvSpPr>
        <xdr:cNvPr id="313" name="労働費該当値テキスト"/>
        <xdr:cNvSpPr txBox="1"/>
      </xdr:nvSpPr>
      <xdr:spPr>
        <a:xfrm>
          <a:off x="10528300" y="65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78867</xdr:rowOff>
    </xdr:from>
    <xdr:to>
      <xdr:col>14</xdr:col>
      <xdr:colOff>79375</xdr:colOff>
      <xdr:row>39</xdr:row>
      <xdr:rowOff>9017</xdr:rowOff>
    </xdr:to>
    <xdr:sp macro="" textlink="">
      <xdr:nvSpPr>
        <xdr:cNvPr id="314" name="円/楕円 313"/>
        <xdr:cNvSpPr/>
      </xdr:nvSpPr>
      <xdr:spPr>
        <a:xfrm>
          <a:off x="9588500" y="65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144</xdr:rowOff>
    </xdr:from>
    <xdr:ext cx="378565" cy="259045"/>
    <xdr:sp macro="" textlink="">
      <xdr:nvSpPr>
        <xdr:cNvPr id="315" name="テキスト ボックス 314"/>
        <xdr:cNvSpPr txBox="1"/>
      </xdr:nvSpPr>
      <xdr:spPr>
        <a:xfrm>
          <a:off x="9450017" y="668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41148</xdr:rowOff>
    </xdr:from>
    <xdr:to>
      <xdr:col>12</xdr:col>
      <xdr:colOff>561975</xdr:colOff>
      <xdr:row>38</xdr:row>
      <xdr:rowOff>142748</xdr:rowOff>
    </xdr:to>
    <xdr:sp macro="" textlink="">
      <xdr:nvSpPr>
        <xdr:cNvPr id="316" name="円/楕円 315"/>
        <xdr:cNvSpPr/>
      </xdr:nvSpPr>
      <xdr:spPr>
        <a:xfrm>
          <a:off x="8699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133875</xdr:rowOff>
    </xdr:from>
    <xdr:ext cx="378565" cy="259045"/>
    <xdr:sp macro="" textlink="">
      <xdr:nvSpPr>
        <xdr:cNvPr id="317" name="テキスト ボックス 316"/>
        <xdr:cNvSpPr txBox="1"/>
      </xdr:nvSpPr>
      <xdr:spPr>
        <a:xfrm>
          <a:off x="8561017" y="66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10541</xdr:rowOff>
    </xdr:from>
    <xdr:to>
      <xdr:col>11</xdr:col>
      <xdr:colOff>358775</xdr:colOff>
      <xdr:row>38</xdr:row>
      <xdr:rowOff>112141</xdr:rowOff>
    </xdr:to>
    <xdr:sp macro="" textlink="">
      <xdr:nvSpPr>
        <xdr:cNvPr id="318" name="円/楕円 317"/>
        <xdr:cNvSpPr/>
      </xdr:nvSpPr>
      <xdr:spPr>
        <a:xfrm>
          <a:off x="7810500" y="65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103268</xdr:rowOff>
    </xdr:from>
    <xdr:ext cx="469744" cy="259045"/>
    <xdr:sp macro="" textlink="">
      <xdr:nvSpPr>
        <xdr:cNvPr id="319" name="テキスト ボックス 318"/>
        <xdr:cNvSpPr txBox="1"/>
      </xdr:nvSpPr>
      <xdr:spPr>
        <a:xfrm>
          <a:off x="7626427" y="66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17018</xdr:rowOff>
    </xdr:from>
    <xdr:to>
      <xdr:col>10</xdr:col>
      <xdr:colOff>155575</xdr:colOff>
      <xdr:row>36</xdr:row>
      <xdr:rowOff>118618</xdr:rowOff>
    </xdr:to>
    <xdr:sp macro="" textlink="">
      <xdr:nvSpPr>
        <xdr:cNvPr id="320" name="円/楕円 319"/>
        <xdr:cNvSpPr/>
      </xdr:nvSpPr>
      <xdr:spPr>
        <a:xfrm>
          <a:off x="6921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135145</xdr:rowOff>
    </xdr:from>
    <xdr:ext cx="469744" cy="259045"/>
    <xdr:sp macro="" textlink="">
      <xdr:nvSpPr>
        <xdr:cNvPr id="321" name="テキスト ボックス 320"/>
        <xdr:cNvSpPr txBox="1"/>
      </xdr:nvSpPr>
      <xdr:spPr>
        <a:xfrm>
          <a:off x="6737427"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24495</xdr:rowOff>
    </xdr:from>
    <xdr:to>
      <xdr:col>15</xdr:col>
      <xdr:colOff>180975</xdr:colOff>
      <xdr:row>59</xdr:row>
      <xdr:rowOff>47603</xdr:rowOff>
    </xdr:to>
    <xdr:cxnSp macro="">
      <xdr:nvCxnSpPr>
        <xdr:cNvPr id="352" name="直線コネクタ 351"/>
        <xdr:cNvCxnSpPr/>
      </xdr:nvCxnSpPr>
      <xdr:spPr>
        <a:xfrm flipV="1">
          <a:off x="9639300" y="10140045"/>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165636</xdr:rowOff>
    </xdr:from>
    <xdr:to>
      <xdr:col>14</xdr:col>
      <xdr:colOff>28575</xdr:colOff>
      <xdr:row>59</xdr:row>
      <xdr:rowOff>47603</xdr:rowOff>
    </xdr:to>
    <xdr:cxnSp macro="">
      <xdr:nvCxnSpPr>
        <xdr:cNvPr id="355" name="直線コネクタ 354"/>
        <xdr:cNvCxnSpPr/>
      </xdr:nvCxnSpPr>
      <xdr:spPr>
        <a:xfrm>
          <a:off x="8750300" y="10109736"/>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165636</xdr:rowOff>
    </xdr:from>
    <xdr:to>
      <xdr:col>12</xdr:col>
      <xdr:colOff>511175</xdr:colOff>
      <xdr:row>59</xdr:row>
      <xdr:rowOff>44224</xdr:rowOff>
    </xdr:to>
    <xdr:cxnSp macro="">
      <xdr:nvCxnSpPr>
        <xdr:cNvPr id="358" name="直線コネクタ 357"/>
        <xdr:cNvCxnSpPr/>
      </xdr:nvCxnSpPr>
      <xdr:spPr>
        <a:xfrm flipV="1">
          <a:off x="7861300" y="10109736"/>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39959</xdr:rowOff>
    </xdr:from>
    <xdr:to>
      <xdr:col>11</xdr:col>
      <xdr:colOff>307975</xdr:colOff>
      <xdr:row>59</xdr:row>
      <xdr:rowOff>44224</xdr:rowOff>
    </xdr:to>
    <xdr:cxnSp macro="">
      <xdr:nvCxnSpPr>
        <xdr:cNvPr id="361" name="直線コネクタ 360"/>
        <xdr:cNvCxnSpPr/>
      </xdr:nvCxnSpPr>
      <xdr:spPr>
        <a:xfrm>
          <a:off x="6972300" y="10155509"/>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145145</xdr:rowOff>
    </xdr:from>
    <xdr:to>
      <xdr:col>15</xdr:col>
      <xdr:colOff>231775</xdr:colOff>
      <xdr:row>59</xdr:row>
      <xdr:rowOff>75295</xdr:rowOff>
    </xdr:to>
    <xdr:sp macro="" textlink="">
      <xdr:nvSpPr>
        <xdr:cNvPr id="371" name="円/楕円 370"/>
        <xdr:cNvSpPr/>
      </xdr:nvSpPr>
      <xdr:spPr>
        <a:xfrm>
          <a:off x="10426700" y="100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168253</xdr:rowOff>
    </xdr:from>
    <xdr:to>
      <xdr:col>14</xdr:col>
      <xdr:colOff>79375</xdr:colOff>
      <xdr:row>59</xdr:row>
      <xdr:rowOff>98403</xdr:rowOff>
    </xdr:to>
    <xdr:sp macro="" textlink="">
      <xdr:nvSpPr>
        <xdr:cNvPr id="373" name="円/楕円 372"/>
        <xdr:cNvSpPr/>
      </xdr:nvSpPr>
      <xdr:spPr>
        <a:xfrm>
          <a:off x="9588500" y="101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114930</xdr:rowOff>
    </xdr:from>
    <xdr:ext cx="534377" cy="259045"/>
    <xdr:sp macro="" textlink="">
      <xdr:nvSpPr>
        <xdr:cNvPr id="374" name="テキスト ボックス 373"/>
        <xdr:cNvSpPr txBox="1"/>
      </xdr:nvSpPr>
      <xdr:spPr>
        <a:xfrm>
          <a:off x="9372111" y="988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114836</xdr:rowOff>
    </xdr:from>
    <xdr:to>
      <xdr:col>12</xdr:col>
      <xdr:colOff>561975</xdr:colOff>
      <xdr:row>59</xdr:row>
      <xdr:rowOff>44986</xdr:rowOff>
    </xdr:to>
    <xdr:sp macro="" textlink="">
      <xdr:nvSpPr>
        <xdr:cNvPr id="375" name="円/楕円 374"/>
        <xdr:cNvSpPr/>
      </xdr:nvSpPr>
      <xdr:spPr>
        <a:xfrm>
          <a:off x="8699500" y="100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61513</xdr:rowOff>
    </xdr:from>
    <xdr:ext cx="534377" cy="259045"/>
    <xdr:sp macro="" textlink="">
      <xdr:nvSpPr>
        <xdr:cNvPr id="376" name="テキスト ボックス 375"/>
        <xdr:cNvSpPr txBox="1"/>
      </xdr:nvSpPr>
      <xdr:spPr>
        <a:xfrm>
          <a:off x="8483111" y="98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164874</xdr:rowOff>
    </xdr:from>
    <xdr:to>
      <xdr:col>11</xdr:col>
      <xdr:colOff>358775</xdr:colOff>
      <xdr:row>59</xdr:row>
      <xdr:rowOff>95024</xdr:rowOff>
    </xdr:to>
    <xdr:sp macro="" textlink="">
      <xdr:nvSpPr>
        <xdr:cNvPr id="377" name="円/楕円 376"/>
        <xdr:cNvSpPr/>
      </xdr:nvSpPr>
      <xdr:spPr>
        <a:xfrm>
          <a:off x="7810500" y="101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111551</xdr:rowOff>
    </xdr:from>
    <xdr:ext cx="534377" cy="259045"/>
    <xdr:sp macro="" textlink="">
      <xdr:nvSpPr>
        <xdr:cNvPr id="378" name="テキスト ボックス 377"/>
        <xdr:cNvSpPr txBox="1"/>
      </xdr:nvSpPr>
      <xdr:spPr>
        <a:xfrm>
          <a:off x="7594111" y="98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160609</xdr:rowOff>
    </xdr:from>
    <xdr:to>
      <xdr:col>10</xdr:col>
      <xdr:colOff>155575</xdr:colOff>
      <xdr:row>59</xdr:row>
      <xdr:rowOff>90759</xdr:rowOff>
    </xdr:to>
    <xdr:sp macro="" textlink="">
      <xdr:nvSpPr>
        <xdr:cNvPr id="379" name="円/楕円 378"/>
        <xdr:cNvSpPr/>
      </xdr:nvSpPr>
      <xdr:spPr>
        <a:xfrm>
          <a:off x="6921500" y="101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107286</xdr:rowOff>
    </xdr:from>
    <xdr:ext cx="534377" cy="259045"/>
    <xdr:sp macro="" textlink="">
      <xdr:nvSpPr>
        <xdr:cNvPr id="380" name="テキスト ボックス 379"/>
        <xdr:cNvSpPr txBox="1"/>
      </xdr:nvSpPr>
      <xdr:spPr>
        <a:xfrm>
          <a:off x="6705111" y="98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110505</xdr:rowOff>
    </xdr:from>
    <xdr:to>
      <xdr:col>15</xdr:col>
      <xdr:colOff>180975</xdr:colOff>
      <xdr:row>74</xdr:row>
      <xdr:rowOff>112399</xdr:rowOff>
    </xdr:to>
    <xdr:cxnSp macro="">
      <xdr:nvCxnSpPr>
        <xdr:cNvPr id="411" name="直線コネクタ 410"/>
        <xdr:cNvCxnSpPr/>
      </xdr:nvCxnSpPr>
      <xdr:spPr>
        <a:xfrm flipV="1">
          <a:off x="9639300" y="12626355"/>
          <a:ext cx="838200" cy="1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2"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112399</xdr:rowOff>
    </xdr:from>
    <xdr:to>
      <xdr:col>14</xdr:col>
      <xdr:colOff>28575</xdr:colOff>
      <xdr:row>76</xdr:row>
      <xdr:rowOff>119289</xdr:rowOff>
    </xdr:to>
    <xdr:cxnSp macro="">
      <xdr:nvCxnSpPr>
        <xdr:cNvPr id="414" name="直線コネクタ 413"/>
        <xdr:cNvCxnSpPr/>
      </xdr:nvCxnSpPr>
      <xdr:spPr>
        <a:xfrm flipV="1">
          <a:off x="8750300" y="12799699"/>
          <a:ext cx="889000" cy="3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119289</xdr:rowOff>
    </xdr:from>
    <xdr:to>
      <xdr:col>12</xdr:col>
      <xdr:colOff>511175</xdr:colOff>
      <xdr:row>76</xdr:row>
      <xdr:rowOff>128467</xdr:rowOff>
    </xdr:to>
    <xdr:cxnSp macro="">
      <xdr:nvCxnSpPr>
        <xdr:cNvPr id="417" name="直線コネクタ 416"/>
        <xdr:cNvCxnSpPr/>
      </xdr:nvCxnSpPr>
      <xdr:spPr>
        <a:xfrm flipV="1">
          <a:off x="7861300" y="13149489"/>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137806</xdr:rowOff>
    </xdr:from>
    <xdr:to>
      <xdr:col>11</xdr:col>
      <xdr:colOff>307975</xdr:colOff>
      <xdr:row>76</xdr:row>
      <xdr:rowOff>128467</xdr:rowOff>
    </xdr:to>
    <xdr:cxnSp macro="">
      <xdr:nvCxnSpPr>
        <xdr:cNvPr id="420" name="直線コネクタ 419"/>
        <xdr:cNvCxnSpPr/>
      </xdr:nvCxnSpPr>
      <xdr:spPr>
        <a:xfrm>
          <a:off x="6972300" y="12996556"/>
          <a:ext cx="889000" cy="1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59705</xdr:rowOff>
    </xdr:from>
    <xdr:to>
      <xdr:col>15</xdr:col>
      <xdr:colOff>231775</xdr:colOff>
      <xdr:row>73</xdr:row>
      <xdr:rowOff>161305</xdr:rowOff>
    </xdr:to>
    <xdr:sp macro="" textlink="">
      <xdr:nvSpPr>
        <xdr:cNvPr id="430" name="円/楕円 429"/>
        <xdr:cNvSpPr/>
      </xdr:nvSpPr>
      <xdr:spPr>
        <a:xfrm>
          <a:off x="10426700" y="125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82582</xdr:rowOff>
    </xdr:from>
    <xdr:ext cx="534377" cy="259045"/>
    <xdr:sp macro="" textlink="">
      <xdr:nvSpPr>
        <xdr:cNvPr id="431" name="商工費該当値テキスト"/>
        <xdr:cNvSpPr txBox="1"/>
      </xdr:nvSpPr>
      <xdr:spPr>
        <a:xfrm>
          <a:off x="10528300" y="1242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61599</xdr:rowOff>
    </xdr:from>
    <xdr:to>
      <xdr:col>14</xdr:col>
      <xdr:colOff>79375</xdr:colOff>
      <xdr:row>74</xdr:row>
      <xdr:rowOff>163199</xdr:rowOff>
    </xdr:to>
    <xdr:sp macro="" textlink="">
      <xdr:nvSpPr>
        <xdr:cNvPr id="432" name="円/楕円 431"/>
        <xdr:cNvSpPr/>
      </xdr:nvSpPr>
      <xdr:spPr>
        <a:xfrm>
          <a:off x="9588500" y="12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8276</xdr:rowOff>
    </xdr:from>
    <xdr:ext cx="534377" cy="259045"/>
    <xdr:sp macro="" textlink="">
      <xdr:nvSpPr>
        <xdr:cNvPr id="433" name="テキスト ボックス 432"/>
        <xdr:cNvSpPr txBox="1"/>
      </xdr:nvSpPr>
      <xdr:spPr>
        <a:xfrm>
          <a:off x="9372111" y="125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68489</xdr:rowOff>
    </xdr:from>
    <xdr:to>
      <xdr:col>12</xdr:col>
      <xdr:colOff>561975</xdr:colOff>
      <xdr:row>76</xdr:row>
      <xdr:rowOff>170089</xdr:rowOff>
    </xdr:to>
    <xdr:sp macro="" textlink="">
      <xdr:nvSpPr>
        <xdr:cNvPr id="434" name="円/楕円 433"/>
        <xdr:cNvSpPr/>
      </xdr:nvSpPr>
      <xdr:spPr>
        <a:xfrm>
          <a:off x="8699500" y="130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15167</xdr:rowOff>
    </xdr:from>
    <xdr:ext cx="534377" cy="259045"/>
    <xdr:sp macro="" textlink="">
      <xdr:nvSpPr>
        <xdr:cNvPr id="435" name="テキスト ボックス 434"/>
        <xdr:cNvSpPr txBox="1"/>
      </xdr:nvSpPr>
      <xdr:spPr>
        <a:xfrm>
          <a:off x="8483111" y="128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77667</xdr:rowOff>
    </xdr:from>
    <xdr:to>
      <xdr:col>11</xdr:col>
      <xdr:colOff>358775</xdr:colOff>
      <xdr:row>77</xdr:row>
      <xdr:rowOff>7817</xdr:rowOff>
    </xdr:to>
    <xdr:sp macro="" textlink="">
      <xdr:nvSpPr>
        <xdr:cNvPr id="436" name="円/楕円 435"/>
        <xdr:cNvSpPr/>
      </xdr:nvSpPr>
      <xdr:spPr>
        <a:xfrm>
          <a:off x="78105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24343</xdr:rowOff>
    </xdr:from>
    <xdr:ext cx="534377" cy="259045"/>
    <xdr:sp macro="" textlink="">
      <xdr:nvSpPr>
        <xdr:cNvPr id="437" name="テキスト ボックス 436"/>
        <xdr:cNvSpPr txBox="1"/>
      </xdr:nvSpPr>
      <xdr:spPr>
        <a:xfrm>
          <a:off x="7594111" y="128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87006</xdr:rowOff>
    </xdr:from>
    <xdr:to>
      <xdr:col>10</xdr:col>
      <xdr:colOff>155575</xdr:colOff>
      <xdr:row>76</xdr:row>
      <xdr:rowOff>17156</xdr:rowOff>
    </xdr:to>
    <xdr:sp macro="" textlink="">
      <xdr:nvSpPr>
        <xdr:cNvPr id="438" name="円/楕円 437"/>
        <xdr:cNvSpPr/>
      </xdr:nvSpPr>
      <xdr:spPr>
        <a:xfrm>
          <a:off x="6921500" y="129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33683</xdr:rowOff>
    </xdr:from>
    <xdr:ext cx="534377" cy="259045"/>
    <xdr:sp macro="" textlink="">
      <xdr:nvSpPr>
        <xdr:cNvPr id="439" name="テキスト ボックス 438"/>
        <xdr:cNvSpPr txBox="1"/>
      </xdr:nvSpPr>
      <xdr:spPr>
        <a:xfrm>
          <a:off x="6705111" y="127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13852</xdr:rowOff>
    </xdr:from>
    <xdr:to>
      <xdr:col>15</xdr:col>
      <xdr:colOff>180975</xdr:colOff>
      <xdr:row>98</xdr:row>
      <xdr:rowOff>21360</xdr:rowOff>
    </xdr:to>
    <xdr:cxnSp macro="">
      <xdr:nvCxnSpPr>
        <xdr:cNvPr id="468" name="直線コネクタ 467"/>
        <xdr:cNvCxnSpPr/>
      </xdr:nvCxnSpPr>
      <xdr:spPr>
        <a:xfrm flipV="1">
          <a:off x="9639300" y="16815952"/>
          <a:ext cx="8382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9150</xdr:rowOff>
    </xdr:from>
    <xdr:to>
      <xdr:col>14</xdr:col>
      <xdr:colOff>28575</xdr:colOff>
      <xdr:row>98</xdr:row>
      <xdr:rowOff>21360</xdr:rowOff>
    </xdr:to>
    <xdr:cxnSp macro="">
      <xdr:nvCxnSpPr>
        <xdr:cNvPr id="471" name="直線コネクタ 470"/>
        <xdr:cNvCxnSpPr/>
      </xdr:nvCxnSpPr>
      <xdr:spPr>
        <a:xfrm>
          <a:off x="8750300" y="16811250"/>
          <a:ext cx="8890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7227</xdr:rowOff>
    </xdr:from>
    <xdr:to>
      <xdr:col>12</xdr:col>
      <xdr:colOff>511175</xdr:colOff>
      <xdr:row>98</xdr:row>
      <xdr:rowOff>9150</xdr:rowOff>
    </xdr:to>
    <xdr:cxnSp macro="">
      <xdr:nvCxnSpPr>
        <xdr:cNvPr id="474" name="直線コネクタ 473"/>
        <xdr:cNvCxnSpPr/>
      </xdr:nvCxnSpPr>
      <xdr:spPr>
        <a:xfrm>
          <a:off x="7861300" y="16809327"/>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171266</xdr:rowOff>
    </xdr:from>
    <xdr:to>
      <xdr:col>11</xdr:col>
      <xdr:colOff>307975</xdr:colOff>
      <xdr:row>98</xdr:row>
      <xdr:rowOff>7227</xdr:rowOff>
    </xdr:to>
    <xdr:cxnSp macro="">
      <xdr:nvCxnSpPr>
        <xdr:cNvPr id="477" name="直線コネクタ 476"/>
        <xdr:cNvCxnSpPr/>
      </xdr:nvCxnSpPr>
      <xdr:spPr>
        <a:xfrm>
          <a:off x="6972300" y="16801916"/>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134502</xdr:rowOff>
    </xdr:from>
    <xdr:to>
      <xdr:col>15</xdr:col>
      <xdr:colOff>231775</xdr:colOff>
      <xdr:row>98</xdr:row>
      <xdr:rowOff>64652</xdr:rowOff>
    </xdr:to>
    <xdr:sp macro="" textlink="">
      <xdr:nvSpPr>
        <xdr:cNvPr id="487" name="円/楕円 486"/>
        <xdr:cNvSpPr/>
      </xdr:nvSpPr>
      <xdr:spPr>
        <a:xfrm>
          <a:off x="10426700" y="167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157379</xdr:rowOff>
    </xdr:from>
    <xdr:ext cx="599010" cy="259045"/>
    <xdr:sp macro="" textlink="">
      <xdr:nvSpPr>
        <xdr:cNvPr id="488" name="土木費該当値テキスト"/>
        <xdr:cNvSpPr txBox="1"/>
      </xdr:nvSpPr>
      <xdr:spPr>
        <a:xfrm>
          <a:off x="10528300" y="166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142010</xdr:rowOff>
    </xdr:from>
    <xdr:to>
      <xdr:col>14</xdr:col>
      <xdr:colOff>79375</xdr:colOff>
      <xdr:row>98</xdr:row>
      <xdr:rowOff>72160</xdr:rowOff>
    </xdr:to>
    <xdr:sp macro="" textlink="">
      <xdr:nvSpPr>
        <xdr:cNvPr id="489" name="円/楕円 488"/>
        <xdr:cNvSpPr/>
      </xdr:nvSpPr>
      <xdr:spPr>
        <a:xfrm>
          <a:off x="9588500" y="167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88687</xdr:rowOff>
    </xdr:from>
    <xdr:ext cx="599010" cy="259045"/>
    <xdr:sp macro="" textlink="">
      <xdr:nvSpPr>
        <xdr:cNvPr id="490" name="テキスト ボックス 489"/>
        <xdr:cNvSpPr txBox="1"/>
      </xdr:nvSpPr>
      <xdr:spPr>
        <a:xfrm>
          <a:off x="9339794" y="1654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129800</xdr:rowOff>
    </xdr:from>
    <xdr:to>
      <xdr:col>12</xdr:col>
      <xdr:colOff>561975</xdr:colOff>
      <xdr:row>98</xdr:row>
      <xdr:rowOff>59950</xdr:rowOff>
    </xdr:to>
    <xdr:sp macro="" textlink="">
      <xdr:nvSpPr>
        <xdr:cNvPr id="491" name="円/楕円 490"/>
        <xdr:cNvSpPr/>
      </xdr:nvSpPr>
      <xdr:spPr>
        <a:xfrm>
          <a:off x="8699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76477</xdr:rowOff>
    </xdr:from>
    <xdr:ext cx="599010" cy="259045"/>
    <xdr:sp macro="" textlink="">
      <xdr:nvSpPr>
        <xdr:cNvPr id="492" name="テキスト ボックス 491"/>
        <xdr:cNvSpPr txBox="1"/>
      </xdr:nvSpPr>
      <xdr:spPr>
        <a:xfrm>
          <a:off x="8450794" y="16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127877</xdr:rowOff>
    </xdr:from>
    <xdr:to>
      <xdr:col>11</xdr:col>
      <xdr:colOff>358775</xdr:colOff>
      <xdr:row>98</xdr:row>
      <xdr:rowOff>58027</xdr:rowOff>
    </xdr:to>
    <xdr:sp macro="" textlink="">
      <xdr:nvSpPr>
        <xdr:cNvPr id="493" name="円/楕円 492"/>
        <xdr:cNvSpPr/>
      </xdr:nvSpPr>
      <xdr:spPr>
        <a:xfrm>
          <a:off x="7810500" y="167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74554</xdr:rowOff>
    </xdr:from>
    <xdr:ext cx="599010" cy="259045"/>
    <xdr:sp macro="" textlink="">
      <xdr:nvSpPr>
        <xdr:cNvPr id="494" name="テキスト ボックス 493"/>
        <xdr:cNvSpPr txBox="1"/>
      </xdr:nvSpPr>
      <xdr:spPr>
        <a:xfrm>
          <a:off x="7561794" y="1653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120466</xdr:rowOff>
    </xdr:from>
    <xdr:to>
      <xdr:col>10</xdr:col>
      <xdr:colOff>155575</xdr:colOff>
      <xdr:row>98</xdr:row>
      <xdr:rowOff>50616</xdr:rowOff>
    </xdr:to>
    <xdr:sp macro="" textlink="">
      <xdr:nvSpPr>
        <xdr:cNvPr id="495" name="円/楕円 494"/>
        <xdr:cNvSpPr/>
      </xdr:nvSpPr>
      <xdr:spPr>
        <a:xfrm>
          <a:off x="6921500" y="167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67143</xdr:rowOff>
    </xdr:from>
    <xdr:ext cx="599010" cy="259045"/>
    <xdr:sp macro="" textlink="">
      <xdr:nvSpPr>
        <xdr:cNvPr id="496" name="テキスト ボックス 495"/>
        <xdr:cNvSpPr txBox="1"/>
      </xdr:nvSpPr>
      <xdr:spPr>
        <a:xfrm>
          <a:off x="6672794" y="1652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85998</xdr:rowOff>
    </xdr:from>
    <xdr:to>
      <xdr:col>23</xdr:col>
      <xdr:colOff>517525</xdr:colOff>
      <xdr:row>37</xdr:row>
      <xdr:rowOff>132537</xdr:rowOff>
    </xdr:to>
    <xdr:cxnSp macro="">
      <xdr:nvCxnSpPr>
        <xdr:cNvPr id="525" name="直線コネクタ 524"/>
        <xdr:cNvCxnSpPr/>
      </xdr:nvCxnSpPr>
      <xdr:spPr>
        <a:xfrm flipV="1">
          <a:off x="15481300" y="6429648"/>
          <a:ext cx="8382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115831</xdr:rowOff>
    </xdr:from>
    <xdr:to>
      <xdr:col>22</xdr:col>
      <xdr:colOff>365125</xdr:colOff>
      <xdr:row>37</xdr:row>
      <xdr:rowOff>132537</xdr:rowOff>
    </xdr:to>
    <xdr:cxnSp macro="">
      <xdr:nvCxnSpPr>
        <xdr:cNvPr id="528" name="直線コネクタ 527"/>
        <xdr:cNvCxnSpPr/>
      </xdr:nvCxnSpPr>
      <xdr:spPr>
        <a:xfrm>
          <a:off x="14592300" y="6459481"/>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115831</xdr:rowOff>
    </xdr:from>
    <xdr:to>
      <xdr:col>21</xdr:col>
      <xdr:colOff>161925</xdr:colOff>
      <xdr:row>37</xdr:row>
      <xdr:rowOff>136233</xdr:rowOff>
    </xdr:to>
    <xdr:cxnSp macro="">
      <xdr:nvCxnSpPr>
        <xdr:cNvPr id="531" name="直線コネクタ 530"/>
        <xdr:cNvCxnSpPr/>
      </xdr:nvCxnSpPr>
      <xdr:spPr>
        <a:xfrm flipV="1">
          <a:off x="13703300" y="6459481"/>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114592</xdr:rowOff>
    </xdr:from>
    <xdr:to>
      <xdr:col>19</xdr:col>
      <xdr:colOff>644525</xdr:colOff>
      <xdr:row>37</xdr:row>
      <xdr:rowOff>136233</xdr:rowOff>
    </xdr:to>
    <xdr:cxnSp macro="">
      <xdr:nvCxnSpPr>
        <xdr:cNvPr id="534" name="直線コネクタ 533"/>
        <xdr:cNvCxnSpPr/>
      </xdr:nvCxnSpPr>
      <xdr:spPr>
        <a:xfrm>
          <a:off x="12814300" y="6458242"/>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35198</xdr:rowOff>
    </xdr:from>
    <xdr:to>
      <xdr:col>23</xdr:col>
      <xdr:colOff>568325</xdr:colOff>
      <xdr:row>37</xdr:row>
      <xdr:rowOff>136798</xdr:rowOff>
    </xdr:to>
    <xdr:sp macro="" textlink="">
      <xdr:nvSpPr>
        <xdr:cNvPr id="544" name="円/楕円 543"/>
        <xdr:cNvSpPr/>
      </xdr:nvSpPr>
      <xdr:spPr>
        <a:xfrm>
          <a:off x="16268700" y="63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13625</xdr:rowOff>
    </xdr:from>
    <xdr:ext cx="534377" cy="259045"/>
    <xdr:sp macro="" textlink="">
      <xdr:nvSpPr>
        <xdr:cNvPr id="545" name="消防費該当値テキスト"/>
        <xdr:cNvSpPr txBox="1"/>
      </xdr:nvSpPr>
      <xdr:spPr>
        <a:xfrm>
          <a:off x="16370300" y="635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81737</xdr:rowOff>
    </xdr:from>
    <xdr:to>
      <xdr:col>22</xdr:col>
      <xdr:colOff>415925</xdr:colOff>
      <xdr:row>38</xdr:row>
      <xdr:rowOff>11888</xdr:rowOff>
    </xdr:to>
    <xdr:sp macro="" textlink="">
      <xdr:nvSpPr>
        <xdr:cNvPr id="546" name="円/楕円 545"/>
        <xdr:cNvSpPr/>
      </xdr:nvSpPr>
      <xdr:spPr>
        <a:xfrm>
          <a:off x="15430500" y="6425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3014</xdr:rowOff>
    </xdr:from>
    <xdr:ext cx="534377" cy="259045"/>
    <xdr:sp macro="" textlink="">
      <xdr:nvSpPr>
        <xdr:cNvPr id="547" name="テキスト ボックス 546"/>
        <xdr:cNvSpPr txBox="1"/>
      </xdr:nvSpPr>
      <xdr:spPr>
        <a:xfrm>
          <a:off x="15214111" y="651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65031</xdr:rowOff>
    </xdr:from>
    <xdr:to>
      <xdr:col>21</xdr:col>
      <xdr:colOff>212725</xdr:colOff>
      <xdr:row>37</xdr:row>
      <xdr:rowOff>166630</xdr:rowOff>
    </xdr:to>
    <xdr:sp macro="" textlink="">
      <xdr:nvSpPr>
        <xdr:cNvPr id="548" name="円/楕円 547"/>
        <xdr:cNvSpPr/>
      </xdr:nvSpPr>
      <xdr:spPr>
        <a:xfrm>
          <a:off x="14541500" y="6408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157757</xdr:rowOff>
    </xdr:from>
    <xdr:ext cx="534377" cy="259045"/>
    <xdr:sp macro="" textlink="">
      <xdr:nvSpPr>
        <xdr:cNvPr id="549" name="テキスト ボックス 548"/>
        <xdr:cNvSpPr txBox="1"/>
      </xdr:nvSpPr>
      <xdr:spPr>
        <a:xfrm>
          <a:off x="14325111" y="65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85433</xdr:rowOff>
    </xdr:from>
    <xdr:to>
      <xdr:col>20</xdr:col>
      <xdr:colOff>9525</xdr:colOff>
      <xdr:row>38</xdr:row>
      <xdr:rowOff>15583</xdr:rowOff>
    </xdr:to>
    <xdr:sp macro="" textlink="">
      <xdr:nvSpPr>
        <xdr:cNvPr id="550" name="円/楕円 549"/>
        <xdr:cNvSpPr/>
      </xdr:nvSpPr>
      <xdr:spPr>
        <a:xfrm>
          <a:off x="13652500" y="64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6710</xdr:rowOff>
    </xdr:from>
    <xdr:ext cx="534377" cy="259045"/>
    <xdr:sp macro="" textlink="">
      <xdr:nvSpPr>
        <xdr:cNvPr id="551" name="テキスト ボックス 550"/>
        <xdr:cNvSpPr txBox="1"/>
      </xdr:nvSpPr>
      <xdr:spPr>
        <a:xfrm>
          <a:off x="13436111" y="65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63792</xdr:rowOff>
    </xdr:from>
    <xdr:to>
      <xdr:col>18</xdr:col>
      <xdr:colOff>492125</xdr:colOff>
      <xdr:row>37</xdr:row>
      <xdr:rowOff>165392</xdr:rowOff>
    </xdr:to>
    <xdr:sp macro="" textlink="">
      <xdr:nvSpPr>
        <xdr:cNvPr id="552" name="円/楕円 551"/>
        <xdr:cNvSpPr/>
      </xdr:nvSpPr>
      <xdr:spPr>
        <a:xfrm>
          <a:off x="12763500" y="6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156519</xdr:rowOff>
    </xdr:from>
    <xdr:ext cx="534377" cy="259045"/>
    <xdr:sp macro="" textlink="">
      <xdr:nvSpPr>
        <xdr:cNvPr id="553" name="テキスト ボックス 552"/>
        <xdr:cNvSpPr txBox="1"/>
      </xdr:nvSpPr>
      <xdr:spPr>
        <a:xfrm>
          <a:off x="12547111" y="65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72987</xdr:rowOff>
    </xdr:from>
    <xdr:to>
      <xdr:col>23</xdr:col>
      <xdr:colOff>517525</xdr:colOff>
      <xdr:row>55</xdr:row>
      <xdr:rowOff>141319</xdr:rowOff>
    </xdr:to>
    <xdr:cxnSp macro="">
      <xdr:nvCxnSpPr>
        <xdr:cNvPr id="583" name="直線コネクタ 582"/>
        <xdr:cNvCxnSpPr/>
      </xdr:nvCxnSpPr>
      <xdr:spPr>
        <a:xfrm>
          <a:off x="15481300" y="9502737"/>
          <a:ext cx="8382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19800</xdr:rowOff>
    </xdr:from>
    <xdr:to>
      <xdr:col>22</xdr:col>
      <xdr:colOff>365125</xdr:colOff>
      <xdr:row>55</xdr:row>
      <xdr:rowOff>72987</xdr:rowOff>
    </xdr:to>
    <xdr:cxnSp macro="">
      <xdr:nvCxnSpPr>
        <xdr:cNvPr id="586" name="直線コネクタ 585"/>
        <xdr:cNvCxnSpPr/>
      </xdr:nvCxnSpPr>
      <xdr:spPr>
        <a:xfrm>
          <a:off x="14592300" y="9449550"/>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123698</xdr:rowOff>
    </xdr:from>
    <xdr:to>
      <xdr:col>21</xdr:col>
      <xdr:colOff>161925</xdr:colOff>
      <xdr:row>55</xdr:row>
      <xdr:rowOff>19800</xdr:rowOff>
    </xdr:to>
    <xdr:cxnSp macro="">
      <xdr:nvCxnSpPr>
        <xdr:cNvPr id="589" name="直線コネクタ 588"/>
        <xdr:cNvCxnSpPr/>
      </xdr:nvCxnSpPr>
      <xdr:spPr>
        <a:xfrm>
          <a:off x="13703300" y="8867648"/>
          <a:ext cx="889000" cy="5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123698</xdr:rowOff>
    </xdr:from>
    <xdr:to>
      <xdr:col>19</xdr:col>
      <xdr:colOff>644525</xdr:colOff>
      <xdr:row>55</xdr:row>
      <xdr:rowOff>81788</xdr:rowOff>
    </xdr:to>
    <xdr:cxnSp macro="">
      <xdr:nvCxnSpPr>
        <xdr:cNvPr id="592" name="直線コネクタ 591"/>
        <xdr:cNvCxnSpPr/>
      </xdr:nvCxnSpPr>
      <xdr:spPr>
        <a:xfrm flipV="1">
          <a:off x="12814300" y="8867648"/>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90519</xdr:rowOff>
    </xdr:from>
    <xdr:to>
      <xdr:col>23</xdr:col>
      <xdr:colOff>568325</xdr:colOff>
      <xdr:row>56</xdr:row>
      <xdr:rowOff>20669</xdr:rowOff>
    </xdr:to>
    <xdr:sp macro="" textlink="">
      <xdr:nvSpPr>
        <xdr:cNvPr id="602" name="円/楕円 601"/>
        <xdr:cNvSpPr/>
      </xdr:nvSpPr>
      <xdr:spPr>
        <a:xfrm>
          <a:off x="16268700" y="9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68946</xdr:rowOff>
    </xdr:from>
    <xdr:ext cx="534377" cy="259045"/>
    <xdr:sp macro="" textlink="">
      <xdr:nvSpPr>
        <xdr:cNvPr id="603" name="教育費該当値テキスト"/>
        <xdr:cNvSpPr txBox="1"/>
      </xdr:nvSpPr>
      <xdr:spPr>
        <a:xfrm>
          <a:off x="16370300" y="94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22187</xdr:rowOff>
    </xdr:from>
    <xdr:to>
      <xdr:col>22</xdr:col>
      <xdr:colOff>415925</xdr:colOff>
      <xdr:row>55</xdr:row>
      <xdr:rowOff>123787</xdr:rowOff>
    </xdr:to>
    <xdr:sp macro="" textlink="">
      <xdr:nvSpPr>
        <xdr:cNvPr id="604" name="円/楕円 603"/>
        <xdr:cNvSpPr/>
      </xdr:nvSpPr>
      <xdr:spPr>
        <a:xfrm>
          <a:off x="154305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140314</xdr:rowOff>
    </xdr:from>
    <xdr:ext cx="534377" cy="259045"/>
    <xdr:sp macro="" textlink="">
      <xdr:nvSpPr>
        <xdr:cNvPr id="605" name="テキスト ボックス 604"/>
        <xdr:cNvSpPr txBox="1"/>
      </xdr:nvSpPr>
      <xdr:spPr>
        <a:xfrm>
          <a:off x="15214111" y="92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140450</xdr:rowOff>
    </xdr:from>
    <xdr:to>
      <xdr:col>21</xdr:col>
      <xdr:colOff>212725</xdr:colOff>
      <xdr:row>55</xdr:row>
      <xdr:rowOff>70600</xdr:rowOff>
    </xdr:to>
    <xdr:sp macro="" textlink="">
      <xdr:nvSpPr>
        <xdr:cNvPr id="606" name="円/楕円 605"/>
        <xdr:cNvSpPr/>
      </xdr:nvSpPr>
      <xdr:spPr>
        <a:xfrm>
          <a:off x="14541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87127</xdr:rowOff>
    </xdr:from>
    <xdr:ext cx="534377" cy="259045"/>
    <xdr:sp macro="" textlink="">
      <xdr:nvSpPr>
        <xdr:cNvPr id="607" name="テキスト ボックス 606"/>
        <xdr:cNvSpPr txBox="1"/>
      </xdr:nvSpPr>
      <xdr:spPr>
        <a:xfrm>
          <a:off x="14325111" y="91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57,294</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72898</xdr:rowOff>
    </xdr:from>
    <xdr:to>
      <xdr:col>20</xdr:col>
      <xdr:colOff>9525</xdr:colOff>
      <xdr:row>52</xdr:row>
      <xdr:rowOff>3048</xdr:rowOff>
    </xdr:to>
    <xdr:sp macro="" textlink="">
      <xdr:nvSpPr>
        <xdr:cNvPr id="608" name="円/楕円 607"/>
        <xdr:cNvSpPr/>
      </xdr:nvSpPr>
      <xdr:spPr>
        <a:xfrm>
          <a:off x="13652500" y="88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19575</xdr:rowOff>
    </xdr:from>
    <xdr:ext cx="534377" cy="259045"/>
    <xdr:sp macro="" textlink="">
      <xdr:nvSpPr>
        <xdr:cNvPr id="609" name="テキスト ボックス 608"/>
        <xdr:cNvSpPr txBox="1"/>
      </xdr:nvSpPr>
      <xdr:spPr>
        <a:xfrm>
          <a:off x="13436111" y="85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30988</xdr:rowOff>
    </xdr:from>
    <xdr:to>
      <xdr:col>18</xdr:col>
      <xdr:colOff>492125</xdr:colOff>
      <xdr:row>55</xdr:row>
      <xdr:rowOff>132588</xdr:rowOff>
    </xdr:to>
    <xdr:sp macro="" textlink="">
      <xdr:nvSpPr>
        <xdr:cNvPr id="610" name="円/楕円 609"/>
        <xdr:cNvSpPr/>
      </xdr:nvSpPr>
      <xdr:spPr>
        <a:xfrm>
          <a:off x="12763500" y="9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149115</xdr:rowOff>
    </xdr:from>
    <xdr:ext cx="534377" cy="259045"/>
    <xdr:sp macro="" textlink="">
      <xdr:nvSpPr>
        <xdr:cNvPr id="611" name="テキスト ボックス 610"/>
        <xdr:cNvSpPr txBox="1"/>
      </xdr:nvSpPr>
      <xdr:spPr>
        <a:xfrm>
          <a:off x="12547111" y="92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139252</xdr:rowOff>
    </xdr:from>
    <xdr:to>
      <xdr:col>22</xdr:col>
      <xdr:colOff>365125</xdr:colOff>
      <xdr:row>78</xdr:row>
      <xdr:rowOff>139700</xdr:rowOff>
    </xdr:to>
    <xdr:cxnSp macro="">
      <xdr:nvCxnSpPr>
        <xdr:cNvPr id="641" name="直線コネクタ 640"/>
        <xdr:cNvCxnSpPr/>
      </xdr:nvCxnSpPr>
      <xdr:spPr>
        <a:xfrm>
          <a:off x="14592300" y="1351235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139069</xdr:rowOff>
    </xdr:from>
    <xdr:to>
      <xdr:col>21</xdr:col>
      <xdr:colOff>161925</xdr:colOff>
      <xdr:row>78</xdr:row>
      <xdr:rowOff>139252</xdr:rowOff>
    </xdr:to>
    <xdr:cxnSp macro="">
      <xdr:nvCxnSpPr>
        <xdr:cNvPr id="644" name="直線コネクタ 643"/>
        <xdr:cNvCxnSpPr/>
      </xdr:nvCxnSpPr>
      <xdr:spPr>
        <a:xfrm>
          <a:off x="13703300" y="1351216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139069</xdr:rowOff>
    </xdr:from>
    <xdr:to>
      <xdr:col>19</xdr:col>
      <xdr:colOff>644525</xdr:colOff>
      <xdr:row>78</xdr:row>
      <xdr:rowOff>139700</xdr:rowOff>
    </xdr:to>
    <xdr:cxnSp macro="">
      <xdr:nvCxnSpPr>
        <xdr:cNvPr id="647" name="直線コネクタ 646"/>
        <xdr:cNvCxnSpPr/>
      </xdr:nvCxnSpPr>
      <xdr:spPr>
        <a:xfrm flipV="1">
          <a:off x="12814300" y="135121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7" name="円/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8"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88452</xdr:rowOff>
    </xdr:from>
    <xdr:to>
      <xdr:col>21</xdr:col>
      <xdr:colOff>212725</xdr:colOff>
      <xdr:row>79</xdr:row>
      <xdr:rowOff>18602</xdr:rowOff>
    </xdr:to>
    <xdr:sp macro="" textlink="">
      <xdr:nvSpPr>
        <xdr:cNvPr id="661" name="円/楕円 660"/>
        <xdr:cNvSpPr/>
      </xdr:nvSpPr>
      <xdr:spPr>
        <a:xfrm>
          <a:off x="14541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9729</xdr:rowOff>
    </xdr:from>
    <xdr:ext cx="313932" cy="259045"/>
    <xdr:sp macro="" textlink="">
      <xdr:nvSpPr>
        <xdr:cNvPr id="662" name="テキスト ボックス 661"/>
        <xdr:cNvSpPr txBox="1"/>
      </xdr:nvSpPr>
      <xdr:spPr>
        <a:xfrm>
          <a:off x="14435333" y="13554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88269</xdr:rowOff>
    </xdr:from>
    <xdr:to>
      <xdr:col>20</xdr:col>
      <xdr:colOff>9525</xdr:colOff>
      <xdr:row>79</xdr:row>
      <xdr:rowOff>18419</xdr:rowOff>
    </xdr:to>
    <xdr:sp macro="" textlink="">
      <xdr:nvSpPr>
        <xdr:cNvPr id="663" name="円/楕円 662"/>
        <xdr:cNvSpPr/>
      </xdr:nvSpPr>
      <xdr:spPr>
        <a:xfrm>
          <a:off x="13652500" y="134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9546</xdr:rowOff>
    </xdr:from>
    <xdr:ext cx="313932" cy="259045"/>
    <xdr:sp macro="" textlink="">
      <xdr:nvSpPr>
        <xdr:cNvPr id="664" name="テキスト ボックス 663"/>
        <xdr:cNvSpPr txBox="1"/>
      </xdr:nvSpPr>
      <xdr:spPr>
        <a:xfrm>
          <a:off x="13546333" y="1355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5" name="円/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6" name="テキスト ボックス 665"/>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2299</xdr:rowOff>
    </xdr:from>
    <xdr:to>
      <xdr:col>23</xdr:col>
      <xdr:colOff>517525</xdr:colOff>
      <xdr:row>95</xdr:row>
      <xdr:rowOff>45935</xdr:rowOff>
    </xdr:to>
    <xdr:cxnSp macro="">
      <xdr:nvCxnSpPr>
        <xdr:cNvPr id="695" name="直線コネクタ 694"/>
        <xdr:cNvCxnSpPr/>
      </xdr:nvCxnSpPr>
      <xdr:spPr>
        <a:xfrm>
          <a:off x="15481300" y="16290049"/>
          <a:ext cx="8382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118884</xdr:rowOff>
    </xdr:from>
    <xdr:to>
      <xdr:col>22</xdr:col>
      <xdr:colOff>365125</xdr:colOff>
      <xdr:row>95</xdr:row>
      <xdr:rowOff>2299</xdr:rowOff>
    </xdr:to>
    <xdr:cxnSp macro="">
      <xdr:nvCxnSpPr>
        <xdr:cNvPr id="698" name="直線コネクタ 697"/>
        <xdr:cNvCxnSpPr/>
      </xdr:nvCxnSpPr>
      <xdr:spPr>
        <a:xfrm>
          <a:off x="14592300" y="16235184"/>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51042</xdr:rowOff>
    </xdr:from>
    <xdr:to>
      <xdr:col>21</xdr:col>
      <xdr:colOff>161925</xdr:colOff>
      <xdr:row>94</xdr:row>
      <xdr:rowOff>118884</xdr:rowOff>
    </xdr:to>
    <xdr:cxnSp macro="">
      <xdr:nvCxnSpPr>
        <xdr:cNvPr id="701" name="直線コネクタ 700"/>
        <xdr:cNvCxnSpPr/>
      </xdr:nvCxnSpPr>
      <xdr:spPr>
        <a:xfrm>
          <a:off x="13703300" y="16167342"/>
          <a:ext cx="889000" cy="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33846</xdr:rowOff>
    </xdr:from>
    <xdr:to>
      <xdr:col>19</xdr:col>
      <xdr:colOff>644525</xdr:colOff>
      <xdr:row>94</xdr:row>
      <xdr:rowOff>51042</xdr:rowOff>
    </xdr:to>
    <xdr:cxnSp macro="">
      <xdr:nvCxnSpPr>
        <xdr:cNvPr id="704" name="直線コネクタ 703"/>
        <xdr:cNvCxnSpPr/>
      </xdr:nvCxnSpPr>
      <xdr:spPr>
        <a:xfrm>
          <a:off x="12814300" y="16150146"/>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166585</xdr:rowOff>
    </xdr:from>
    <xdr:to>
      <xdr:col>23</xdr:col>
      <xdr:colOff>568325</xdr:colOff>
      <xdr:row>95</xdr:row>
      <xdr:rowOff>96735</xdr:rowOff>
    </xdr:to>
    <xdr:sp macro="" textlink="">
      <xdr:nvSpPr>
        <xdr:cNvPr id="714" name="円/楕円 713"/>
        <xdr:cNvSpPr/>
      </xdr:nvSpPr>
      <xdr:spPr>
        <a:xfrm>
          <a:off x="16268700" y="162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18012</xdr:rowOff>
    </xdr:from>
    <xdr:ext cx="534377" cy="259045"/>
    <xdr:sp macro="" textlink="">
      <xdr:nvSpPr>
        <xdr:cNvPr id="715" name="公債費該当値テキスト"/>
        <xdr:cNvSpPr txBox="1"/>
      </xdr:nvSpPr>
      <xdr:spPr>
        <a:xfrm>
          <a:off x="16370300" y="161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122949</xdr:rowOff>
    </xdr:from>
    <xdr:to>
      <xdr:col>22</xdr:col>
      <xdr:colOff>415925</xdr:colOff>
      <xdr:row>95</xdr:row>
      <xdr:rowOff>53099</xdr:rowOff>
    </xdr:to>
    <xdr:sp macro="" textlink="">
      <xdr:nvSpPr>
        <xdr:cNvPr id="716" name="円/楕円 715"/>
        <xdr:cNvSpPr/>
      </xdr:nvSpPr>
      <xdr:spPr>
        <a:xfrm>
          <a:off x="15430500" y="162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69626</xdr:rowOff>
    </xdr:from>
    <xdr:ext cx="534377" cy="259045"/>
    <xdr:sp macro="" textlink="">
      <xdr:nvSpPr>
        <xdr:cNvPr id="717" name="テキスト ボックス 716"/>
        <xdr:cNvSpPr txBox="1"/>
      </xdr:nvSpPr>
      <xdr:spPr>
        <a:xfrm>
          <a:off x="15214111" y="160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68084</xdr:rowOff>
    </xdr:from>
    <xdr:to>
      <xdr:col>21</xdr:col>
      <xdr:colOff>212725</xdr:colOff>
      <xdr:row>94</xdr:row>
      <xdr:rowOff>169684</xdr:rowOff>
    </xdr:to>
    <xdr:sp macro="" textlink="">
      <xdr:nvSpPr>
        <xdr:cNvPr id="718" name="円/楕円 717"/>
        <xdr:cNvSpPr/>
      </xdr:nvSpPr>
      <xdr:spPr>
        <a:xfrm>
          <a:off x="14541500" y="16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14761</xdr:rowOff>
    </xdr:from>
    <xdr:ext cx="534377" cy="259045"/>
    <xdr:sp macro="" textlink="">
      <xdr:nvSpPr>
        <xdr:cNvPr id="719" name="テキスト ボックス 718"/>
        <xdr:cNvSpPr txBox="1"/>
      </xdr:nvSpPr>
      <xdr:spPr>
        <a:xfrm>
          <a:off x="14325111" y="15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242</xdr:rowOff>
    </xdr:from>
    <xdr:to>
      <xdr:col>20</xdr:col>
      <xdr:colOff>9525</xdr:colOff>
      <xdr:row>94</xdr:row>
      <xdr:rowOff>101842</xdr:rowOff>
    </xdr:to>
    <xdr:sp macro="" textlink="">
      <xdr:nvSpPr>
        <xdr:cNvPr id="720" name="円/楕円 719"/>
        <xdr:cNvSpPr/>
      </xdr:nvSpPr>
      <xdr:spPr>
        <a:xfrm>
          <a:off x="13652500" y="161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118369</xdr:rowOff>
    </xdr:from>
    <xdr:ext cx="534377" cy="259045"/>
    <xdr:sp macro="" textlink="">
      <xdr:nvSpPr>
        <xdr:cNvPr id="721" name="テキスト ボックス 720"/>
        <xdr:cNvSpPr txBox="1"/>
      </xdr:nvSpPr>
      <xdr:spPr>
        <a:xfrm>
          <a:off x="13436111" y="1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154496</xdr:rowOff>
    </xdr:from>
    <xdr:to>
      <xdr:col>18</xdr:col>
      <xdr:colOff>492125</xdr:colOff>
      <xdr:row>94</xdr:row>
      <xdr:rowOff>84646</xdr:rowOff>
    </xdr:to>
    <xdr:sp macro="" textlink="">
      <xdr:nvSpPr>
        <xdr:cNvPr id="722" name="円/楕円 721"/>
        <xdr:cNvSpPr/>
      </xdr:nvSpPr>
      <xdr:spPr>
        <a:xfrm>
          <a:off x="12763500" y="160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101173</xdr:rowOff>
    </xdr:from>
    <xdr:ext cx="534377" cy="259045"/>
    <xdr:sp macro="" textlink="">
      <xdr:nvSpPr>
        <xdr:cNvPr id="723" name="テキスト ボックス 722"/>
        <xdr:cNvSpPr txBox="1"/>
      </xdr:nvSpPr>
      <xdr:spPr>
        <a:xfrm>
          <a:off x="12547111" y="158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43231</xdr:rowOff>
    </xdr:from>
    <xdr:to>
      <xdr:col>32</xdr:col>
      <xdr:colOff>187325</xdr:colOff>
      <xdr:row>37</xdr:row>
      <xdr:rowOff>13056</xdr:rowOff>
    </xdr:to>
    <xdr:cxnSp macro="">
      <xdr:nvCxnSpPr>
        <xdr:cNvPr id="750" name="直線コネクタ 749"/>
        <xdr:cNvCxnSpPr/>
      </xdr:nvCxnSpPr>
      <xdr:spPr>
        <a:xfrm flipV="1">
          <a:off x="21323300" y="5872531"/>
          <a:ext cx="838200" cy="4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18864</xdr:rowOff>
    </xdr:from>
    <xdr:ext cx="378565" cy="259045"/>
    <xdr:sp macro="" textlink="">
      <xdr:nvSpPr>
        <xdr:cNvPr id="751" name="諸支出金平均値テキスト"/>
        <xdr:cNvSpPr txBox="1"/>
      </xdr:nvSpPr>
      <xdr:spPr>
        <a:xfrm>
          <a:off x="22212300" y="6533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1625</xdr:rowOff>
    </xdr:from>
    <xdr:to>
      <xdr:col>31</xdr:col>
      <xdr:colOff>34925</xdr:colOff>
      <xdr:row>37</xdr:row>
      <xdr:rowOff>13056</xdr:rowOff>
    </xdr:to>
    <xdr:cxnSp macro="">
      <xdr:nvCxnSpPr>
        <xdr:cNvPr id="753" name="直線コネクタ 752"/>
        <xdr:cNvCxnSpPr/>
      </xdr:nvCxnSpPr>
      <xdr:spPr>
        <a:xfrm>
          <a:off x="20434300" y="634527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55" name="テキスト ボックス 754"/>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1625</xdr:rowOff>
    </xdr:from>
    <xdr:to>
      <xdr:col>29</xdr:col>
      <xdr:colOff>517525</xdr:colOff>
      <xdr:row>38</xdr:row>
      <xdr:rowOff>139700</xdr:rowOff>
    </xdr:to>
    <xdr:cxnSp macro="">
      <xdr:nvCxnSpPr>
        <xdr:cNvPr id="756" name="直線コネクタ 755"/>
        <xdr:cNvCxnSpPr/>
      </xdr:nvCxnSpPr>
      <xdr:spPr>
        <a:xfrm flipV="1">
          <a:off x="19545300" y="6345275"/>
          <a:ext cx="889000" cy="3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121734</xdr:rowOff>
    </xdr:from>
    <xdr:ext cx="378565" cy="259045"/>
    <xdr:sp macro="" textlink="">
      <xdr:nvSpPr>
        <xdr:cNvPr id="758" name="テキスト ボックス 757"/>
        <xdr:cNvSpPr txBox="1"/>
      </xdr:nvSpPr>
      <xdr:spPr>
        <a:xfrm>
          <a:off x="20245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163881</xdr:rowOff>
    </xdr:from>
    <xdr:to>
      <xdr:col>32</xdr:col>
      <xdr:colOff>238125</xdr:colOff>
      <xdr:row>34</xdr:row>
      <xdr:rowOff>94031</xdr:rowOff>
    </xdr:to>
    <xdr:sp macro="" textlink="">
      <xdr:nvSpPr>
        <xdr:cNvPr id="769" name="円/楕円 768"/>
        <xdr:cNvSpPr/>
      </xdr:nvSpPr>
      <xdr:spPr>
        <a:xfrm>
          <a:off x="22110700" y="582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15308</xdr:rowOff>
    </xdr:from>
    <xdr:ext cx="469744" cy="259045"/>
    <xdr:sp macro="" textlink="">
      <xdr:nvSpPr>
        <xdr:cNvPr id="770" name="諸支出金該当値テキスト"/>
        <xdr:cNvSpPr txBox="1"/>
      </xdr:nvSpPr>
      <xdr:spPr>
        <a:xfrm>
          <a:off x="22212300" y="56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133706</xdr:rowOff>
    </xdr:from>
    <xdr:to>
      <xdr:col>31</xdr:col>
      <xdr:colOff>85725</xdr:colOff>
      <xdr:row>37</xdr:row>
      <xdr:rowOff>63856</xdr:rowOff>
    </xdr:to>
    <xdr:sp macro="" textlink="">
      <xdr:nvSpPr>
        <xdr:cNvPr id="771" name="円/楕円 770"/>
        <xdr:cNvSpPr/>
      </xdr:nvSpPr>
      <xdr:spPr>
        <a:xfrm>
          <a:off x="21272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80383</xdr:rowOff>
    </xdr:from>
    <xdr:ext cx="378565" cy="259045"/>
    <xdr:sp macro="" textlink="">
      <xdr:nvSpPr>
        <xdr:cNvPr id="772" name="テキスト ボックス 771"/>
        <xdr:cNvSpPr txBox="1"/>
      </xdr:nvSpPr>
      <xdr:spPr>
        <a:xfrm>
          <a:off x="21134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122275</xdr:rowOff>
    </xdr:from>
    <xdr:to>
      <xdr:col>29</xdr:col>
      <xdr:colOff>568325</xdr:colOff>
      <xdr:row>37</xdr:row>
      <xdr:rowOff>52425</xdr:rowOff>
    </xdr:to>
    <xdr:sp macro="" textlink="">
      <xdr:nvSpPr>
        <xdr:cNvPr id="773" name="円/楕円 772"/>
        <xdr:cNvSpPr/>
      </xdr:nvSpPr>
      <xdr:spPr>
        <a:xfrm>
          <a:off x="20383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68952</xdr:rowOff>
    </xdr:from>
    <xdr:ext cx="378565" cy="259045"/>
    <xdr:sp macro="" textlink="">
      <xdr:nvSpPr>
        <xdr:cNvPr id="774" name="テキスト ボックス 773"/>
        <xdr:cNvSpPr txBox="1"/>
      </xdr:nvSpPr>
      <xdr:spPr>
        <a:xfrm>
          <a:off x="20245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　～　平成２６年度に完成したごみ処分場建設に係る経費が減となり、平成２７年度においては、類似団体平均とほぼ同額の数値となった。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商工費　～　人口１人当たり３１，１４４円となっており、類似団体平均を１７，３７７円上回っている。商店街等が発行するプレミアム付商品券等を支援する事業や施設の維持管理経費等の経常経費が主な要因である。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　～　</a:t>
          </a:r>
          <a:r>
            <a:rPr kumimoji="1" lang="ja-JP" altLang="ja-JP" sz="1300">
              <a:solidFill>
                <a:schemeClr val="dk1"/>
              </a:solidFill>
              <a:effectLst/>
              <a:latin typeface="+mn-lt"/>
              <a:ea typeface="+mn-ea"/>
              <a:cs typeface="+mn-cs"/>
            </a:rPr>
            <a:t>人口１人当たり</a:t>
          </a:r>
          <a:r>
            <a:rPr kumimoji="1" lang="ja-JP" altLang="en-US" sz="1300">
              <a:solidFill>
                <a:schemeClr val="dk1"/>
              </a:solidFill>
              <a:effectLst/>
              <a:latin typeface="+mn-lt"/>
              <a:ea typeface="+mn-ea"/>
              <a:cs typeface="+mn-cs"/>
            </a:rPr>
            <a:t>１０６，０６２</a:t>
          </a:r>
          <a:r>
            <a:rPr kumimoji="1" lang="ja-JP" altLang="ja-JP" sz="1300">
              <a:solidFill>
                <a:schemeClr val="dk1"/>
              </a:solidFill>
              <a:effectLst/>
              <a:latin typeface="+mn-lt"/>
              <a:ea typeface="+mn-ea"/>
              <a:cs typeface="+mn-cs"/>
            </a:rPr>
            <a:t>円となっており、類似団体平均を</a:t>
          </a:r>
          <a:r>
            <a:rPr kumimoji="1" lang="ja-JP" altLang="en-US" sz="1300">
              <a:solidFill>
                <a:schemeClr val="dk1"/>
              </a:solidFill>
              <a:effectLst/>
              <a:latin typeface="+mn-lt"/>
              <a:ea typeface="+mn-ea"/>
              <a:cs typeface="+mn-cs"/>
            </a:rPr>
            <a:t>４４，３５１</a:t>
          </a:r>
          <a:r>
            <a:rPr kumimoji="1" lang="ja-JP" altLang="ja-JP" sz="1300">
              <a:solidFill>
                <a:schemeClr val="dk1"/>
              </a:solidFill>
              <a:effectLst/>
              <a:latin typeface="+mn-lt"/>
              <a:ea typeface="+mn-ea"/>
              <a:cs typeface="+mn-cs"/>
            </a:rPr>
            <a:t>円上回っている。豪雪地帯であることから、除排雪経費の占める割合が大きい。昨年度は降雪量が少なく、平成２７年度においては、例年どおりの降雪があったため除排雪経費が増となっている。</a:t>
          </a:r>
          <a:endParaRPr lang="ja-JP" altLang="ja-JP" sz="1300">
            <a:effectLst/>
          </a:endParaRPr>
        </a:p>
        <a:p>
          <a:r>
            <a:rPr kumimoji="1" lang="ja-JP" altLang="en-US" sz="1300">
              <a:latin typeface="ＭＳ Ｐゴシック"/>
            </a:rPr>
            <a:t>諸支出金　～　土地開発公社の所有する先行取得地の買戻しに係る経費が平成２７年度において発生したため、類似団体平均を大きく上回っている。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ついては、例年どおりの降雪量であり、昨年が極端に降雪量が少なかったため除排雪事業において維持補修費が増、また、平成２７年度から供用を開始した、ごみ処分場における施設管理委託料の増により物件費が増となっているが、公債費、人件費の減により実質収支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基金残高は、前年度繰越金の増影響により増となっている。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不測の歳出増も想定し、基金の財高についても注視し、経常経費の削減に努める。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赤字・黒字の比率についても、国保会計、宅造会計を除き黒字会計であることから、黒字会計については引き続きこの状況を維持していくことが出来るよう、一般会計だけではなく特別会計・企業会計の経営状況にも注視しながら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47478308</v>
      </c>
      <c r="BO4" s="379"/>
      <c r="BP4" s="379"/>
      <c r="BQ4" s="379"/>
      <c r="BR4" s="379"/>
      <c r="BS4" s="379"/>
      <c r="BT4" s="379"/>
      <c r="BU4" s="380"/>
      <c r="BV4" s="378">
        <v>53274960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2.4</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46869341</v>
      </c>
      <c r="BO5" s="416"/>
      <c r="BP5" s="416"/>
      <c r="BQ5" s="416"/>
      <c r="BR5" s="416"/>
      <c r="BS5" s="416"/>
      <c r="BT5" s="416"/>
      <c r="BU5" s="417"/>
      <c r="BV5" s="415">
        <v>52754537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92.4</v>
      </c>
      <c r="CU5" s="413"/>
      <c r="CV5" s="413"/>
      <c r="CW5" s="413"/>
      <c r="CX5" s="413"/>
      <c r="CY5" s="413"/>
      <c r="CZ5" s="413"/>
      <c r="DA5" s="414"/>
      <c r="DB5" s="412">
        <v>93.8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608967</v>
      </c>
      <c r="BO6" s="416"/>
      <c r="BP6" s="416"/>
      <c r="BQ6" s="416"/>
      <c r="BR6" s="416"/>
      <c r="BS6" s="416"/>
      <c r="BT6" s="416"/>
      <c r="BU6" s="417"/>
      <c r="BV6" s="415">
        <v>520423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100</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1401</v>
      </c>
      <c r="BO7" s="416"/>
      <c r="BP7" s="416"/>
      <c r="BQ7" s="416"/>
      <c r="BR7" s="416"/>
      <c r="BS7" s="416"/>
      <c r="BT7" s="416"/>
      <c r="BU7" s="417"/>
      <c r="BV7" s="415">
        <v>44895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24954085</v>
      </c>
      <c r="CU7" s="416"/>
      <c r="CV7" s="416"/>
      <c r="CW7" s="416"/>
      <c r="CX7" s="416"/>
      <c r="CY7" s="416"/>
      <c r="CZ7" s="416"/>
      <c r="DA7" s="417"/>
      <c r="DB7" s="415">
        <v>24855492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607566</v>
      </c>
      <c r="BO8" s="416"/>
      <c r="BP8" s="416"/>
      <c r="BQ8" s="416"/>
      <c r="BR8" s="416"/>
      <c r="BS8" s="416"/>
      <c r="BT8" s="416"/>
      <c r="BU8" s="417"/>
      <c r="BV8" s="415">
        <v>475528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84499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132038</v>
      </c>
      <c r="BO9" s="416"/>
      <c r="BP9" s="416"/>
      <c r="BQ9" s="416"/>
      <c r="BR9" s="416"/>
      <c r="BS9" s="416"/>
      <c r="BT9" s="416"/>
      <c r="BU9" s="417"/>
      <c r="BV9" s="415">
        <v>-73713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15.5</v>
      </c>
      <c r="CU9" s="413"/>
      <c r="CV9" s="413"/>
      <c r="CW9" s="413"/>
      <c r="CX9" s="413"/>
      <c r="CY9" s="413"/>
      <c r="CZ9" s="413"/>
      <c r="DA9" s="414"/>
      <c r="DB9" s="412">
        <v>16.399999999999999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90145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239942</v>
      </c>
      <c r="BO10" s="416"/>
      <c r="BP10" s="416"/>
      <c r="BQ10" s="416"/>
      <c r="BR10" s="416"/>
      <c r="BS10" s="416"/>
      <c r="BT10" s="416"/>
      <c r="BU10" s="417"/>
      <c r="BV10" s="415">
        <v>277994</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109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84809</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84691</v>
      </c>
      <c r="S13" s="497"/>
      <c r="T13" s="497"/>
      <c r="U13" s="497"/>
      <c r="V13" s="498"/>
      <c r="W13" s="431" t="s">
        <v>123</v>
      </c>
      <c r="X13" s="432"/>
      <c r="Y13" s="432"/>
      <c r="Z13" s="432"/>
      <c r="AA13" s="432"/>
      <c r="AB13" s="422"/>
      <c r="AC13" s="466">
        <v>3636</v>
      </c>
      <c r="AD13" s="467"/>
      <c r="AE13" s="467"/>
      <c r="AF13" s="467"/>
      <c r="AG13" s="506"/>
      <c r="AH13" s="466">
        <v>4181</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371980</v>
      </c>
      <c r="BO13" s="416"/>
      <c r="BP13" s="416"/>
      <c r="BQ13" s="416"/>
      <c r="BR13" s="416"/>
      <c r="BS13" s="416"/>
      <c r="BT13" s="416"/>
      <c r="BU13" s="417"/>
      <c r="BV13" s="415">
        <v>204281</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128</v>
      </c>
      <c r="M14" s="494"/>
      <c r="N14" s="494"/>
      <c r="O14" s="494"/>
      <c r="P14" s="494"/>
      <c r="Q14" s="495"/>
      <c r="R14" s="496">
        <v>86054</v>
      </c>
      <c r="S14" s="497"/>
      <c r="T14" s="497"/>
      <c r="U14" s="497"/>
      <c r="V14" s="498"/>
      <c r="W14" s="405"/>
      <c r="X14" s="406"/>
      <c r="Y14" s="406"/>
      <c r="Z14" s="406"/>
      <c r="AA14" s="406"/>
      <c r="AB14" s="395"/>
      <c r="AC14" s="499">
        <v>9.4</v>
      </c>
      <c r="AD14" s="500"/>
      <c r="AE14" s="500"/>
      <c r="AF14" s="500"/>
      <c r="AG14" s="501"/>
      <c r="AH14" s="499">
        <v>9.8000000000000007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43</v>
      </c>
      <c r="CU14" s="511"/>
      <c r="CV14" s="511"/>
      <c r="CW14" s="511"/>
      <c r="CX14" s="511"/>
      <c r="CY14" s="511"/>
      <c r="CZ14" s="511"/>
      <c r="DA14" s="512"/>
      <c r="DB14" s="510">
        <v>43.4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85936</v>
      </c>
      <c r="S15" s="497"/>
      <c r="T15" s="497"/>
      <c r="U15" s="497"/>
      <c r="V15" s="498"/>
      <c r="W15" s="431" t="s">
        <v>130</v>
      </c>
      <c r="X15" s="432"/>
      <c r="Y15" s="432"/>
      <c r="Z15" s="432"/>
      <c r="AA15" s="432"/>
      <c r="AB15" s="422"/>
      <c r="AC15" s="466">
        <v>6894</v>
      </c>
      <c r="AD15" s="467"/>
      <c r="AE15" s="467"/>
      <c r="AF15" s="467"/>
      <c r="AG15" s="506"/>
      <c r="AH15" s="466">
        <v>7921</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7962300</v>
      </c>
      <c r="BO15" s="379"/>
      <c r="BP15" s="379"/>
      <c r="BQ15" s="379"/>
      <c r="BR15" s="379"/>
      <c r="BS15" s="379"/>
      <c r="BT15" s="379"/>
      <c r="BU15" s="380"/>
      <c r="BV15" s="378">
        <v>7614710</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17.899999999999999</v>
      </c>
      <c r="AD16" s="500"/>
      <c r="AE16" s="500"/>
      <c r="AF16" s="500"/>
      <c r="AG16" s="501"/>
      <c r="AH16" s="499">
        <v>18.600000000000001</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20509026</v>
      </c>
      <c r="BO16" s="416"/>
      <c r="BP16" s="416"/>
      <c r="BQ16" s="416"/>
      <c r="BR16" s="416"/>
      <c r="BS16" s="416"/>
      <c r="BT16" s="416"/>
      <c r="BU16" s="417"/>
      <c r="BV16" s="415">
        <v>20031421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136</v>
      </c>
      <c r="N17" s="520"/>
      <c r="O17" s="520"/>
      <c r="P17" s="520"/>
      <c r="Q17" s="521"/>
      <c r="R17" s="516" t="s">
        <v>134</v>
      </c>
      <c r="S17" s="517"/>
      <c r="T17" s="517"/>
      <c r="U17" s="517"/>
      <c r="V17" s="518"/>
      <c r="W17" s="431" t="s">
        <v>137</v>
      </c>
      <c r="X17" s="432"/>
      <c r="Y17" s="432"/>
      <c r="Z17" s="432"/>
      <c r="AA17" s="432"/>
      <c r="AB17" s="422"/>
      <c r="AC17" s="466">
        <v>28001</v>
      </c>
      <c r="AD17" s="467"/>
      <c r="AE17" s="467"/>
      <c r="AF17" s="467"/>
      <c r="AG17" s="506"/>
      <c r="AH17" s="466">
        <v>29662</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9932912</v>
      </c>
      <c r="BO17" s="416"/>
      <c r="BP17" s="416"/>
      <c r="BQ17" s="416"/>
      <c r="BR17" s="416"/>
      <c r="BS17" s="416"/>
      <c r="BT17" s="416"/>
      <c r="BU17" s="417"/>
      <c r="BV17" s="415">
        <v>9656620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481.02</v>
      </c>
      <c r="M18" s="528"/>
      <c r="N18" s="528"/>
      <c r="O18" s="528"/>
      <c r="P18" s="528"/>
      <c r="Q18" s="528"/>
      <c r="R18" s="529"/>
      <c r="S18" s="529"/>
      <c r="T18" s="529"/>
      <c r="U18" s="529"/>
      <c r="V18" s="530"/>
      <c r="W18" s="433"/>
      <c r="X18" s="434"/>
      <c r="Y18" s="434"/>
      <c r="Z18" s="434"/>
      <c r="AA18" s="434"/>
      <c r="AB18" s="425"/>
      <c r="AC18" s="531">
        <v>72.7</v>
      </c>
      <c r="AD18" s="532"/>
      <c r="AE18" s="532"/>
      <c r="AF18" s="532"/>
      <c r="AG18" s="533"/>
      <c r="AH18" s="531">
        <v>69.8</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23413900</v>
      </c>
      <c r="BO18" s="416"/>
      <c r="BP18" s="416"/>
      <c r="BQ18" s="416"/>
      <c r="BR18" s="416"/>
      <c r="BS18" s="416"/>
      <c r="BT18" s="416"/>
      <c r="BU18" s="417"/>
      <c r="BV18" s="415">
        <v>23468155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176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28512286</v>
      </c>
      <c r="BO19" s="416"/>
      <c r="BP19" s="416"/>
      <c r="BQ19" s="416"/>
      <c r="BR19" s="416"/>
      <c r="BS19" s="416"/>
      <c r="BT19" s="416"/>
      <c r="BU19" s="417"/>
      <c r="BV19" s="415">
        <v>28818873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36155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54928712</v>
      </c>
      <c r="BO23" s="416"/>
      <c r="BP23" s="416"/>
      <c r="BQ23" s="416"/>
      <c r="BR23" s="416"/>
      <c r="BS23" s="416"/>
      <c r="BT23" s="416"/>
      <c r="BU23" s="417"/>
      <c r="BV23" s="415">
        <v>54371341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8380</v>
      </c>
      <c r="R24" s="467"/>
      <c r="S24" s="467"/>
      <c r="T24" s="467"/>
      <c r="U24" s="467"/>
      <c r="V24" s="506"/>
      <c r="W24" s="561"/>
      <c r="X24" s="549"/>
      <c r="Y24" s="550"/>
      <c r="Z24" s="465" t="s">
        <v>153</v>
      </c>
      <c r="AA24" s="445"/>
      <c r="AB24" s="445"/>
      <c r="AC24" s="445"/>
      <c r="AD24" s="445"/>
      <c r="AE24" s="445"/>
      <c r="AF24" s="445"/>
      <c r="AG24" s="446"/>
      <c r="AH24" s="466">
        <v>482</v>
      </c>
      <c r="AI24" s="467"/>
      <c r="AJ24" s="467"/>
      <c r="AK24" s="467"/>
      <c r="AL24" s="506"/>
      <c r="AM24" s="466">
        <v>1526494</v>
      </c>
      <c r="AN24" s="467"/>
      <c r="AO24" s="467"/>
      <c r="AP24" s="467"/>
      <c r="AQ24" s="467"/>
      <c r="AR24" s="506"/>
      <c r="AS24" s="466">
        <v>3167</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31801823</v>
      </c>
      <c r="BO24" s="416"/>
      <c r="BP24" s="416"/>
      <c r="BQ24" s="416"/>
      <c r="BR24" s="416"/>
      <c r="BS24" s="416"/>
      <c r="BT24" s="416"/>
      <c r="BU24" s="417"/>
      <c r="BV24" s="415">
        <v>32325365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2</v>
      </c>
      <c r="M25" s="467"/>
      <c r="N25" s="467"/>
      <c r="O25" s="467"/>
      <c r="P25" s="506"/>
      <c r="Q25" s="466">
        <v>6950</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20147643</v>
      </c>
      <c r="BO25" s="379"/>
      <c r="BP25" s="379"/>
      <c r="BQ25" s="379"/>
      <c r="BR25" s="379"/>
      <c r="BS25" s="379"/>
      <c r="BT25" s="379"/>
      <c r="BU25" s="380"/>
      <c r="BV25" s="378">
        <v>18552735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5500</v>
      </c>
      <c r="R26" s="467"/>
      <c r="S26" s="467"/>
      <c r="T26" s="467"/>
      <c r="U26" s="467"/>
      <c r="V26" s="506"/>
      <c r="W26" s="561"/>
      <c r="X26" s="549"/>
      <c r="Y26" s="550"/>
      <c r="Z26" s="465" t="s">
        <v>159</v>
      </c>
      <c r="AA26" s="571"/>
      <c r="AB26" s="571"/>
      <c r="AC26" s="571"/>
      <c r="AD26" s="571"/>
      <c r="AE26" s="571"/>
      <c r="AF26" s="571"/>
      <c r="AG26" s="572"/>
      <c r="AH26" s="466">
        <v>20</v>
      </c>
      <c r="AI26" s="467"/>
      <c r="AJ26" s="467"/>
      <c r="AK26" s="467"/>
      <c r="AL26" s="506"/>
      <c r="AM26" s="466">
        <v>67480</v>
      </c>
      <c r="AN26" s="467"/>
      <c r="AO26" s="467"/>
      <c r="AP26" s="467"/>
      <c r="AQ26" s="467"/>
      <c r="AR26" s="506"/>
      <c r="AS26" s="466">
        <v>3374</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4700</v>
      </c>
      <c r="R27" s="467"/>
      <c r="S27" s="467"/>
      <c r="T27" s="467"/>
      <c r="U27" s="467"/>
      <c r="V27" s="506"/>
      <c r="W27" s="561"/>
      <c r="X27" s="549"/>
      <c r="Y27" s="550"/>
      <c r="Z27" s="465" t="s">
        <v>162</v>
      </c>
      <c r="AA27" s="445"/>
      <c r="AB27" s="445"/>
      <c r="AC27" s="445"/>
      <c r="AD27" s="445"/>
      <c r="AE27" s="445"/>
      <c r="AF27" s="445"/>
      <c r="AG27" s="446"/>
      <c r="AH27" s="466">
        <v>52</v>
      </c>
      <c r="AI27" s="467"/>
      <c r="AJ27" s="467"/>
      <c r="AK27" s="467"/>
      <c r="AL27" s="506"/>
      <c r="AM27" s="466">
        <v>199895</v>
      </c>
      <c r="AN27" s="467"/>
      <c r="AO27" s="467"/>
      <c r="AP27" s="467"/>
      <c r="AQ27" s="467"/>
      <c r="AR27" s="506"/>
      <c r="AS27" s="466">
        <v>3844</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1824597</v>
      </c>
      <c r="BO27" s="585"/>
      <c r="BP27" s="585"/>
      <c r="BQ27" s="585"/>
      <c r="BR27" s="585"/>
      <c r="BS27" s="585"/>
      <c r="BT27" s="585"/>
      <c r="BU27" s="586"/>
      <c r="BV27" s="584">
        <v>1818692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4150</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6202812</v>
      </c>
      <c r="BO28" s="379"/>
      <c r="BP28" s="379"/>
      <c r="BQ28" s="379"/>
      <c r="BR28" s="379"/>
      <c r="BS28" s="379"/>
      <c r="BT28" s="379"/>
      <c r="BU28" s="380"/>
      <c r="BV28" s="378">
        <v>5962870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20</v>
      </c>
      <c r="M29" s="467"/>
      <c r="N29" s="467"/>
      <c r="O29" s="467"/>
      <c r="P29" s="506"/>
      <c r="Q29" s="466">
        <v>3840</v>
      </c>
      <c r="R29" s="467"/>
      <c r="S29" s="467"/>
      <c r="T29" s="467"/>
      <c r="U29" s="467"/>
      <c r="V29" s="506"/>
      <c r="W29" s="562"/>
      <c r="X29" s="563"/>
      <c r="Y29" s="564"/>
      <c r="Z29" s="465" t="s">
        <v>169</v>
      </c>
      <c r="AA29" s="445"/>
      <c r="AB29" s="445"/>
      <c r="AC29" s="445"/>
      <c r="AD29" s="445"/>
      <c r="AE29" s="445"/>
      <c r="AF29" s="445"/>
      <c r="AG29" s="446"/>
      <c r="AH29" s="466">
        <v>534</v>
      </c>
      <c r="AI29" s="467"/>
      <c r="AJ29" s="467"/>
      <c r="AK29" s="467"/>
      <c r="AL29" s="506"/>
      <c r="AM29" s="466">
        <v>1726389</v>
      </c>
      <c r="AN29" s="467"/>
      <c r="AO29" s="467"/>
      <c r="AP29" s="467"/>
      <c r="AQ29" s="467"/>
      <c r="AR29" s="506"/>
      <c r="AS29" s="466">
        <v>3233</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1048089</v>
      </c>
      <c r="BO29" s="416"/>
      <c r="BP29" s="416"/>
      <c r="BQ29" s="416"/>
      <c r="BR29" s="416"/>
      <c r="BS29" s="416"/>
      <c r="BT29" s="416"/>
      <c r="BU29" s="417"/>
      <c r="BV29" s="415">
        <v>1047780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8434619</v>
      </c>
      <c r="BO30" s="585"/>
      <c r="BP30" s="585"/>
      <c r="BQ30" s="585"/>
      <c r="BR30" s="585"/>
      <c r="BS30" s="585"/>
      <c r="BT30" s="585"/>
      <c r="BU30" s="586"/>
      <c r="BV30" s="584">
        <v>8427435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国民健康保険費会計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と畜場費会計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空知教育センター組合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岩見沢市土地開発公社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高等学校費会計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介護保険費会計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公設卸売市場費会計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岩見沢地区消防事務組合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（一財）岩見沢振興公社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後期高齢者医療費会計</v>
      </c>
      <c r="X36" s="597"/>
      <c r="Y36" s="597"/>
      <c r="Z36" s="597"/>
      <c r="AA36" s="597"/>
      <c r="AB36" s="597"/>
      <c r="AC36" s="597"/>
      <c r="AD36" s="597"/>
      <c r="AE36" s="597"/>
      <c r="AF36" s="597"/>
      <c r="AG36" s="597"/>
      <c r="AH36" s="597"/>
      <c r="AI36" s="597"/>
      <c r="AJ36" s="597"/>
      <c r="AK36" s="597"/>
      <c r="AL36" s="165"/>
      <c r="AM36" s="596">
        <f t="shared" si="0"/>
        <v>8</v>
      </c>
      <c r="AN36" s="596"/>
      <c r="AO36" s="597" t="str">
        <f>IF('各会計、関係団体の財政状況及び健全化判断比率'!B33="","",'各会計、関係団体の財政状況及び健全化判断比率'!B33)</f>
        <v>下水道事業会計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農業集落排水事業費会計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南空知ふるさと市町村圏組合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（一財）いわみざわ地域交流センター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公共用地等造成費会計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桂沢水道企業団</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㈱振興いわみざわ</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IF('各会計、関係団体の財政状況及び健全化判断比率'!B38="","",'各会計、関係団体の財政状況及び健全化判断比率'!B38)</f>
        <v>企業用地造成費会計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㈱コミュニティエフエムはまなす</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t="s">
        <v>530</v>
      </c>
      <c r="G34" s="33" t="s">
        <v>531</v>
      </c>
      <c r="H34" s="33" t="s">
        <v>532</v>
      </c>
      <c r="I34" s="33" t="s">
        <v>533</v>
      </c>
      <c r="J34" s="34" t="s">
        <v>534</v>
      </c>
      <c r="K34" s="22"/>
      <c r="L34" s="22"/>
      <c r="M34" s="22"/>
      <c r="N34" s="22"/>
      <c r="O34" s="22"/>
      <c r="P34" s="22"/>
    </row>
    <row r="35" spans="1:16" ht="39" customHeight="1" x14ac:dyDescent="0.15">
      <c r="A35" s="22"/>
      <c r="B35" s="35"/>
      <c r="C35" s="1175" t="s">
        <v>535</v>
      </c>
      <c r="D35" s="1176"/>
      <c r="E35" s="1177"/>
      <c r="F35" s="36">
        <v>10.33</v>
      </c>
      <c r="G35" s="37">
        <v>10.23</v>
      </c>
      <c r="H35" s="37">
        <v>12.21</v>
      </c>
      <c r="I35" s="37">
        <v>13.39</v>
      </c>
      <c r="J35" s="38">
        <v>14.05</v>
      </c>
      <c r="K35" s="22"/>
      <c r="L35" s="22"/>
      <c r="M35" s="22"/>
      <c r="N35" s="22"/>
      <c r="O35" s="22"/>
      <c r="P35" s="22"/>
    </row>
    <row r="36" spans="1:16" ht="39" customHeight="1" x14ac:dyDescent="0.15">
      <c r="A36" s="22"/>
      <c r="B36" s="35"/>
      <c r="C36" s="1175" t="s">
        <v>536</v>
      </c>
      <c r="D36" s="1176"/>
      <c r="E36" s="1177"/>
      <c r="F36" s="36">
        <v>5.62</v>
      </c>
      <c r="G36" s="37">
        <v>5.74</v>
      </c>
      <c r="H36" s="37">
        <v>6.02</v>
      </c>
      <c r="I36" s="37">
        <v>5.5</v>
      </c>
      <c r="J36" s="38">
        <v>5.25</v>
      </c>
      <c r="K36" s="22"/>
      <c r="L36" s="22"/>
      <c r="M36" s="22"/>
      <c r="N36" s="22"/>
      <c r="O36" s="22"/>
      <c r="P36" s="22"/>
    </row>
    <row r="37" spans="1:16" ht="39" customHeight="1" x14ac:dyDescent="0.15">
      <c r="A37" s="22"/>
      <c r="B37" s="35"/>
      <c r="C37" s="1175" t="s">
        <v>537</v>
      </c>
      <c r="D37" s="1176"/>
      <c r="E37" s="1177"/>
      <c r="F37" s="36">
        <v>3.91</v>
      </c>
      <c r="G37" s="37">
        <v>5.55</v>
      </c>
      <c r="H37" s="37">
        <v>5.08</v>
      </c>
      <c r="I37" s="37">
        <v>5.08</v>
      </c>
      <c r="J37" s="38">
        <v>5.19</v>
      </c>
      <c r="K37" s="22"/>
      <c r="L37" s="22"/>
      <c r="M37" s="22"/>
      <c r="N37" s="22"/>
      <c r="O37" s="22"/>
      <c r="P37" s="22"/>
    </row>
    <row r="38" spans="1:16" ht="39" customHeight="1" x14ac:dyDescent="0.15">
      <c r="A38" s="22"/>
      <c r="B38" s="35"/>
      <c r="C38" s="1175" t="s">
        <v>538</v>
      </c>
      <c r="D38" s="1176"/>
      <c r="E38" s="1177"/>
      <c r="F38" s="36">
        <v>7.0000000000000007E-2</v>
      </c>
      <c r="G38" s="37">
        <v>0.05</v>
      </c>
      <c r="H38" s="37">
        <v>2.1800000000000002</v>
      </c>
      <c r="I38" s="37">
        <v>1.91</v>
      </c>
      <c r="J38" s="38">
        <v>2.4300000000000002</v>
      </c>
      <c r="K38" s="22"/>
      <c r="L38" s="22"/>
      <c r="M38" s="22"/>
      <c r="N38" s="22"/>
      <c r="O38" s="22"/>
      <c r="P38" s="22"/>
    </row>
    <row r="39" spans="1:16" ht="39" customHeight="1" x14ac:dyDescent="0.15">
      <c r="A39" s="22"/>
      <c r="B39" s="35"/>
      <c r="C39" s="1175" t="s">
        <v>539</v>
      </c>
      <c r="D39" s="1176"/>
      <c r="E39" s="1177"/>
      <c r="F39" s="36">
        <v>0.54</v>
      </c>
      <c r="G39" s="37">
        <v>0.59</v>
      </c>
      <c r="H39" s="37">
        <v>0.82</v>
      </c>
      <c r="I39" s="37">
        <v>1.25</v>
      </c>
      <c r="J39" s="38">
        <v>1.07</v>
      </c>
      <c r="K39" s="22"/>
      <c r="L39" s="22"/>
      <c r="M39" s="22"/>
      <c r="N39" s="22"/>
      <c r="O39" s="22"/>
      <c r="P39" s="22"/>
    </row>
    <row r="40" spans="1:16" ht="39" customHeight="1" x14ac:dyDescent="0.15">
      <c r="A40" s="22"/>
      <c r="B40" s="35"/>
      <c r="C40" s="1175" t="s">
        <v>540</v>
      </c>
      <c r="D40" s="1176"/>
      <c r="E40" s="1177"/>
      <c r="F40" s="36">
        <v>7.0000000000000007E-2</v>
      </c>
      <c r="G40" s="37">
        <v>0.06</v>
      </c>
      <c r="H40" s="37">
        <v>0.05</v>
      </c>
      <c r="I40" s="37">
        <v>0.05</v>
      </c>
      <c r="J40" s="38">
        <v>0.02</v>
      </c>
      <c r="K40" s="22"/>
      <c r="L40" s="22"/>
      <c r="M40" s="22"/>
      <c r="N40" s="22"/>
      <c r="O40" s="22"/>
      <c r="P40" s="22"/>
    </row>
    <row r="41" spans="1:16" ht="39" customHeight="1" x14ac:dyDescent="0.15">
      <c r="A41" s="22"/>
      <c r="B41" s="35"/>
      <c r="C41" s="1175" t="s">
        <v>541</v>
      </c>
      <c r="D41" s="1176"/>
      <c r="E41" s="1177"/>
      <c r="F41" s="36">
        <v>0.05</v>
      </c>
      <c r="G41" s="37">
        <v>0.01</v>
      </c>
      <c r="H41" s="37">
        <v>0.01</v>
      </c>
      <c r="I41" s="37">
        <v>0.02</v>
      </c>
      <c r="J41" s="38">
        <v>0.02</v>
      </c>
      <c r="K41" s="22"/>
      <c r="L41" s="22"/>
      <c r="M41" s="22"/>
      <c r="N41" s="22"/>
      <c r="O41" s="22"/>
      <c r="P41" s="22"/>
    </row>
    <row r="42" spans="1:16" ht="39" customHeight="1" x14ac:dyDescent="0.15">
      <c r="A42" s="22"/>
      <c r="B42" s="39"/>
      <c r="C42" s="1175" t="s">
        <v>542</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543</v>
      </c>
      <c r="D43" s="1179"/>
      <c r="E43" s="1180"/>
      <c r="F43" s="41">
        <v>0.01</v>
      </c>
      <c r="G43" s="42">
        <v>0.01</v>
      </c>
      <c r="H43" s="42">
        <v>0.02</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6048</v>
      </c>
      <c r="L45" s="60">
        <v>5898</v>
      </c>
      <c r="M45" s="60">
        <v>5383</v>
      </c>
      <c r="N45" s="60">
        <v>4928</v>
      </c>
      <c r="O45" s="61">
        <v>4566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1302</v>
      </c>
      <c r="L48" s="64">
        <v>1300</v>
      </c>
      <c r="M48" s="64">
        <v>1206</v>
      </c>
      <c r="N48" s="64">
        <v>1234</v>
      </c>
      <c r="O48" s="65">
        <v>1248</v>
      </c>
      <c r="P48" s="48"/>
      <c r="Q48" s="48"/>
      <c r="R48" s="48"/>
      <c r="S48" s="48"/>
      <c r="T48" s="48"/>
      <c r="U48" s="48"/>
    </row>
    <row r="49" spans="1:21" ht="30.75" customHeight="1" x14ac:dyDescent="0.15">
      <c r="A49" s="48"/>
      <c r="B49" s="1193"/>
      <c r="C49" s="1194"/>
      <c r="D49" s="62"/>
      <c r="E49" s="1185" t="s">
        <v>15</v>
      </c>
      <c r="F49" s="1185"/>
      <c r="G49" s="1185"/>
      <c r="H49" s="1185"/>
      <c r="I49" s="1185"/>
      <c r="J49" s="1186"/>
      <c r="K49" s="63">
        <v>36</v>
      </c>
      <c r="L49" s="64">
        <v>31</v>
      </c>
      <c r="M49" s="64">
        <v>33</v>
      </c>
      <c r="N49" s="64">
        <v>32</v>
      </c>
      <c r="O49" s="65">
        <v>28</v>
      </c>
      <c r="P49" s="48"/>
      <c r="Q49" s="48"/>
      <c r="R49" s="48"/>
      <c r="S49" s="48"/>
      <c r="T49" s="48"/>
      <c r="U49" s="48"/>
    </row>
    <row r="50" spans="1:21" ht="30.75" customHeight="1" x14ac:dyDescent="0.15">
      <c r="A50" s="48"/>
      <c r="B50" s="1193"/>
      <c r="C50" s="1194"/>
      <c r="D50" s="62"/>
      <c r="E50" s="1185" t="s">
        <v>16</v>
      </c>
      <c r="F50" s="1185"/>
      <c r="G50" s="1185"/>
      <c r="H50" s="1185"/>
      <c r="I50" s="1185"/>
      <c r="J50" s="1186"/>
      <c r="K50" s="63">
        <v>221</v>
      </c>
      <c r="L50" s="64">
        <v>136</v>
      </c>
      <c r="M50" s="64">
        <v>135</v>
      </c>
      <c r="N50" s="64">
        <v>104</v>
      </c>
      <c r="O50" s="65">
        <v>104</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6</v>
      </c>
      <c r="M51" s="64">
        <v>1</v>
      </c>
      <c r="N51" s="64">
        <v>2</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5082</v>
      </c>
      <c r="L52" s="64">
        <v>5019</v>
      </c>
      <c r="M52" s="64">
        <v>4949</v>
      </c>
      <c r="N52" s="64">
        <v>5033</v>
      </c>
      <c r="O52" s="65">
        <v>4751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2526</v>
      </c>
      <c r="L53" s="69">
        <v>2352</v>
      </c>
      <c r="M53" s="69">
        <v>1809</v>
      </c>
      <c r="N53" s="69">
        <v>1267</v>
      </c>
      <c r="O53" s="70">
        <v>1197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48061</v>
      </c>
      <c r="J41" s="83">
        <v>49516</v>
      </c>
      <c r="K41" s="83">
        <v>49902</v>
      </c>
      <c r="L41" s="83">
        <v>54371</v>
      </c>
      <c r="M41" s="84">
        <v>54929</v>
      </c>
    </row>
    <row r="42" spans="2:13" ht="27.75" customHeight="1" x14ac:dyDescent="0.15">
      <c r="B42" s="1201"/>
      <c r="C42" s="1202"/>
      <c r="D42" s="85"/>
      <c r="E42" s="1207" t="s">
        <v>25</v>
      </c>
      <c r="F42" s="1207"/>
      <c r="G42" s="1207"/>
      <c r="H42" s="1208"/>
      <c r="I42" s="86">
        <v>863</v>
      </c>
      <c r="J42" s="87">
        <v>758</v>
      </c>
      <c r="K42" s="87">
        <v>651</v>
      </c>
      <c r="L42" s="87">
        <v>572</v>
      </c>
      <c r="M42" s="88">
        <v>622</v>
      </c>
    </row>
    <row r="43" spans="2:13" ht="27.75" customHeight="1" x14ac:dyDescent="0.15">
      <c r="B43" s="1201"/>
      <c r="C43" s="1202"/>
      <c r="D43" s="85"/>
      <c r="E43" s="1207" t="s">
        <v>26</v>
      </c>
      <c r="F43" s="1207"/>
      <c r="G43" s="1207"/>
      <c r="H43" s="1208"/>
      <c r="I43" s="86">
        <v>9515</v>
      </c>
      <c r="J43" s="87">
        <v>9311</v>
      </c>
      <c r="K43" s="87">
        <v>9219</v>
      </c>
      <c r="L43" s="87">
        <v>8847</v>
      </c>
      <c r="M43" s="88">
        <v>8619</v>
      </c>
    </row>
    <row r="44" spans="2:13" ht="27.75" customHeight="1" x14ac:dyDescent="0.15">
      <c r="B44" s="1201"/>
      <c r="C44" s="1202"/>
      <c r="D44" s="85"/>
      <c r="E44" s="1207" t="s">
        <v>27</v>
      </c>
      <c r="F44" s="1207"/>
      <c r="G44" s="1207"/>
      <c r="H44" s="1208"/>
      <c r="I44" s="86">
        <v>206</v>
      </c>
      <c r="J44" s="87">
        <v>176</v>
      </c>
      <c r="K44" s="87">
        <v>144</v>
      </c>
      <c r="L44" s="87">
        <v>126</v>
      </c>
      <c r="M44" s="88">
        <v>389</v>
      </c>
    </row>
    <row r="45" spans="2:13" ht="27.75" customHeight="1" x14ac:dyDescent="0.15">
      <c r="B45" s="1201"/>
      <c r="C45" s="1202"/>
      <c r="D45" s="85"/>
      <c r="E45" s="1207" t="s">
        <v>28</v>
      </c>
      <c r="F45" s="1207"/>
      <c r="G45" s="1207"/>
      <c r="H45" s="1208"/>
      <c r="I45" s="86">
        <v>7348</v>
      </c>
      <c r="J45" s="87">
        <v>6988</v>
      </c>
      <c r="K45" s="87">
        <v>6560</v>
      </c>
      <c r="L45" s="87">
        <v>5938</v>
      </c>
      <c r="M45" s="88">
        <v>5625</v>
      </c>
    </row>
    <row r="46" spans="2:13" ht="27.75" customHeight="1" x14ac:dyDescent="0.15">
      <c r="B46" s="1201"/>
      <c r="C46" s="1202"/>
      <c r="D46" s="85"/>
      <c r="E46" s="1207" t="s">
        <v>29</v>
      </c>
      <c r="F46" s="1207"/>
      <c r="G46" s="1207"/>
      <c r="H46" s="1208"/>
      <c r="I46" s="86">
        <v>2600</v>
      </c>
      <c r="J46" s="87">
        <v>2449</v>
      </c>
      <c r="K46" s="87">
        <v>2266</v>
      </c>
      <c r="L46" s="87">
        <v>2096</v>
      </c>
      <c r="M46" s="88">
        <v>1834</v>
      </c>
    </row>
    <row r="47" spans="2:13" ht="27.75" customHeight="1" x14ac:dyDescent="0.15">
      <c r="B47" s="1201"/>
      <c r="C47" s="1202"/>
      <c r="D47" s="85"/>
      <c r="E47" s="1207" t="s">
        <v>30</v>
      </c>
      <c r="F47" s="1207"/>
      <c r="G47" s="1207"/>
      <c r="H47" s="1208"/>
      <c r="I47" s="86" t="s">
        <v>483</v>
      </c>
      <c r="J47" s="87" t="s">
        <v>483</v>
      </c>
      <c r="K47" s="87" t="s">
        <v>483</v>
      </c>
      <c r="L47" s="87" t="s">
        <v>483</v>
      </c>
      <c r="M47" s="88" t="s">
        <v>483</v>
      </c>
    </row>
    <row r="48" spans="2:13" ht="27.75" customHeight="1" x14ac:dyDescent="0.15">
      <c r="B48" s="1203"/>
      <c r="C48" s="1204"/>
      <c r="D48" s="85"/>
      <c r="E48" s="1207" t="s">
        <v>31</v>
      </c>
      <c r="F48" s="1207"/>
      <c r="G48" s="1207"/>
      <c r="H48" s="1208"/>
      <c r="I48" s="86" t="s">
        <v>483</v>
      </c>
      <c r="J48" s="87" t="s">
        <v>483</v>
      </c>
      <c r="K48" s="87" t="s">
        <v>483</v>
      </c>
      <c r="L48" s="87" t="s">
        <v>483</v>
      </c>
      <c r="M48" s="88" t="s">
        <v>483</v>
      </c>
    </row>
    <row r="49" spans="2:13" ht="27.75" customHeight="1" x14ac:dyDescent="0.15">
      <c r="B49" s="1209" t="s">
        <v>32</v>
      </c>
      <c r="C49" s="1210"/>
      <c r="D49" s="89"/>
      <c r="E49" s="1207" t="s">
        <v>33</v>
      </c>
      <c r="F49" s="1207"/>
      <c r="G49" s="1207"/>
      <c r="H49" s="1208"/>
      <c r="I49" s="86">
        <v>13664</v>
      </c>
      <c r="J49" s="87">
        <v>13423</v>
      </c>
      <c r="K49" s="87">
        <v>13725</v>
      </c>
      <c r="L49" s="87">
        <v>14272</v>
      </c>
      <c r="M49" s="88">
        <v>14958</v>
      </c>
    </row>
    <row r="50" spans="2:13" ht="27.75" customHeight="1" x14ac:dyDescent="0.15">
      <c r="B50" s="1201"/>
      <c r="C50" s="1202"/>
      <c r="D50" s="85"/>
      <c r="E50" s="1207" t="s">
        <v>34</v>
      </c>
      <c r="F50" s="1207"/>
      <c r="G50" s="1207"/>
      <c r="H50" s="1208"/>
      <c r="I50" s="86">
        <v>7321</v>
      </c>
      <c r="J50" s="87">
        <v>7090</v>
      </c>
      <c r="K50" s="87">
        <v>6593</v>
      </c>
      <c r="L50" s="87">
        <v>6163</v>
      </c>
      <c r="M50" s="88">
        <v>6012</v>
      </c>
    </row>
    <row r="51" spans="2:13" ht="27.75" customHeight="1" x14ac:dyDescent="0.15">
      <c r="B51" s="1203"/>
      <c r="C51" s="1204"/>
      <c r="D51" s="85"/>
      <c r="E51" s="1207" t="s">
        <v>35</v>
      </c>
      <c r="F51" s="1207"/>
      <c r="G51" s="1207"/>
      <c r="H51" s="1208"/>
      <c r="I51" s="86">
        <v>38578</v>
      </c>
      <c r="J51" s="87">
        <v>39664</v>
      </c>
      <c r="K51" s="87">
        <v>39734</v>
      </c>
      <c r="L51" s="87">
        <v>42587</v>
      </c>
      <c r="M51" s="88">
        <v>42054</v>
      </c>
    </row>
    <row r="52" spans="2:13" ht="27.75" customHeight="1" thickBot="1" x14ac:dyDescent="0.2">
      <c r="B52" s="1211" t="s">
        <v>36</v>
      </c>
      <c r="C52" s="1212"/>
      <c r="D52" s="90"/>
      <c r="E52" s="1213" t="s">
        <v>37</v>
      </c>
      <c r="F52" s="1213"/>
      <c r="G52" s="1213"/>
      <c r="H52" s="1214"/>
      <c r="I52" s="91">
        <v>9030</v>
      </c>
      <c r="J52" s="92">
        <v>9021</v>
      </c>
      <c r="K52" s="92">
        <v>8689</v>
      </c>
      <c r="L52" s="92">
        <v>8928</v>
      </c>
      <c r="M52" s="93">
        <v>8995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8"/>
      <c r="H50" s="1239"/>
      <c r="I50" s="1239"/>
      <c r="J50" s="1240"/>
      <c r="K50" s="354" t="s">
        <v>522</v>
      </c>
      <c r="L50" s="354" t="s">
        <v>523</v>
      </c>
      <c r="M50" s="354" t="s">
        <v>524</v>
      </c>
      <c r="N50" s="354" t="s">
        <v>525</v>
      </c>
      <c r="O50" s="354" t="s">
        <v>526</v>
      </c>
    </row>
    <row r="51" spans="1:17" x14ac:dyDescent="0.15">
      <c r="B51" s="248"/>
      <c r="C51" s="244"/>
      <c r="D51" s="244"/>
      <c r="E51" s="244"/>
      <c r="F51" s="244"/>
      <c r="G51" s="1241" t="s">
        <v>566</v>
      </c>
      <c r="H51" s="1242"/>
      <c r="I51" s="1247" t="s">
        <v>567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569</v>
      </c>
      <c r="H55" s="1222"/>
      <c r="I55" s="1227" t="s">
        <v>567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9" t="s">
        <v>571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38"/>
      <c r="H72" s="1239"/>
      <c r="I72" s="1239"/>
      <c r="J72" s="1240"/>
      <c r="K72" s="354" t="s">
        <v>522</v>
      </c>
      <c r="L72" s="354" t="s">
        <v>523</v>
      </c>
      <c r="M72" s="354" t="s">
        <v>524</v>
      </c>
      <c r="N72" s="354" t="s">
        <v>525</v>
      </c>
      <c r="O72" s="354" t="s">
        <v>526</v>
      </c>
    </row>
    <row r="73" spans="2:30" x14ac:dyDescent="0.15">
      <c r="B73" s="248"/>
      <c r="C73" s="244"/>
      <c r="D73" s="244"/>
      <c r="E73" s="244"/>
      <c r="F73" s="244"/>
      <c r="G73" s="1241" t="s">
        <v>566</v>
      </c>
      <c r="H73" s="1242"/>
      <c r="I73" s="1247" t="s">
        <v>567</v>
      </c>
      <c r="J73" s="1247"/>
      <c r="K73" s="1228">
        <v>43</v>
      </c>
      <c r="L73" s="1228">
        <v>43.4</v>
      </c>
      <c r="M73" s="1215">
        <v>41.7</v>
      </c>
      <c r="N73" s="1215">
        <v>43.4</v>
      </c>
      <c r="O73" s="1215">
        <v>43</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573</v>
      </c>
      <c r="J75" s="1227"/>
      <c r="K75" s="1219">
        <v>12.6</v>
      </c>
      <c r="L75" s="1219">
        <v>12</v>
      </c>
      <c r="M75" s="1219">
        <v>10.6</v>
      </c>
      <c r="N75" s="1219">
        <v>8.6999999999999993</v>
      </c>
      <c r="O75" s="1219">
        <v>6.8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569</v>
      </c>
      <c r="H77" s="1222"/>
      <c r="I77" s="1227" t="s">
        <v>567</v>
      </c>
      <c r="J77" s="1227"/>
      <c r="K77" s="1228">
        <v>69.2</v>
      </c>
      <c r="L77" s="1228">
        <v>58.2</v>
      </c>
      <c r="M77" s="1215">
        <v>50.3</v>
      </c>
      <c r="N77" s="1215">
        <v>45.9</v>
      </c>
      <c r="O77" s="1215">
        <v>39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573</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74252</v>
      </c>
      <c r="E3" s="116"/>
      <c r="F3" s="117">
        <v>47569</v>
      </c>
      <c r="G3" s="118"/>
      <c r="H3" s="119"/>
    </row>
    <row r="4" spans="1:8" x14ac:dyDescent="0.15">
      <c r="A4" s="120"/>
      <c r="B4" s="121"/>
      <c r="C4" s="122"/>
      <c r="D4" s="123">
        <v>48889</v>
      </c>
      <c r="E4" s="124"/>
      <c r="F4" s="125">
        <v>26255</v>
      </c>
      <c r="G4" s="126"/>
      <c r="H4" s="127"/>
    </row>
    <row r="5" spans="1:8" x14ac:dyDescent="0.15">
      <c r="A5" s="108" t="s">
        <v>516</v>
      </c>
      <c r="B5" s="113"/>
      <c r="C5" s="114"/>
      <c r="D5" s="115">
        <v>105394</v>
      </c>
      <c r="E5" s="116"/>
      <c r="F5" s="117">
        <v>50880</v>
      </c>
      <c r="G5" s="118"/>
      <c r="H5" s="119"/>
    </row>
    <row r="6" spans="1:8" x14ac:dyDescent="0.15">
      <c r="A6" s="120"/>
      <c r="B6" s="121"/>
      <c r="C6" s="122"/>
      <c r="D6" s="123">
        <v>53829</v>
      </c>
      <c r="E6" s="124"/>
      <c r="F6" s="125">
        <v>26879</v>
      </c>
      <c r="G6" s="126"/>
      <c r="H6" s="127"/>
    </row>
    <row r="7" spans="1:8" x14ac:dyDescent="0.15">
      <c r="A7" s="108" t="s">
        <v>517</v>
      </c>
      <c r="B7" s="113"/>
      <c r="C7" s="114"/>
      <c r="D7" s="115">
        <v>110846</v>
      </c>
      <c r="E7" s="116"/>
      <c r="F7" s="117">
        <v>63956</v>
      </c>
      <c r="G7" s="118"/>
      <c r="H7" s="119"/>
    </row>
    <row r="8" spans="1:8" x14ac:dyDescent="0.15">
      <c r="A8" s="120"/>
      <c r="B8" s="121"/>
      <c r="C8" s="122"/>
      <c r="D8" s="123">
        <v>49583</v>
      </c>
      <c r="E8" s="124"/>
      <c r="F8" s="125">
        <v>29239</v>
      </c>
      <c r="G8" s="126"/>
      <c r="H8" s="127"/>
    </row>
    <row r="9" spans="1:8" x14ac:dyDescent="0.15">
      <c r="A9" s="108" t="s">
        <v>518</v>
      </c>
      <c r="B9" s="113"/>
      <c r="C9" s="114"/>
      <c r="D9" s="115">
        <v>130016</v>
      </c>
      <c r="E9" s="116"/>
      <c r="F9" s="117">
        <v>66255</v>
      </c>
      <c r="G9" s="118"/>
      <c r="H9" s="119"/>
    </row>
    <row r="10" spans="1:8" x14ac:dyDescent="0.15">
      <c r="A10" s="120"/>
      <c r="B10" s="121"/>
      <c r="C10" s="122"/>
      <c r="D10" s="123">
        <v>51866</v>
      </c>
      <c r="E10" s="124"/>
      <c r="F10" s="125">
        <v>31822</v>
      </c>
      <c r="G10" s="126"/>
      <c r="H10" s="127"/>
    </row>
    <row r="11" spans="1:8" x14ac:dyDescent="0.15">
      <c r="A11" s="108" t="s">
        <v>519</v>
      </c>
      <c r="B11" s="113"/>
      <c r="C11" s="114"/>
      <c r="D11" s="115">
        <v>73406</v>
      </c>
      <c r="E11" s="116"/>
      <c r="F11" s="117">
        <v>92247</v>
      </c>
      <c r="G11" s="118"/>
      <c r="H11" s="119"/>
    </row>
    <row r="12" spans="1:8" x14ac:dyDescent="0.15">
      <c r="A12" s="120"/>
      <c r="B12" s="121"/>
      <c r="C12" s="128"/>
      <c r="D12" s="123">
        <v>45192</v>
      </c>
      <c r="E12" s="124"/>
      <c r="F12" s="125">
        <v>37204</v>
      </c>
      <c r="G12" s="126"/>
      <c r="H12" s="127"/>
    </row>
    <row r="13" spans="1:8" x14ac:dyDescent="0.15">
      <c r="A13" s="108"/>
      <c r="B13" s="113"/>
      <c r="C13" s="129"/>
      <c r="D13" s="130">
        <v>98783</v>
      </c>
      <c r="E13" s="131"/>
      <c r="F13" s="132">
        <v>64181</v>
      </c>
      <c r="G13" s="133"/>
      <c r="H13" s="119"/>
    </row>
    <row r="14" spans="1:8" x14ac:dyDescent="0.15">
      <c r="A14" s="120"/>
      <c r="B14" s="121"/>
      <c r="C14" s="122"/>
      <c r="D14" s="123">
        <v>49872</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0.08</v>
      </c>
      <c r="C19" s="134">
        <f>ROUND(VALUE(SUBSTITUTE(実質収支比率等に係る経年分析!G$48,"▲","-")),2)</f>
        <v>0.05</v>
      </c>
      <c r="D19" s="134">
        <f>ROUND(VALUE(SUBSTITUTE(実質収支比率等に係る経年分析!H$48,"▲","-")),2)</f>
        <v>2.19</v>
      </c>
      <c r="E19" s="134">
        <f>ROUND(VALUE(SUBSTITUTE(実質収支比率等に係る経年分析!I$48,"▲","-")),2)</f>
        <v>1.91</v>
      </c>
      <c r="F19" s="134">
        <f>ROUND(VALUE(SUBSTITUTE(実質収支比率等に係る経年分析!J$48,"▲","-")),2)</f>
        <v>2.4300000000000002</v>
      </c>
    </row>
    <row r="20" spans="1:11" x14ac:dyDescent="0.15">
      <c r="A20" s="134" t="s">
        <v>42</v>
      </c>
      <c r="B20" s="134">
        <f>ROUND(VALUE(SUBSTITUTE(実質収支比率等に係る経年分析!F$47,"▲","-")),2)</f>
        <v>23.89</v>
      </c>
      <c r="C20" s="134">
        <f>ROUND(VALUE(SUBSTITUTE(実質収支比率等に係る経年分析!G$47,"▲","-")),2)</f>
        <v>22.66</v>
      </c>
      <c r="D20" s="134">
        <f>ROUND(VALUE(SUBSTITUTE(実質収支比率等に係る経年分析!H$47,"▲","-")),2)</f>
        <v>22.7</v>
      </c>
      <c r="E20" s="134">
        <f>ROUND(VALUE(SUBSTITUTE(実質収支比率等に係る経年分析!I$47,"▲","-")),2)</f>
        <v>23.99</v>
      </c>
      <c r="F20" s="134">
        <f>ROUND(VALUE(SUBSTITUTE(実質収支比率等に係る経年分析!J$47,"▲","-")),2)</f>
        <v>24.86</v>
      </c>
    </row>
    <row r="21" spans="1:11" x14ac:dyDescent="0.15">
      <c r="A21" s="134" t="s">
        <v>43</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-1.49</v>
      </c>
      <c r="D21" s="134">
        <f>IF(ISNUMBER(VALUE(SUBSTITUTE(実質収支比率等に係る経年分析!H$49,"▲","-"))),ROUND(VALUE(SUBSTITUTE(実質収支比率等に係る経年分析!H$49,"▲","-")),2),NA())</f>
        <v>2.1800000000000002</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1.49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と畜場費会計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公共用地等造成費会計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介護保険費会計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1.07</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2.1800000000000002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2.4300000000000002</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14.05</v>
      </c>
    </row>
    <row r="36" spans="1:16" x14ac:dyDescent="0.15">
      <c r="A36" s="135" t="str">
        <f>IF(連結実質赤字比率に係る赤字・黒字の構成分析!C$34="",NA(),連結実質赤字比率に係る赤字・黒字の構成分析!C$34)</f>
        <v>国民健康保険費会計</v>
      </c>
      <c r="B36" s="135">
        <f>IF(ROUND(VALUE(SUBSTITUTE(連結実質赤字比率に係る赤字・黒字の構成分析!F$34,"▲", "-")), 2) &lt; 0, ABS(ROUND(VALUE(SUBSTITUTE(連結実質赤字比率に係る赤字・黒字の構成分析!F$34,"▲", "-")), 2)), NA())</f>
        <v>0.72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1.52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1.1499999999999999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5082</v>
      </c>
      <c r="E42" s="136"/>
      <c r="F42" s="136"/>
      <c r="G42" s="136">
        <f>'実質公債費比率（分子）の構造'!L$52</f>
        <v>5019</v>
      </c>
      <c r="H42" s="136"/>
      <c r="I42" s="136"/>
      <c r="J42" s="136">
        <f>'実質公債費比率（分子）の構造'!M$52</f>
        <v>4949</v>
      </c>
      <c r="K42" s="136"/>
      <c r="L42" s="136"/>
      <c r="M42" s="136">
        <f>'実質公債費比率（分子）の構造'!N$52</f>
        <v>5033</v>
      </c>
      <c r="N42" s="136"/>
      <c r="O42" s="136"/>
      <c r="P42" s="136">
        <f>'実質公債費比率（分子）の構造'!O$52</f>
        <v>4751</v>
      </c>
    </row>
    <row r="43" spans="1:16" x14ac:dyDescent="0.15">
      <c r="A43" s="136" t="s">
        <v>51</v>
      </c>
      <c r="B43" s="136">
        <f>'実質公債費比率（分子）の構造'!K$51</f>
        <v>1</v>
      </c>
      <c r="C43" s="136"/>
      <c r="D43" s="136"/>
      <c r="E43" s="136">
        <f>'実質公債費比率（分子）の構造'!L$51</f>
        <v>6</v>
      </c>
      <c r="F43" s="136"/>
      <c r="G43" s="136"/>
      <c r="H43" s="136">
        <f>'実質公債費比率（分子）の構造'!M$51</f>
        <v>1</v>
      </c>
      <c r="I43" s="136"/>
      <c r="J43" s="136"/>
      <c r="K43" s="136">
        <f>'実質公債費比率（分子）の構造'!N$51</f>
        <v>2</v>
      </c>
      <c r="L43" s="136"/>
      <c r="M43" s="136"/>
      <c r="N43" s="136">
        <f>'実質公債費比率（分子）の構造'!O$51</f>
        <v>2</v>
      </c>
      <c r="O43" s="136"/>
      <c r="P43" s="136"/>
    </row>
    <row r="44" spans="1:16" x14ac:dyDescent="0.15">
      <c r="A44" s="136" t="s">
        <v>52</v>
      </c>
      <c r="B44" s="136">
        <f>'実質公債費比率（分子）の構造'!K$50</f>
        <v>221</v>
      </c>
      <c r="C44" s="136"/>
      <c r="D44" s="136"/>
      <c r="E44" s="136">
        <f>'実質公債費比率（分子）の構造'!L$50</f>
        <v>136</v>
      </c>
      <c r="F44" s="136"/>
      <c r="G44" s="136"/>
      <c r="H44" s="136">
        <f>'実質公債費比率（分子）の構造'!M$50</f>
        <v>135</v>
      </c>
      <c r="I44" s="136"/>
      <c r="J44" s="136"/>
      <c r="K44" s="136">
        <f>'実質公債費比率（分子）の構造'!N$50</f>
        <v>104</v>
      </c>
      <c r="L44" s="136"/>
      <c r="M44" s="136"/>
      <c r="N44" s="136">
        <f>'実質公債費比率（分子）の構造'!O$50</f>
        <v>104</v>
      </c>
      <c r="O44" s="136"/>
      <c r="P44" s="136"/>
    </row>
    <row r="45" spans="1:16" x14ac:dyDescent="0.15">
      <c r="A45" s="136" t="s">
        <v>53</v>
      </c>
      <c r="B45" s="136">
        <f>'実質公債費比率（分子）の構造'!K$49</f>
        <v>36</v>
      </c>
      <c r="C45" s="136"/>
      <c r="D45" s="136"/>
      <c r="E45" s="136">
        <f>'実質公債費比率（分子）の構造'!L$49</f>
        <v>31</v>
      </c>
      <c r="F45" s="136"/>
      <c r="G45" s="136"/>
      <c r="H45" s="136">
        <f>'実質公債費比率（分子）の構造'!M$49</f>
        <v>33</v>
      </c>
      <c r="I45" s="136"/>
      <c r="J45" s="136"/>
      <c r="K45" s="136">
        <f>'実質公債費比率（分子）の構造'!N$49</f>
        <v>32</v>
      </c>
      <c r="L45" s="136"/>
      <c r="M45" s="136"/>
      <c r="N45" s="136">
        <f>'実質公債費比率（分子）の構造'!O$49</f>
        <v>28</v>
      </c>
      <c r="O45" s="136"/>
      <c r="P45" s="136"/>
    </row>
    <row r="46" spans="1:16" x14ac:dyDescent="0.15">
      <c r="A46" s="136" t="s">
        <v>54</v>
      </c>
      <c r="B46" s="136">
        <f>'実質公債費比率（分子）の構造'!K$48</f>
        <v>1302</v>
      </c>
      <c r="C46" s="136"/>
      <c r="D46" s="136"/>
      <c r="E46" s="136">
        <f>'実質公債費比率（分子）の構造'!L$48</f>
        <v>1300</v>
      </c>
      <c r="F46" s="136"/>
      <c r="G46" s="136"/>
      <c r="H46" s="136">
        <f>'実質公債費比率（分子）の構造'!M$48</f>
        <v>1206</v>
      </c>
      <c r="I46" s="136"/>
      <c r="J46" s="136"/>
      <c r="K46" s="136">
        <f>'実質公債費比率（分子）の構造'!N$48</f>
        <v>1234</v>
      </c>
      <c r="L46" s="136"/>
      <c r="M46" s="136"/>
      <c r="N46" s="136">
        <f>'実質公債費比率（分子）の構造'!O$48</f>
        <v>1248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6048</v>
      </c>
      <c r="C49" s="136"/>
      <c r="D49" s="136"/>
      <c r="E49" s="136">
        <f>'実質公債費比率（分子）の構造'!L$45</f>
        <v>5898</v>
      </c>
      <c r="F49" s="136"/>
      <c r="G49" s="136"/>
      <c r="H49" s="136">
        <f>'実質公債費比率（分子）の構造'!M$45</f>
        <v>5383</v>
      </c>
      <c r="I49" s="136"/>
      <c r="J49" s="136"/>
      <c r="K49" s="136">
        <f>'実質公債費比率（分子）の構造'!N$45</f>
        <v>4928</v>
      </c>
      <c r="L49" s="136"/>
      <c r="M49" s="136"/>
      <c r="N49" s="136">
        <f>'実質公債費比率（分子）の構造'!O$45</f>
        <v>4566</v>
      </c>
      <c r="O49" s="136"/>
      <c r="P49" s="136"/>
    </row>
    <row r="50" spans="1:16" x14ac:dyDescent="0.15">
      <c r="A50" s="136" t="s">
        <v>58</v>
      </c>
      <c r="B50" s="136" t="e">
        <f>NA()</f>
        <v>#N/A</v>
      </c>
      <c r="C50" s="136">
        <f>IF(ISNUMBER('実質公債費比率（分子）の構造'!K$53),'実質公債費比率（分子）の構造'!K$53,NA())</f>
        <v>2526</v>
      </c>
      <c r="D50" s="136" t="e">
        <f>NA()</f>
        <v>#N/A</v>
      </c>
      <c r="E50" s="136" t="e">
        <f>NA()</f>
        <v>#N/A</v>
      </c>
      <c r="F50" s="136">
        <f>IF(ISNUMBER('実質公債費比率（分子）の構造'!L$53),'実質公債費比率（分子）の構造'!L$53,NA())</f>
        <v>2352</v>
      </c>
      <c r="G50" s="136" t="e">
        <f>NA()</f>
        <v>#N/A</v>
      </c>
      <c r="H50" s="136" t="e">
        <f>NA()</f>
        <v>#N/A</v>
      </c>
      <c r="I50" s="136">
        <f>IF(ISNUMBER('実質公債費比率（分子）の構造'!M$53),'実質公債費比率（分子）の構造'!M$53,NA())</f>
        <v>1809</v>
      </c>
      <c r="J50" s="136" t="e">
        <f>NA()</f>
        <v>#N/A</v>
      </c>
      <c r="K50" s="136" t="e">
        <f>NA()</f>
        <v>#N/A</v>
      </c>
      <c r="L50" s="136">
        <f>IF(ISNUMBER('実質公債費比率（分子）の構造'!N$53),'実質公債費比率（分子）の構造'!N$53,NA())</f>
        <v>1267</v>
      </c>
      <c r="M50" s="136" t="e">
        <f>NA()</f>
        <v>#N/A</v>
      </c>
      <c r="N50" s="136" t="e">
        <f>NA()</f>
        <v>#N/A</v>
      </c>
      <c r="O50" s="136">
        <f>IF(ISNUMBER('実質公債費比率（分子）の構造'!O$53),'実質公債費比率（分子）の構造'!O$53,NA())</f>
        <v>1197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38578</v>
      </c>
      <c r="E56" s="135"/>
      <c r="F56" s="135"/>
      <c r="G56" s="135">
        <f>'将来負担比率（分子）の構造'!J$51</f>
        <v>39664</v>
      </c>
      <c r="H56" s="135"/>
      <c r="I56" s="135"/>
      <c r="J56" s="135">
        <f>'将来負担比率（分子）の構造'!K$51</f>
        <v>39734</v>
      </c>
      <c r="K56" s="135"/>
      <c r="L56" s="135"/>
      <c r="M56" s="135">
        <f>'将来負担比率（分子）の構造'!L$51</f>
        <v>42587</v>
      </c>
      <c r="N56" s="135"/>
      <c r="O56" s="135"/>
      <c r="P56" s="135">
        <f>'将来負担比率（分子）の構造'!M$51</f>
        <v>42054</v>
      </c>
    </row>
    <row r="57" spans="1:16" x14ac:dyDescent="0.15">
      <c r="A57" s="135" t="s">
        <v>34</v>
      </c>
      <c r="B57" s="135"/>
      <c r="C57" s="135"/>
      <c r="D57" s="135">
        <f>'将来負担比率（分子）の構造'!I$50</f>
        <v>7321</v>
      </c>
      <c r="E57" s="135"/>
      <c r="F57" s="135"/>
      <c r="G57" s="135">
        <f>'将来負担比率（分子）の構造'!J$50</f>
        <v>7090</v>
      </c>
      <c r="H57" s="135"/>
      <c r="I57" s="135"/>
      <c r="J57" s="135">
        <f>'将来負担比率（分子）の構造'!K$50</f>
        <v>6593</v>
      </c>
      <c r="K57" s="135"/>
      <c r="L57" s="135"/>
      <c r="M57" s="135">
        <f>'将来負担比率（分子）の構造'!L$50</f>
        <v>6163</v>
      </c>
      <c r="N57" s="135"/>
      <c r="O57" s="135"/>
      <c r="P57" s="135">
        <f>'将来負担比率（分子）の構造'!M$50</f>
        <v>6012</v>
      </c>
    </row>
    <row r="58" spans="1:16" x14ac:dyDescent="0.15">
      <c r="A58" s="135" t="s">
        <v>33</v>
      </c>
      <c r="B58" s="135"/>
      <c r="C58" s="135"/>
      <c r="D58" s="135">
        <f>'将来負担比率（分子）の構造'!I$49</f>
        <v>13664</v>
      </c>
      <c r="E58" s="135"/>
      <c r="F58" s="135"/>
      <c r="G58" s="135">
        <f>'将来負担比率（分子）の構造'!J$49</f>
        <v>13423</v>
      </c>
      <c r="H58" s="135"/>
      <c r="I58" s="135"/>
      <c r="J58" s="135">
        <f>'将来負担比率（分子）の構造'!K$49</f>
        <v>13725</v>
      </c>
      <c r="K58" s="135"/>
      <c r="L58" s="135"/>
      <c r="M58" s="135">
        <f>'将来負担比率（分子）の構造'!L$49</f>
        <v>14272</v>
      </c>
      <c r="N58" s="135"/>
      <c r="O58" s="135"/>
      <c r="P58" s="135">
        <f>'将来負担比率（分子）の構造'!M$49</f>
        <v>14958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2600</v>
      </c>
      <c r="C61" s="135"/>
      <c r="D61" s="135"/>
      <c r="E61" s="135">
        <f>'将来負担比率（分子）の構造'!J$46</f>
        <v>2449</v>
      </c>
      <c r="F61" s="135"/>
      <c r="G61" s="135"/>
      <c r="H61" s="135">
        <f>'将来負担比率（分子）の構造'!K$46</f>
        <v>2266</v>
      </c>
      <c r="I61" s="135"/>
      <c r="J61" s="135"/>
      <c r="K61" s="135">
        <f>'将来負担比率（分子）の構造'!L$46</f>
        <v>2096</v>
      </c>
      <c r="L61" s="135"/>
      <c r="M61" s="135"/>
      <c r="N61" s="135">
        <f>'将来負担比率（分子）の構造'!M$46</f>
        <v>1834</v>
      </c>
      <c r="O61" s="135"/>
      <c r="P61" s="135"/>
    </row>
    <row r="62" spans="1:16" x14ac:dyDescent="0.15">
      <c r="A62" s="135" t="s">
        <v>28</v>
      </c>
      <c r="B62" s="135">
        <f>'将来負担比率（分子）の構造'!I$45</f>
        <v>7348</v>
      </c>
      <c r="C62" s="135"/>
      <c r="D62" s="135"/>
      <c r="E62" s="135">
        <f>'将来負担比率（分子）の構造'!J$45</f>
        <v>6988</v>
      </c>
      <c r="F62" s="135"/>
      <c r="G62" s="135"/>
      <c r="H62" s="135">
        <f>'将来負担比率（分子）の構造'!K$45</f>
        <v>6560</v>
      </c>
      <c r="I62" s="135"/>
      <c r="J62" s="135"/>
      <c r="K62" s="135">
        <f>'将来負担比率（分子）の構造'!L$45</f>
        <v>5938</v>
      </c>
      <c r="L62" s="135"/>
      <c r="M62" s="135"/>
      <c r="N62" s="135">
        <f>'将来負担比率（分子）の構造'!M$45</f>
        <v>5625</v>
      </c>
      <c r="O62" s="135"/>
      <c r="P62" s="135"/>
    </row>
    <row r="63" spans="1:16" x14ac:dyDescent="0.15">
      <c r="A63" s="135" t="s">
        <v>27</v>
      </c>
      <c r="B63" s="135">
        <f>'将来負担比率（分子）の構造'!I$44</f>
        <v>206</v>
      </c>
      <c r="C63" s="135"/>
      <c r="D63" s="135"/>
      <c r="E63" s="135">
        <f>'将来負担比率（分子）の構造'!J$44</f>
        <v>176</v>
      </c>
      <c r="F63" s="135"/>
      <c r="G63" s="135"/>
      <c r="H63" s="135">
        <f>'将来負担比率（分子）の構造'!K$44</f>
        <v>144</v>
      </c>
      <c r="I63" s="135"/>
      <c r="J63" s="135"/>
      <c r="K63" s="135">
        <f>'将来負担比率（分子）の構造'!L$44</f>
        <v>126</v>
      </c>
      <c r="L63" s="135"/>
      <c r="M63" s="135"/>
      <c r="N63" s="135">
        <f>'将来負担比率（分子）の構造'!M$44</f>
        <v>389</v>
      </c>
      <c r="O63" s="135"/>
      <c r="P63" s="135"/>
    </row>
    <row r="64" spans="1:16" x14ac:dyDescent="0.15">
      <c r="A64" s="135" t="s">
        <v>26</v>
      </c>
      <c r="B64" s="135">
        <f>'将来負担比率（分子）の構造'!I$43</f>
        <v>9515</v>
      </c>
      <c r="C64" s="135"/>
      <c r="D64" s="135"/>
      <c r="E64" s="135">
        <f>'将来負担比率（分子）の構造'!J$43</f>
        <v>9311</v>
      </c>
      <c r="F64" s="135"/>
      <c r="G64" s="135"/>
      <c r="H64" s="135">
        <f>'将来負担比率（分子）の構造'!K$43</f>
        <v>9219</v>
      </c>
      <c r="I64" s="135"/>
      <c r="J64" s="135"/>
      <c r="K64" s="135">
        <f>'将来負担比率（分子）の構造'!L$43</f>
        <v>8847</v>
      </c>
      <c r="L64" s="135"/>
      <c r="M64" s="135"/>
      <c r="N64" s="135">
        <f>'将来負担比率（分子）の構造'!M$43</f>
        <v>8619</v>
      </c>
      <c r="O64" s="135"/>
      <c r="P64" s="135"/>
    </row>
    <row r="65" spans="1:16" x14ac:dyDescent="0.15">
      <c r="A65" s="135" t="s">
        <v>25</v>
      </c>
      <c r="B65" s="135">
        <f>'将来負担比率（分子）の構造'!I$42</f>
        <v>863</v>
      </c>
      <c r="C65" s="135"/>
      <c r="D65" s="135"/>
      <c r="E65" s="135">
        <f>'将来負担比率（分子）の構造'!J$42</f>
        <v>758</v>
      </c>
      <c r="F65" s="135"/>
      <c r="G65" s="135"/>
      <c r="H65" s="135">
        <f>'将来負担比率（分子）の構造'!K$42</f>
        <v>651</v>
      </c>
      <c r="I65" s="135"/>
      <c r="J65" s="135"/>
      <c r="K65" s="135">
        <f>'将来負担比率（分子）の構造'!L$42</f>
        <v>572</v>
      </c>
      <c r="L65" s="135"/>
      <c r="M65" s="135"/>
      <c r="N65" s="135">
        <f>'将来負担比率（分子）の構造'!M$42</f>
        <v>622</v>
      </c>
      <c r="O65" s="135"/>
      <c r="P65" s="135"/>
    </row>
    <row r="66" spans="1:16" x14ac:dyDescent="0.15">
      <c r="A66" s="135" t="s">
        <v>24</v>
      </c>
      <c r="B66" s="135">
        <f>'将来負担比率（分子）の構造'!I$41</f>
        <v>48061</v>
      </c>
      <c r="C66" s="135"/>
      <c r="D66" s="135"/>
      <c r="E66" s="135">
        <f>'将来負担比率（分子）の構造'!J$41</f>
        <v>49516</v>
      </c>
      <c r="F66" s="135"/>
      <c r="G66" s="135"/>
      <c r="H66" s="135">
        <f>'将来負担比率（分子）の構造'!K$41</f>
        <v>49902</v>
      </c>
      <c r="I66" s="135"/>
      <c r="J66" s="135"/>
      <c r="K66" s="135">
        <f>'将来負担比率（分子）の構造'!L$41</f>
        <v>54371</v>
      </c>
      <c r="L66" s="135"/>
      <c r="M66" s="135"/>
      <c r="N66" s="135">
        <f>'将来負担比率（分子）の構造'!M$41</f>
        <v>54929</v>
      </c>
      <c r="O66" s="135"/>
      <c r="P66" s="135"/>
    </row>
    <row r="67" spans="1:16" x14ac:dyDescent="0.15">
      <c r="A67" s="135" t="s">
        <v>62</v>
      </c>
      <c r="B67" s="135" t="e">
        <f>NA()</f>
        <v>#N/A</v>
      </c>
      <c r="C67" s="135">
        <f>IF(ISNUMBER('将来負担比率（分子）の構造'!I$52), IF('将来負担比率（分子）の構造'!I$52 &lt; 0, 0, '将来負担比率（分子）の構造'!I$52), NA())</f>
        <v>9030</v>
      </c>
      <c r="D67" s="135" t="e">
        <f>NA()</f>
        <v>#N/A</v>
      </c>
      <c r="E67" s="135" t="e">
        <f>NA()</f>
        <v>#N/A</v>
      </c>
      <c r="F67" s="135">
        <f>IF(ISNUMBER('将来負担比率（分子）の構造'!J$52), IF('将来負担比率（分子）の構造'!J$52 &lt; 0, 0, '将来負担比率（分子）の構造'!J$52), NA())</f>
        <v>9021</v>
      </c>
      <c r="G67" s="135" t="e">
        <f>NA()</f>
        <v>#N/A</v>
      </c>
      <c r="H67" s="135" t="e">
        <f>NA()</f>
        <v>#N/A</v>
      </c>
      <c r="I67" s="135">
        <f>IF(ISNUMBER('将来負担比率（分子）の構造'!K$52), IF('将来負担比率（分子）の構造'!K$52 &lt; 0, 0, '将来負担比率（分子）の構造'!K$52), NA())</f>
        <v>8689</v>
      </c>
      <c r="J67" s="135" t="e">
        <f>NA()</f>
        <v>#N/A</v>
      </c>
      <c r="K67" s="135" t="e">
        <f>NA()</f>
        <v>#N/A</v>
      </c>
      <c r="L67" s="135">
        <f>IF(ISNUMBER('将来負担比率（分子）の構造'!L$52), IF('将来負担比率（分子）の構造'!L$52 &lt; 0, 0, '将来負担比率（分子）の構造'!L$52), NA())</f>
        <v>8928</v>
      </c>
      <c r="M67" s="135" t="e">
        <f>NA()</f>
        <v>#N/A</v>
      </c>
      <c r="N67" s="135" t="e">
        <f>NA()</f>
        <v>#N/A</v>
      </c>
      <c r="O67" s="135">
        <f>IF(ISNUMBER('将来負担比率（分子）の構造'!M$52), IF('将来負担比率（分子）の構造'!M$52 &lt; 0, 0, '将来負担比率（分子）の構造'!M$52), NA())</f>
        <v>8995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8346862</v>
      </c>
      <c r="S5" s="613"/>
      <c r="T5" s="613"/>
      <c r="U5" s="613"/>
      <c r="V5" s="613"/>
      <c r="W5" s="613"/>
      <c r="X5" s="613"/>
      <c r="Y5" s="614"/>
      <c r="Z5" s="615">
        <v>17.600000000000001</v>
      </c>
      <c r="AA5" s="615"/>
      <c r="AB5" s="615"/>
      <c r="AC5" s="615"/>
      <c r="AD5" s="616">
        <v>7841575</v>
      </c>
      <c r="AE5" s="616"/>
      <c r="AF5" s="616"/>
      <c r="AG5" s="616"/>
      <c r="AH5" s="616"/>
      <c r="AI5" s="616"/>
      <c r="AJ5" s="616"/>
      <c r="AK5" s="616"/>
      <c r="AL5" s="617">
        <v>32.799999999999997</v>
      </c>
      <c r="AM5" s="618"/>
      <c r="AN5" s="618"/>
      <c r="AO5" s="619"/>
      <c r="AP5" s="609" t="s">
        <v>208</v>
      </c>
      <c r="AQ5" s="610"/>
      <c r="AR5" s="610"/>
      <c r="AS5" s="610"/>
      <c r="AT5" s="610"/>
      <c r="AU5" s="610"/>
      <c r="AV5" s="610"/>
      <c r="AW5" s="610"/>
      <c r="AX5" s="610"/>
      <c r="AY5" s="610"/>
      <c r="AZ5" s="610"/>
      <c r="BA5" s="610"/>
      <c r="BB5" s="610"/>
      <c r="BC5" s="610"/>
      <c r="BD5" s="610"/>
      <c r="BE5" s="610"/>
      <c r="BF5" s="611"/>
      <c r="BG5" s="623">
        <v>7829692</v>
      </c>
      <c r="BH5" s="624"/>
      <c r="BI5" s="624"/>
      <c r="BJ5" s="624"/>
      <c r="BK5" s="624"/>
      <c r="BL5" s="624"/>
      <c r="BM5" s="624"/>
      <c r="BN5" s="625"/>
      <c r="BO5" s="626">
        <v>93.8</v>
      </c>
      <c r="BP5" s="626"/>
      <c r="BQ5" s="626"/>
      <c r="BR5" s="626"/>
      <c r="BS5" s="627">
        <v>114926</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483870</v>
      </c>
      <c r="S6" s="624"/>
      <c r="T6" s="624"/>
      <c r="U6" s="624"/>
      <c r="V6" s="624"/>
      <c r="W6" s="624"/>
      <c r="X6" s="624"/>
      <c r="Y6" s="625"/>
      <c r="Z6" s="626">
        <v>1</v>
      </c>
      <c r="AA6" s="626"/>
      <c r="AB6" s="626"/>
      <c r="AC6" s="626"/>
      <c r="AD6" s="627">
        <v>483870</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7829692</v>
      </c>
      <c r="BH6" s="624"/>
      <c r="BI6" s="624"/>
      <c r="BJ6" s="624"/>
      <c r="BK6" s="624"/>
      <c r="BL6" s="624"/>
      <c r="BM6" s="624"/>
      <c r="BN6" s="625"/>
      <c r="BO6" s="626">
        <v>93.8</v>
      </c>
      <c r="BP6" s="626"/>
      <c r="BQ6" s="626"/>
      <c r="BR6" s="626"/>
      <c r="BS6" s="627">
        <v>114926</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293687</v>
      </c>
      <c r="CS6" s="624"/>
      <c r="CT6" s="624"/>
      <c r="CU6" s="624"/>
      <c r="CV6" s="624"/>
      <c r="CW6" s="624"/>
      <c r="CX6" s="624"/>
      <c r="CY6" s="625"/>
      <c r="CZ6" s="626">
        <v>0.6</v>
      </c>
      <c r="DA6" s="626"/>
      <c r="DB6" s="626"/>
      <c r="DC6" s="626"/>
      <c r="DD6" s="632" t="s">
        <v>215</v>
      </c>
      <c r="DE6" s="624"/>
      <c r="DF6" s="624"/>
      <c r="DG6" s="624"/>
      <c r="DH6" s="624"/>
      <c r="DI6" s="624"/>
      <c r="DJ6" s="624"/>
      <c r="DK6" s="624"/>
      <c r="DL6" s="624"/>
      <c r="DM6" s="624"/>
      <c r="DN6" s="624"/>
      <c r="DO6" s="624"/>
      <c r="DP6" s="625"/>
      <c r="DQ6" s="632">
        <v>293687</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14056</v>
      </c>
      <c r="S7" s="624"/>
      <c r="T7" s="624"/>
      <c r="U7" s="624"/>
      <c r="V7" s="624"/>
      <c r="W7" s="624"/>
      <c r="X7" s="624"/>
      <c r="Y7" s="625"/>
      <c r="Z7" s="626">
        <v>0</v>
      </c>
      <c r="AA7" s="626"/>
      <c r="AB7" s="626"/>
      <c r="AC7" s="626"/>
      <c r="AD7" s="627">
        <v>14056</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3814530</v>
      </c>
      <c r="BH7" s="624"/>
      <c r="BI7" s="624"/>
      <c r="BJ7" s="624"/>
      <c r="BK7" s="624"/>
      <c r="BL7" s="624"/>
      <c r="BM7" s="624"/>
      <c r="BN7" s="625"/>
      <c r="BO7" s="626">
        <v>45.7</v>
      </c>
      <c r="BP7" s="626"/>
      <c r="BQ7" s="626"/>
      <c r="BR7" s="626"/>
      <c r="BS7" s="627">
        <v>114926</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4216627</v>
      </c>
      <c r="CS7" s="624"/>
      <c r="CT7" s="624"/>
      <c r="CU7" s="624"/>
      <c r="CV7" s="624"/>
      <c r="CW7" s="624"/>
      <c r="CX7" s="624"/>
      <c r="CY7" s="625"/>
      <c r="CZ7" s="626">
        <v>9</v>
      </c>
      <c r="DA7" s="626"/>
      <c r="DB7" s="626"/>
      <c r="DC7" s="626"/>
      <c r="DD7" s="632">
        <v>410779</v>
      </c>
      <c r="DE7" s="624"/>
      <c r="DF7" s="624"/>
      <c r="DG7" s="624"/>
      <c r="DH7" s="624"/>
      <c r="DI7" s="624"/>
      <c r="DJ7" s="624"/>
      <c r="DK7" s="624"/>
      <c r="DL7" s="624"/>
      <c r="DM7" s="624"/>
      <c r="DN7" s="624"/>
      <c r="DO7" s="624"/>
      <c r="DP7" s="625"/>
      <c r="DQ7" s="632">
        <v>3438593</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28029</v>
      </c>
      <c r="S8" s="624"/>
      <c r="T8" s="624"/>
      <c r="U8" s="624"/>
      <c r="V8" s="624"/>
      <c r="W8" s="624"/>
      <c r="X8" s="624"/>
      <c r="Y8" s="625"/>
      <c r="Z8" s="626">
        <v>0.1</v>
      </c>
      <c r="AA8" s="626"/>
      <c r="AB8" s="626"/>
      <c r="AC8" s="626"/>
      <c r="AD8" s="627">
        <v>28029</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130932</v>
      </c>
      <c r="BH8" s="624"/>
      <c r="BI8" s="624"/>
      <c r="BJ8" s="624"/>
      <c r="BK8" s="624"/>
      <c r="BL8" s="624"/>
      <c r="BM8" s="624"/>
      <c r="BN8" s="625"/>
      <c r="BO8" s="626">
        <v>1.6</v>
      </c>
      <c r="BP8" s="626"/>
      <c r="BQ8" s="626"/>
      <c r="BR8" s="626"/>
      <c r="BS8" s="632" t="s">
        <v>221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14925976</v>
      </c>
      <c r="CS8" s="624"/>
      <c r="CT8" s="624"/>
      <c r="CU8" s="624"/>
      <c r="CV8" s="624"/>
      <c r="CW8" s="624"/>
      <c r="CX8" s="624"/>
      <c r="CY8" s="625"/>
      <c r="CZ8" s="626">
        <v>31.8</v>
      </c>
      <c r="DA8" s="626"/>
      <c r="DB8" s="626"/>
      <c r="DC8" s="626"/>
      <c r="DD8" s="632">
        <v>695613</v>
      </c>
      <c r="DE8" s="624"/>
      <c r="DF8" s="624"/>
      <c r="DG8" s="624"/>
      <c r="DH8" s="624"/>
      <c r="DI8" s="624"/>
      <c r="DJ8" s="624"/>
      <c r="DK8" s="624"/>
      <c r="DL8" s="624"/>
      <c r="DM8" s="624"/>
      <c r="DN8" s="624"/>
      <c r="DO8" s="624"/>
      <c r="DP8" s="625"/>
      <c r="DQ8" s="632">
        <v>6707636</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23309</v>
      </c>
      <c r="S9" s="624"/>
      <c r="T9" s="624"/>
      <c r="U9" s="624"/>
      <c r="V9" s="624"/>
      <c r="W9" s="624"/>
      <c r="X9" s="624"/>
      <c r="Y9" s="625"/>
      <c r="Z9" s="626">
        <v>0</v>
      </c>
      <c r="AA9" s="626"/>
      <c r="AB9" s="626"/>
      <c r="AC9" s="626"/>
      <c r="AD9" s="627">
        <v>23309</v>
      </c>
      <c r="AE9" s="627"/>
      <c r="AF9" s="627"/>
      <c r="AG9" s="627"/>
      <c r="AH9" s="627"/>
      <c r="AI9" s="627"/>
      <c r="AJ9" s="627"/>
      <c r="AK9" s="627"/>
      <c r="AL9" s="628">
        <v>0.1</v>
      </c>
      <c r="AM9" s="629"/>
      <c r="AN9" s="629"/>
      <c r="AO9" s="630"/>
      <c r="AP9" s="620" t="s">
        <v>224</v>
      </c>
      <c r="AQ9" s="621"/>
      <c r="AR9" s="621"/>
      <c r="AS9" s="621"/>
      <c r="AT9" s="621"/>
      <c r="AU9" s="621"/>
      <c r="AV9" s="621"/>
      <c r="AW9" s="621"/>
      <c r="AX9" s="621"/>
      <c r="AY9" s="621"/>
      <c r="AZ9" s="621"/>
      <c r="BA9" s="621"/>
      <c r="BB9" s="621"/>
      <c r="BC9" s="621"/>
      <c r="BD9" s="621"/>
      <c r="BE9" s="621"/>
      <c r="BF9" s="622"/>
      <c r="BG9" s="623">
        <v>3073628</v>
      </c>
      <c r="BH9" s="624"/>
      <c r="BI9" s="624"/>
      <c r="BJ9" s="624"/>
      <c r="BK9" s="624"/>
      <c r="BL9" s="624"/>
      <c r="BM9" s="624"/>
      <c r="BN9" s="625"/>
      <c r="BO9" s="626">
        <v>36.799999999999997</v>
      </c>
      <c r="BP9" s="626"/>
      <c r="BQ9" s="626"/>
      <c r="BR9" s="626"/>
      <c r="BS9" s="632" t="s">
        <v>221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3460414</v>
      </c>
      <c r="CS9" s="624"/>
      <c r="CT9" s="624"/>
      <c r="CU9" s="624"/>
      <c r="CV9" s="624"/>
      <c r="CW9" s="624"/>
      <c r="CX9" s="624"/>
      <c r="CY9" s="625"/>
      <c r="CZ9" s="626">
        <v>7.4</v>
      </c>
      <c r="DA9" s="626"/>
      <c r="DB9" s="626"/>
      <c r="DC9" s="626"/>
      <c r="DD9" s="632">
        <v>228081</v>
      </c>
      <c r="DE9" s="624"/>
      <c r="DF9" s="624"/>
      <c r="DG9" s="624"/>
      <c r="DH9" s="624"/>
      <c r="DI9" s="624"/>
      <c r="DJ9" s="624"/>
      <c r="DK9" s="624"/>
      <c r="DL9" s="624"/>
      <c r="DM9" s="624"/>
      <c r="DN9" s="624"/>
      <c r="DO9" s="624"/>
      <c r="DP9" s="625"/>
      <c r="DQ9" s="632">
        <v>2753661</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1731214</v>
      </c>
      <c r="S10" s="624"/>
      <c r="T10" s="624"/>
      <c r="U10" s="624"/>
      <c r="V10" s="624"/>
      <c r="W10" s="624"/>
      <c r="X10" s="624"/>
      <c r="Y10" s="625"/>
      <c r="Z10" s="626">
        <v>3.6</v>
      </c>
      <c r="AA10" s="626"/>
      <c r="AB10" s="626"/>
      <c r="AC10" s="626"/>
      <c r="AD10" s="627">
        <v>1731214</v>
      </c>
      <c r="AE10" s="627"/>
      <c r="AF10" s="627"/>
      <c r="AG10" s="627"/>
      <c r="AH10" s="627"/>
      <c r="AI10" s="627"/>
      <c r="AJ10" s="627"/>
      <c r="AK10" s="627"/>
      <c r="AL10" s="628">
        <v>7.2</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259609</v>
      </c>
      <c r="BH10" s="624"/>
      <c r="BI10" s="624"/>
      <c r="BJ10" s="624"/>
      <c r="BK10" s="624"/>
      <c r="BL10" s="624"/>
      <c r="BM10" s="624"/>
      <c r="BN10" s="625"/>
      <c r="BO10" s="626">
        <v>3.1</v>
      </c>
      <c r="BP10" s="626"/>
      <c r="BQ10" s="626"/>
      <c r="BR10" s="626"/>
      <c r="BS10" s="632">
        <v>44099</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30047</v>
      </c>
      <c r="CS10" s="624"/>
      <c r="CT10" s="624"/>
      <c r="CU10" s="624"/>
      <c r="CV10" s="624"/>
      <c r="CW10" s="624"/>
      <c r="CX10" s="624"/>
      <c r="CY10" s="625"/>
      <c r="CZ10" s="626">
        <v>0.1</v>
      </c>
      <c r="DA10" s="626"/>
      <c r="DB10" s="626"/>
      <c r="DC10" s="626"/>
      <c r="DD10" s="632" t="s">
        <v>221</v>
      </c>
      <c r="DE10" s="624"/>
      <c r="DF10" s="624"/>
      <c r="DG10" s="624"/>
      <c r="DH10" s="624"/>
      <c r="DI10" s="624"/>
      <c r="DJ10" s="624"/>
      <c r="DK10" s="624"/>
      <c r="DL10" s="624"/>
      <c r="DM10" s="624"/>
      <c r="DN10" s="624"/>
      <c r="DO10" s="624"/>
      <c r="DP10" s="625"/>
      <c r="DQ10" s="632">
        <v>22579</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v>15621</v>
      </c>
      <c r="S11" s="624"/>
      <c r="T11" s="624"/>
      <c r="U11" s="624"/>
      <c r="V11" s="624"/>
      <c r="W11" s="624"/>
      <c r="X11" s="624"/>
      <c r="Y11" s="625"/>
      <c r="Z11" s="626">
        <v>0</v>
      </c>
      <c r="AA11" s="626"/>
      <c r="AB11" s="626"/>
      <c r="AC11" s="626"/>
      <c r="AD11" s="627">
        <v>15621</v>
      </c>
      <c r="AE11" s="627"/>
      <c r="AF11" s="627"/>
      <c r="AG11" s="627"/>
      <c r="AH11" s="627"/>
      <c r="AI11" s="627"/>
      <c r="AJ11" s="627"/>
      <c r="AK11" s="627"/>
      <c r="AL11" s="628">
        <v>0.1</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350361</v>
      </c>
      <c r="BH11" s="624"/>
      <c r="BI11" s="624"/>
      <c r="BJ11" s="624"/>
      <c r="BK11" s="624"/>
      <c r="BL11" s="624"/>
      <c r="BM11" s="624"/>
      <c r="BN11" s="625"/>
      <c r="BO11" s="626">
        <v>4.2</v>
      </c>
      <c r="BP11" s="626"/>
      <c r="BQ11" s="626"/>
      <c r="BR11" s="626"/>
      <c r="BS11" s="632">
        <v>70827</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1931700</v>
      </c>
      <c r="CS11" s="624"/>
      <c r="CT11" s="624"/>
      <c r="CU11" s="624"/>
      <c r="CV11" s="624"/>
      <c r="CW11" s="624"/>
      <c r="CX11" s="624"/>
      <c r="CY11" s="625"/>
      <c r="CZ11" s="626">
        <v>4.0999999999999996</v>
      </c>
      <c r="DA11" s="626"/>
      <c r="DB11" s="626"/>
      <c r="DC11" s="626"/>
      <c r="DD11" s="632">
        <v>269620</v>
      </c>
      <c r="DE11" s="624"/>
      <c r="DF11" s="624"/>
      <c r="DG11" s="624"/>
      <c r="DH11" s="624"/>
      <c r="DI11" s="624"/>
      <c r="DJ11" s="624"/>
      <c r="DK11" s="624"/>
      <c r="DL11" s="624"/>
      <c r="DM11" s="624"/>
      <c r="DN11" s="624"/>
      <c r="DO11" s="624"/>
      <c r="DP11" s="625"/>
      <c r="DQ11" s="632">
        <v>812072</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221</v>
      </c>
      <c r="S12" s="624"/>
      <c r="T12" s="624"/>
      <c r="U12" s="624"/>
      <c r="V12" s="624"/>
      <c r="W12" s="624"/>
      <c r="X12" s="624"/>
      <c r="Y12" s="625"/>
      <c r="Z12" s="626" t="s">
        <v>221</v>
      </c>
      <c r="AA12" s="626"/>
      <c r="AB12" s="626"/>
      <c r="AC12" s="626"/>
      <c r="AD12" s="627" t="s">
        <v>221</v>
      </c>
      <c r="AE12" s="627"/>
      <c r="AF12" s="627"/>
      <c r="AG12" s="627"/>
      <c r="AH12" s="627"/>
      <c r="AI12" s="627"/>
      <c r="AJ12" s="627"/>
      <c r="AK12" s="627"/>
      <c r="AL12" s="628" t="s">
        <v>221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3130358</v>
      </c>
      <c r="BH12" s="624"/>
      <c r="BI12" s="624"/>
      <c r="BJ12" s="624"/>
      <c r="BK12" s="624"/>
      <c r="BL12" s="624"/>
      <c r="BM12" s="624"/>
      <c r="BN12" s="625"/>
      <c r="BO12" s="626">
        <v>37.5</v>
      </c>
      <c r="BP12" s="626"/>
      <c r="BQ12" s="626"/>
      <c r="BR12" s="626"/>
      <c r="BS12" s="632" t="s">
        <v>221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2641297</v>
      </c>
      <c r="CS12" s="624"/>
      <c r="CT12" s="624"/>
      <c r="CU12" s="624"/>
      <c r="CV12" s="624"/>
      <c r="CW12" s="624"/>
      <c r="CX12" s="624"/>
      <c r="CY12" s="625"/>
      <c r="CZ12" s="626">
        <v>5.6</v>
      </c>
      <c r="DA12" s="626"/>
      <c r="DB12" s="626"/>
      <c r="DC12" s="626"/>
      <c r="DD12" s="632">
        <v>364140</v>
      </c>
      <c r="DE12" s="624"/>
      <c r="DF12" s="624"/>
      <c r="DG12" s="624"/>
      <c r="DH12" s="624"/>
      <c r="DI12" s="624"/>
      <c r="DJ12" s="624"/>
      <c r="DK12" s="624"/>
      <c r="DL12" s="624"/>
      <c r="DM12" s="624"/>
      <c r="DN12" s="624"/>
      <c r="DO12" s="624"/>
      <c r="DP12" s="625"/>
      <c r="DQ12" s="632">
        <v>822249</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71850</v>
      </c>
      <c r="S13" s="624"/>
      <c r="T13" s="624"/>
      <c r="U13" s="624"/>
      <c r="V13" s="624"/>
      <c r="W13" s="624"/>
      <c r="X13" s="624"/>
      <c r="Y13" s="625"/>
      <c r="Z13" s="626">
        <v>0.2</v>
      </c>
      <c r="AA13" s="626"/>
      <c r="AB13" s="626"/>
      <c r="AC13" s="626"/>
      <c r="AD13" s="627">
        <v>71850</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3106484</v>
      </c>
      <c r="BH13" s="624"/>
      <c r="BI13" s="624"/>
      <c r="BJ13" s="624"/>
      <c r="BK13" s="624"/>
      <c r="BL13" s="624"/>
      <c r="BM13" s="624"/>
      <c r="BN13" s="625"/>
      <c r="BO13" s="626">
        <v>37.200000000000003</v>
      </c>
      <c r="BP13" s="626"/>
      <c r="BQ13" s="626"/>
      <c r="BR13" s="626"/>
      <c r="BS13" s="632" t="s">
        <v>221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8995021</v>
      </c>
      <c r="CS13" s="624"/>
      <c r="CT13" s="624"/>
      <c r="CU13" s="624"/>
      <c r="CV13" s="624"/>
      <c r="CW13" s="624"/>
      <c r="CX13" s="624"/>
      <c r="CY13" s="625"/>
      <c r="CZ13" s="626">
        <v>19.2</v>
      </c>
      <c r="DA13" s="626"/>
      <c r="DB13" s="626"/>
      <c r="DC13" s="626"/>
      <c r="DD13" s="632">
        <v>2889637</v>
      </c>
      <c r="DE13" s="624"/>
      <c r="DF13" s="624"/>
      <c r="DG13" s="624"/>
      <c r="DH13" s="624"/>
      <c r="DI13" s="624"/>
      <c r="DJ13" s="624"/>
      <c r="DK13" s="624"/>
      <c r="DL13" s="624"/>
      <c r="DM13" s="624"/>
      <c r="DN13" s="624"/>
      <c r="DO13" s="624"/>
      <c r="DP13" s="625"/>
      <c r="DQ13" s="632">
        <v>4330410</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221</v>
      </c>
      <c r="S14" s="624"/>
      <c r="T14" s="624"/>
      <c r="U14" s="624"/>
      <c r="V14" s="624"/>
      <c r="W14" s="624"/>
      <c r="X14" s="624"/>
      <c r="Y14" s="625"/>
      <c r="Z14" s="626" t="s">
        <v>221</v>
      </c>
      <c r="AA14" s="626"/>
      <c r="AB14" s="626"/>
      <c r="AC14" s="626"/>
      <c r="AD14" s="627" t="s">
        <v>221</v>
      </c>
      <c r="AE14" s="627"/>
      <c r="AF14" s="627"/>
      <c r="AG14" s="627"/>
      <c r="AH14" s="627"/>
      <c r="AI14" s="627"/>
      <c r="AJ14" s="627"/>
      <c r="AK14" s="627"/>
      <c r="AL14" s="628" t="s">
        <v>221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151877</v>
      </c>
      <c r="BH14" s="624"/>
      <c r="BI14" s="624"/>
      <c r="BJ14" s="624"/>
      <c r="BK14" s="624"/>
      <c r="BL14" s="624"/>
      <c r="BM14" s="624"/>
      <c r="BN14" s="625"/>
      <c r="BO14" s="626">
        <v>1.8</v>
      </c>
      <c r="BP14" s="626"/>
      <c r="BQ14" s="626"/>
      <c r="BR14" s="626"/>
      <c r="BS14" s="632" t="s">
        <v>221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1341633</v>
      </c>
      <c r="CS14" s="624"/>
      <c r="CT14" s="624"/>
      <c r="CU14" s="624"/>
      <c r="CV14" s="624"/>
      <c r="CW14" s="624"/>
      <c r="CX14" s="624"/>
      <c r="CY14" s="625"/>
      <c r="CZ14" s="626">
        <v>2.9</v>
      </c>
      <c r="DA14" s="626"/>
      <c r="DB14" s="626"/>
      <c r="DC14" s="626"/>
      <c r="DD14" s="632">
        <v>85073</v>
      </c>
      <c r="DE14" s="624"/>
      <c r="DF14" s="624"/>
      <c r="DG14" s="624"/>
      <c r="DH14" s="624"/>
      <c r="DI14" s="624"/>
      <c r="DJ14" s="624"/>
      <c r="DK14" s="624"/>
      <c r="DL14" s="624"/>
      <c r="DM14" s="624"/>
      <c r="DN14" s="624"/>
      <c r="DO14" s="624"/>
      <c r="DP14" s="625"/>
      <c r="DQ14" s="632">
        <v>1170833</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28485</v>
      </c>
      <c r="S15" s="624"/>
      <c r="T15" s="624"/>
      <c r="U15" s="624"/>
      <c r="V15" s="624"/>
      <c r="W15" s="624"/>
      <c r="X15" s="624"/>
      <c r="Y15" s="625"/>
      <c r="Z15" s="626">
        <v>0.1</v>
      </c>
      <c r="AA15" s="626"/>
      <c r="AB15" s="626"/>
      <c r="AC15" s="626"/>
      <c r="AD15" s="627">
        <v>28485</v>
      </c>
      <c r="AE15" s="627"/>
      <c r="AF15" s="627"/>
      <c r="AG15" s="627"/>
      <c r="AH15" s="627"/>
      <c r="AI15" s="627"/>
      <c r="AJ15" s="627"/>
      <c r="AK15" s="627"/>
      <c r="AL15" s="628">
        <v>0.1</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732927</v>
      </c>
      <c r="BH15" s="624"/>
      <c r="BI15" s="624"/>
      <c r="BJ15" s="624"/>
      <c r="BK15" s="624"/>
      <c r="BL15" s="624"/>
      <c r="BM15" s="624"/>
      <c r="BN15" s="625"/>
      <c r="BO15" s="626">
        <v>8.8000000000000007</v>
      </c>
      <c r="BP15" s="626"/>
      <c r="BQ15" s="626"/>
      <c r="BR15" s="626"/>
      <c r="BS15" s="632" t="s">
        <v>221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4318075</v>
      </c>
      <c r="CS15" s="624"/>
      <c r="CT15" s="624"/>
      <c r="CU15" s="624"/>
      <c r="CV15" s="624"/>
      <c r="CW15" s="624"/>
      <c r="CX15" s="624"/>
      <c r="CY15" s="625"/>
      <c r="CZ15" s="626">
        <v>9.1999999999999993</v>
      </c>
      <c r="DA15" s="626"/>
      <c r="DB15" s="626"/>
      <c r="DC15" s="626"/>
      <c r="DD15" s="632">
        <v>1137407</v>
      </c>
      <c r="DE15" s="624"/>
      <c r="DF15" s="624"/>
      <c r="DG15" s="624"/>
      <c r="DH15" s="624"/>
      <c r="DI15" s="624"/>
      <c r="DJ15" s="624"/>
      <c r="DK15" s="624"/>
      <c r="DL15" s="624"/>
      <c r="DM15" s="624"/>
      <c r="DN15" s="624"/>
      <c r="DO15" s="624"/>
      <c r="DP15" s="625"/>
      <c r="DQ15" s="632">
        <v>3000409</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15288997</v>
      </c>
      <c r="S16" s="624"/>
      <c r="T16" s="624"/>
      <c r="U16" s="624"/>
      <c r="V16" s="624"/>
      <c r="W16" s="624"/>
      <c r="X16" s="624"/>
      <c r="Y16" s="625"/>
      <c r="Z16" s="626">
        <v>32.200000000000003</v>
      </c>
      <c r="AA16" s="626"/>
      <c r="AB16" s="626"/>
      <c r="AC16" s="626"/>
      <c r="AD16" s="627">
        <v>13570514</v>
      </c>
      <c r="AE16" s="627"/>
      <c r="AF16" s="627"/>
      <c r="AG16" s="627"/>
      <c r="AH16" s="627"/>
      <c r="AI16" s="627"/>
      <c r="AJ16" s="627"/>
      <c r="AK16" s="627"/>
      <c r="AL16" s="628">
        <v>56.8</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221</v>
      </c>
      <c r="BH16" s="624"/>
      <c r="BI16" s="624"/>
      <c r="BJ16" s="624"/>
      <c r="BK16" s="624"/>
      <c r="BL16" s="624"/>
      <c r="BM16" s="624"/>
      <c r="BN16" s="625"/>
      <c r="BO16" s="626" t="s">
        <v>221</v>
      </c>
      <c r="BP16" s="626"/>
      <c r="BQ16" s="626"/>
      <c r="BR16" s="626"/>
      <c r="BS16" s="632" t="s">
        <v>221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221</v>
      </c>
      <c r="CS16" s="624"/>
      <c r="CT16" s="624"/>
      <c r="CU16" s="624"/>
      <c r="CV16" s="624"/>
      <c r="CW16" s="624"/>
      <c r="CX16" s="624"/>
      <c r="CY16" s="625"/>
      <c r="CZ16" s="626" t="s">
        <v>221</v>
      </c>
      <c r="DA16" s="626"/>
      <c r="DB16" s="626"/>
      <c r="DC16" s="626"/>
      <c r="DD16" s="632" t="s">
        <v>221</v>
      </c>
      <c r="DE16" s="624"/>
      <c r="DF16" s="624"/>
      <c r="DG16" s="624"/>
      <c r="DH16" s="624"/>
      <c r="DI16" s="624"/>
      <c r="DJ16" s="624"/>
      <c r="DK16" s="624"/>
      <c r="DL16" s="624"/>
      <c r="DM16" s="624"/>
      <c r="DN16" s="624"/>
      <c r="DO16" s="624"/>
      <c r="DP16" s="625"/>
      <c r="DQ16" s="632" t="s">
        <v>221</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13570514</v>
      </c>
      <c r="S17" s="624"/>
      <c r="T17" s="624"/>
      <c r="U17" s="624"/>
      <c r="V17" s="624"/>
      <c r="W17" s="624"/>
      <c r="X17" s="624"/>
      <c r="Y17" s="625"/>
      <c r="Z17" s="626">
        <v>28.6</v>
      </c>
      <c r="AA17" s="626"/>
      <c r="AB17" s="626"/>
      <c r="AC17" s="626"/>
      <c r="AD17" s="627">
        <v>13570514</v>
      </c>
      <c r="AE17" s="627"/>
      <c r="AF17" s="627"/>
      <c r="AG17" s="627"/>
      <c r="AH17" s="627"/>
      <c r="AI17" s="627"/>
      <c r="AJ17" s="627"/>
      <c r="AK17" s="627"/>
      <c r="AL17" s="628">
        <v>56.8</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221</v>
      </c>
      <c r="BH17" s="624"/>
      <c r="BI17" s="624"/>
      <c r="BJ17" s="624"/>
      <c r="BK17" s="624"/>
      <c r="BL17" s="624"/>
      <c r="BM17" s="624"/>
      <c r="BN17" s="625"/>
      <c r="BO17" s="626" t="s">
        <v>221</v>
      </c>
      <c r="BP17" s="626"/>
      <c r="BQ17" s="626"/>
      <c r="BR17" s="626"/>
      <c r="BS17" s="632" t="s">
        <v>221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4569722</v>
      </c>
      <c r="CS17" s="624"/>
      <c r="CT17" s="624"/>
      <c r="CU17" s="624"/>
      <c r="CV17" s="624"/>
      <c r="CW17" s="624"/>
      <c r="CX17" s="624"/>
      <c r="CY17" s="625"/>
      <c r="CZ17" s="626">
        <v>9.6999999999999993</v>
      </c>
      <c r="DA17" s="626"/>
      <c r="DB17" s="626"/>
      <c r="DC17" s="626"/>
      <c r="DD17" s="632" t="s">
        <v>221</v>
      </c>
      <c r="DE17" s="624"/>
      <c r="DF17" s="624"/>
      <c r="DG17" s="624"/>
      <c r="DH17" s="624"/>
      <c r="DI17" s="624"/>
      <c r="DJ17" s="624"/>
      <c r="DK17" s="624"/>
      <c r="DL17" s="624"/>
      <c r="DM17" s="624"/>
      <c r="DN17" s="624"/>
      <c r="DO17" s="624"/>
      <c r="DP17" s="625"/>
      <c r="DQ17" s="632">
        <v>4406048</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1718437</v>
      </c>
      <c r="S18" s="624"/>
      <c r="T18" s="624"/>
      <c r="U18" s="624"/>
      <c r="V18" s="624"/>
      <c r="W18" s="624"/>
      <c r="X18" s="624"/>
      <c r="Y18" s="625"/>
      <c r="Z18" s="626">
        <v>3.6</v>
      </c>
      <c r="AA18" s="626"/>
      <c r="AB18" s="626"/>
      <c r="AC18" s="626"/>
      <c r="AD18" s="627" t="s">
        <v>221</v>
      </c>
      <c r="AE18" s="627"/>
      <c r="AF18" s="627"/>
      <c r="AG18" s="627"/>
      <c r="AH18" s="627"/>
      <c r="AI18" s="627"/>
      <c r="AJ18" s="627"/>
      <c r="AK18" s="627"/>
      <c r="AL18" s="628" t="s">
        <v>221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221</v>
      </c>
      <c r="BH18" s="624"/>
      <c r="BI18" s="624"/>
      <c r="BJ18" s="624"/>
      <c r="BK18" s="624"/>
      <c r="BL18" s="624"/>
      <c r="BM18" s="624"/>
      <c r="BN18" s="625"/>
      <c r="BO18" s="626" t="s">
        <v>221</v>
      </c>
      <c r="BP18" s="626"/>
      <c r="BQ18" s="626"/>
      <c r="BR18" s="626"/>
      <c r="BS18" s="632" t="s">
        <v>221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v>145142</v>
      </c>
      <c r="CS18" s="624"/>
      <c r="CT18" s="624"/>
      <c r="CU18" s="624"/>
      <c r="CV18" s="624"/>
      <c r="CW18" s="624"/>
      <c r="CX18" s="624"/>
      <c r="CY18" s="625"/>
      <c r="CZ18" s="626">
        <v>0.3</v>
      </c>
      <c r="DA18" s="626"/>
      <c r="DB18" s="626"/>
      <c r="DC18" s="626"/>
      <c r="DD18" s="632">
        <v>145142</v>
      </c>
      <c r="DE18" s="624"/>
      <c r="DF18" s="624"/>
      <c r="DG18" s="624"/>
      <c r="DH18" s="624"/>
      <c r="DI18" s="624"/>
      <c r="DJ18" s="624"/>
      <c r="DK18" s="624"/>
      <c r="DL18" s="624"/>
      <c r="DM18" s="624"/>
      <c r="DN18" s="624"/>
      <c r="DO18" s="624"/>
      <c r="DP18" s="625"/>
      <c r="DQ18" s="632">
        <v>145142</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v>46</v>
      </c>
      <c r="S19" s="624"/>
      <c r="T19" s="624"/>
      <c r="U19" s="624"/>
      <c r="V19" s="624"/>
      <c r="W19" s="624"/>
      <c r="X19" s="624"/>
      <c r="Y19" s="625"/>
      <c r="Z19" s="626">
        <v>0</v>
      </c>
      <c r="AA19" s="626"/>
      <c r="AB19" s="626"/>
      <c r="AC19" s="626"/>
      <c r="AD19" s="627" t="s">
        <v>221</v>
      </c>
      <c r="AE19" s="627"/>
      <c r="AF19" s="627"/>
      <c r="AG19" s="627"/>
      <c r="AH19" s="627"/>
      <c r="AI19" s="627"/>
      <c r="AJ19" s="627"/>
      <c r="AK19" s="627"/>
      <c r="AL19" s="628" t="s">
        <v>221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517170</v>
      </c>
      <c r="BH19" s="624"/>
      <c r="BI19" s="624"/>
      <c r="BJ19" s="624"/>
      <c r="BK19" s="624"/>
      <c r="BL19" s="624"/>
      <c r="BM19" s="624"/>
      <c r="BN19" s="625"/>
      <c r="BO19" s="626">
        <v>6.2</v>
      </c>
      <c r="BP19" s="626"/>
      <c r="BQ19" s="626"/>
      <c r="BR19" s="626"/>
      <c r="BS19" s="632" t="s">
        <v>221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221</v>
      </c>
      <c r="CS19" s="624"/>
      <c r="CT19" s="624"/>
      <c r="CU19" s="624"/>
      <c r="CV19" s="624"/>
      <c r="CW19" s="624"/>
      <c r="CX19" s="624"/>
      <c r="CY19" s="625"/>
      <c r="CZ19" s="626" t="s">
        <v>221</v>
      </c>
      <c r="DA19" s="626"/>
      <c r="DB19" s="626"/>
      <c r="DC19" s="626"/>
      <c r="DD19" s="632" t="s">
        <v>221</v>
      </c>
      <c r="DE19" s="624"/>
      <c r="DF19" s="624"/>
      <c r="DG19" s="624"/>
      <c r="DH19" s="624"/>
      <c r="DI19" s="624"/>
      <c r="DJ19" s="624"/>
      <c r="DK19" s="624"/>
      <c r="DL19" s="624"/>
      <c r="DM19" s="624"/>
      <c r="DN19" s="624"/>
      <c r="DO19" s="624"/>
      <c r="DP19" s="625"/>
      <c r="DQ19" s="632" t="s">
        <v>221</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26032293</v>
      </c>
      <c r="S20" s="624"/>
      <c r="T20" s="624"/>
      <c r="U20" s="624"/>
      <c r="V20" s="624"/>
      <c r="W20" s="624"/>
      <c r="X20" s="624"/>
      <c r="Y20" s="625"/>
      <c r="Z20" s="626">
        <v>54.8</v>
      </c>
      <c r="AA20" s="626"/>
      <c r="AB20" s="626"/>
      <c r="AC20" s="626"/>
      <c r="AD20" s="627">
        <v>23808523</v>
      </c>
      <c r="AE20" s="627"/>
      <c r="AF20" s="627"/>
      <c r="AG20" s="627"/>
      <c r="AH20" s="627"/>
      <c r="AI20" s="627"/>
      <c r="AJ20" s="627"/>
      <c r="AK20" s="627"/>
      <c r="AL20" s="628">
        <v>99.6</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517170</v>
      </c>
      <c r="BH20" s="624"/>
      <c r="BI20" s="624"/>
      <c r="BJ20" s="624"/>
      <c r="BK20" s="624"/>
      <c r="BL20" s="624"/>
      <c r="BM20" s="624"/>
      <c r="BN20" s="625"/>
      <c r="BO20" s="626">
        <v>6.2</v>
      </c>
      <c r="BP20" s="626"/>
      <c r="BQ20" s="626"/>
      <c r="BR20" s="626"/>
      <c r="BS20" s="632" t="s">
        <v>221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46869341</v>
      </c>
      <c r="CS20" s="624"/>
      <c r="CT20" s="624"/>
      <c r="CU20" s="624"/>
      <c r="CV20" s="624"/>
      <c r="CW20" s="624"/>
      <c r="CX20" s="624"/>
      <c r="CY20" s="625"/>
      <c r="CZ20" s="626">
        <v>100</v>
      </c>
      <c r="DA20" s="626"/>
      <c r="DB20" s="626"/>
      <c r="DC20" s="626"/>
      <c r="DD20" s="632">
        <v>6225492</v>
      </c>
      <c r="DE20" s="624"/>
      <c r="DF20" s="624"/>
      <c r="DG20" s="624"/>
      <c r="DH20" s="624"/>
      <c r="DI20" s="624"/>
      <c r="DJ20" s="624"/>
      <c r="DK20" s="624"/>
      <c r="DL20" s="624"/>
      <c r="DM20" s="624"/>
      <c r="DN20" s="624"/>
      <c r="DO20" s="624"/>
      <c r="DP20" s="625"/>
      <c r="DQ20" s="632">
        <v>27903319</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v>11741</v>
      </c>
      <c r="S21" s="624"/>
      <c r="T21" s="624"/>
      <c r="U21" s="624"/>
      <c r="V21" s="624"/>
      <c r="W21" s="624"/>
      <c r="X21" s="624"/>
      <c r="Y21" s="625"/>
      <c r="Z21" s="626">
        <v>0</v>
      </c>
      <c r="AA21" s="626"/>
      <c r="AB21" s="626"/>
      <c r="AC21" s="626"/>
      <c r="AD21" s="627">
        <v>11741</v>
      </c>
      <c r="AE21" s="627"/>
      <c r="AF21" s="627"/>
      <c r="AG21" s="627"/>
      <c r="AH21" s="627"/>
      <c r="AI21" s="627"/>
      <c r="AJ21" s="627"/>
      <c r="AK21" s="627"/>
      <c r="AL21" s="628">
        <v>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11883</v>
      </c>
      <c r="BH21" s="624"/>
      <c r="BI21" s="624"/>
      <c r="BJ21" s="624"/>
      <c r="BK21" s="624"/>
      <c r="BL21" s="624"/>
      <c r="BM21" s="624"/>
      <c r="BN21" s="625"/>
      <c r="BO21" s="626">
        <v>0.1</v>
      </c>
      <c r="BP21" s="626"/>
      <c r="BQ21" s="626"/>
      <c r="BR21" s="626"/>
      <c r="BS21" s="632" t="s">
        <v>221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701143</v>
      </c>
      <c r="S22" s="624"/>
      <c r="T22" s="624"/>
      <c r="U22" s="624"/>
      <c r="V22" s="624"/>
      <c r="W22" s="624"/>
      <c r="X22" s="624"/>
      <c r="Y22" s="625"/>
      <c r="Z22" s="626">
        <v>1.5</v>
      </c>
      <c r="AA22" s="626"/>
      <c r="AB22" s="626"/>
      <c r="AC22" s="626"/>
      <c r="AD22" s="627" t="s">
        <v>221</v>
      </c>
      <c r="AE22" s="627"/>
      <c r="AF22" s="627"/>
      <c r="AG22" s="627"/>
      <c r="AH22" s="627"/>
      <c r="AI22" s="627"/>
      <c r="AJ22" s="627"/>
      <c r="AK22" s="627"/>
      <c r="AL22" s="628" t="s">
        <v>221</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221</v>
      </c>
      <c r="BH22" s="624"/>
      <c r="BI22" s="624"/>
      <c r="BJ22" s="624"/>
      <c r="BK22" s="624"/>
      <c r="BL22" s="624"/>
      <c r="BM22" s="624"/>
      <c r="BN22" s="625"/>
      <c r="BO22" s="626" t="s">
        <v>221</v>
      </c>
      <c r="BP22" s="626"/>
      <c r="BQ22" s="626"/>
      <c r="BR22" s="626"/>
      <c r="BS22" s="632" t="s">
        <v>221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648555</v>
      </c>
      <c r="S23" s="624"/>
      <c r="T23" s="624"/>
      <c r="U23" s="624"/>
      <c r="V23" s="624"/>
      <c r="W23" s="624"/>
      <c r="X23" s="624"/>
      <c r="Y23" s="625"/>
      <c r="Z23" s="626">
        <v>1.4</v>
      </c>
      <c r="AA23" s="626"/>
      <c r="AB23" s="626"/>
      <c r="AC23" s="626"/>
      <c r="AD23" s="627">
        <v>18127</v>
      </c>
      <c r="AE23" s="627"/>
      <c r="AF23" s="627"/>
      <c r="AG23" s="627"/>
      <c r="AH23" s="627"/>
      <c r="AI23" s="627"/>
      <c r="AJ23" s="627"/>
      <c r="AK23" s="627"/>
      <c r="AL23" s="628">
        <v>0.1</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v>505287</v>
      </c>
      <c r="BH23" s="624"/>
      <c r="BI23" s="624"/>
      <c r="BJ23" s="624"/>
      <c r="BK23" s="624"/>
      <c r="BL23" s="624"/>
      <c r="BM23" s="624"/>
      <c r="BN23" s="625"/>
      <c r="BO23" s="626">
        <v>6.1</v>
      </c>
      <c r="BP23" s="626"/>
      <c r="BQ23" s="626"/>
      <c r="BR23" s="626"/>
      <c r="BS23" s="632" t="s">
        <v>221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352068</v>
      </c>
      <c r="S24" s="624"/>
      <c r="T24" s="624"/>
      <c r="U24" s="624"/>
      <c r="V24" s="624"/>
      <c r="W24" s="624"/>
      <c r="X24" s="624"/>
      <c r="Y24" s="625"/>
      <c r="Z24" s="626">
        <v>0.7</v>
      </c>
      <c r="AA24" s="626"/>
      <c r="AB24" s="626"/>
      <c r="AC24" s="626"/>
      <c r="AD24" s="627" t="s">
        <v>221</v>
      </c>
      <c r="AE24" s="627"/>
      <c r="AF24" s="627"/>
      <c r="AG24" s="627"/>
      <c r="AH24" s="627"/>
      <c r="AI24" s="627"/>
      <c r="AJ24" s="627"/>
      <c r="AK24" s="627"/>
      <c r="AL24" s="628" t="s">
        <v>221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221</v>
      </c>
      <c r="BH24" s="624"/>
      <c r="BI24" s="624"/>
      <c r="BJ24" s="624"/>
      <c r="BK24" s="624"/>
      <c r="BL24" s="624"/>
      <c r="BM24" s="624"/>
      <c r="BN24" s="625"/>
      <c r="BO24" s="626" t="s">
        <v>221</v>
      </c>
      <c r="BP24" s="626"/>
      <c r="BQ24" s="626"/>
      <c r="BR24" s="626"/>
      <c r="BS24" s="632" t="s">
        <v>221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19233548</v>
      </c>
      <c r="CS24" s="613"/>
      <c r="CT24" s="613"/>
      <c r="CU24" s="613"/>
      <c r="CV24" s="613"/>
      <c r="CW24" s="613"/>
      <c r="CX24" s="613"/>
      <c r="CY24" s="614"/>
      <c r="CZ24" s="652">
        <v>41</v>
      </c>
      <c r="DA24" s="653"/>
      <c r="DB24" s="653"/>
      <c r="DC24" s="654"/>
      <c r="DD24" s="651">
        <v>11869582</v>
      </c>
      <c r="DE24" s="613"/>
      <c r="DF24" s="613"/>
      <c r="DG24" s="613"/>
      <c r="DH24" s="613"/>
      <c r="DI24" s="613"/>
      <c r="DJ24" s="613"/>
      <c r="DK24" s="614"/>
      <c r="DL24" s="651">
        <v>11837550</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7131013</v>
      </c>
      <c r="S25" s="624"/>
      <c r="T25" s="624"/>
      <c r="U25" s="624"/>
      <c r="V25" s="624"/>
      <c r="W25" s="624"/>
      <c r="X25" s="624"/>
      <c r="Y25" s="625"/>
      <c r="Z25" s="626">
        <v>15</v>
      </c>
      <c r="AA25" s="626"/>
      <c r="AB25" s="626"/>
      <c r="AC25" s="626"/>
      <c r="AD25" s="627" t="s">
        <v>221</v>
      </c>
      <c r="AE25" s="627"/>
      <c r="AF25" s="627"/>
      <c r="AG25" s="627"/>
      <c r="AH25" s="627"/>
      <c r="AI25" s="627"/>
      <c r="AJ25" s="627"/>
      <c r="AK25" s="627"/>
      <c r="AL25" s="628" t="s">
        <v>221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221</v>
      </c>
      <c r="BH25" s="624"/>
      <c r="BI25" s="624"/>
      <c r="BJ25" s="624"/>
      <c r="BK25" s="624"/>
      <c r="BL25" s="624"/>
      <c r="BM25" s="624"/>
      <c r="BN25" s="625"/>
      <c r="BO25" s="626" t="s">
        <v>221</v>
      </c>
      <c r="BP25" s="626"/>
      <c r="BQ25" s="626"/>
      <c r="BR25" s="626"/>
      <c r="BS25" s="632" t="s">
        <v>221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5381075</v>
      </c>
      <c r="CS25" s="655"/>
      <c r="CT25" s="655"/>
      <c r="CU25" s="655"/>
      <c r="CV25" s="655"/>
      <c r="CW25" s="655"/>
      <c r="CX25" s="655"/>
      <c r="CY25" s="656"/>
      <c r="CZ25" s="657">
        <v>11.5</v>
      </c>
      <c r="DA25" s="658"/>
      <c r="DB25" s="658"/>
      <c r="DC25" s="659"/>
      <c r="DD25" s="632">
        <v>4889429</v>
      </c>
      <c r="DE25" s="655"/>
      <c r="DF25" s="655"/>
      <c r="DG25" s="655"/>
      <c r="DH25" s="655"/>
      <c r="DI25" s="655"/>
      <c r="DJ25" s="655"/>
      <c r="DK25" s="656"/>
      <c r="DL25" s="632">
        <v>4857397</v>
      </c>
      <c r="DM25" s="655"/>
      <c r="DN25" s="655"/>
      <c r="DO25" s="655"/>
      <c r="DP25" s="655"/>
      <c r="DQ25" s="655"/>
      <c r="DR25" s="655"/>
      <c r="DS25" s="655"/>
      <c r="DT25" s="655"/>
      <c r="DU25" s="655"/>
      <c r="DV25" s="656"/>
      <c r="DW25" s="628">
        <v>19.2</v>
      </c>
      <c r="DX25" s="649"/>
      <c r="DY25" s="649"/>
      <c r="DZ25" s="649"/>
      <c r="EA25" s="649"/>
      <c r="EB25" s="649"/>
      <c r="EC25" s="650"/>
    </row>
    <row r="26" spans="2:133" ht="11.25" customHeight="1" x14ac:dyDescent="0.15">
      <c r="B26" s="660" t="s">
        <v>277</v>
      </c>
      <c r="C26" s="661"/>
      <c r="D26" s="661"/>
      <c r="E26" s="661"/>
      <c r="F26" s="661"/>
      <c r="G26" s="661"/>
      <c r="H26" s="661"/>
      <c r="I26" s="661"/>
      <c r="J26" s="661"/>
      <c r="K26" s="661"/>
      <c r="L26" s="661"/>
      <c r="M26" s="661"/>
      <c r="N26" s="661"/>
      <c r="O26" s="661"/>
      <c r="P26" s="661"/>
      <c r="Q26" s="662"/>
      <c r="R26" s="623">
        <v>502</v>
      </c>
      <c r="S26" s="624"/>
      <c r="T26" s="624"/>
      <c r="U26" s="624"/>
      <c r="V26" s="624"/>
      <c r="W26" s="624"/>
      <c r="X26" s="624"/>
      <c r="Y26" s="625"/>
      <c r="Z26" s="626">
        <v>0</v>
      </c>
      <c r="AA26" s="626"/>
      <c r="AB26" s="626"/>
      <c r="AC26" s="626"/>
      <c r="AD26" s="627">
        <v>502</v>
      </c>
      <c r="AE26" s="627"/>
      <c r="AF26" s="627"/>
      <c r="AG26" s="627"/>
      <c r="AH26" s="627"/>
      <c r="AI26" s="627"/>
      <c r="AJ26" s="627"/>
      <c r="AK26" s="627"/>
      <c r="AL26" s="628">
        <v>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221</v>
      </c>
      <c r="BH26" s="624"/>
      <c r="BI26" s="624"/>
      <c r="BJ26" s="624"/>
      <c r="BK26" s="624"/>
      <c r="BL26" s="624"/>
      <c r="BM26" s="624"/>
      <c r="BN26" s="625"/>
      <c r="BO26" s="626" t="s">
        <v>221</v>
      </c>
      <c r="BP26" s="626"/>
      <c r="BQ26" s="626"/>
      <c r="BR26" s="626"/>
      <c r="BS26" s="632" t="s">
        <v>221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3194473</v>
      </c>
      <c r="CS26" s="624"/>
      <c r="CT26" s="624"/>
      <c r="CU26" s="624"/>
      <c r="CV26" s="624"/>
      <c r="CW26" s="624"/>
      <c r="CX26" s="624"/>
      <c r="CY26" s="625"/>
      <c r="CZ26" s="657">
        <v>6.8</v>
      </c>
      <c r="DA26" s="658"/>
      <c r="DB26" s="658"/>
      <c r="DC26" s="659"/>
      <c r="DD26" s="632">
        <v>2929678</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49"/>
      <c r="DY26" s="649"/>
      <c r="DZ26" s="649"/>
      <c r="EA26" s="649"/>
      <c r="EB26" s="649"/>
      <c r="EC26" s="650"/>
    </row>
    <row r="27" spans="2:133" ht="11.25" customHeight="1" x14ac:dyDescent="0.15">
      <c r="B27" s="620" t="s">
        <v>280</v>
      </c>
      <c r="C27" s="621"/>
      <c r="D27" s="621"/>
      <c r="E27" s="621"/>
      <c r="F27" s="621"/>
      <c r="G27" s="621"/>
      <c r="H27" s="621"/>
      <c r="I27" s="621"/>
      <c r="J27" s="621"/>
      <c r="K27" s="621"/>
      <c r="L27" s="621"/>
      <c r="M27" s="621"/>
      <c r="N27" s="621"/>
      <c r="O27" s="621"/>
      <c r="P27" s="621"/>
      <c r="Q27" s="622"/>
      <c r="R27" s="623">
        <v>3365431</v>
      </c>
      <c r="S27" s="624"/>
      <c r="T27" s="624"/>
      <c r="U27" s="624"/>
      <c r="V27" s="624"/>
      <c r="W27" s="624"/>
      <c r="X27" s="624"/>
      <c r="Y27" s="625"/>
      <c r="Z27" s="626">
        <v>7.1</v>
      </c>
      <c r="AA27" s="626"/>
      <c r="AB27" s="626"/>
      <c r="AC27" s="626"/>
      <c r="AD27" s="627" t="s">
        <v>221</v>
      </c>
      <c r="AE27" s="627"/>
      <c r="AF27" s="627"/>
      <c r="AG27" s="627"/>
      <c r="AH27" s="627"/>
      <c r="AI27" s="627"/>
      <c r="AJ27" s="627"/>
      <c r="AK27" s="627"/>
      <c r="AL27" s="628" t="s">
        <v>221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8346862</v>
      </c>
      <c r="BH27" s="624"/>
      <c r="BI27" s="624"/>
      <c r="BJ27" s="624"/>
      <c r="BK27" s="624"/>
      <c r="BL27" s="624"/>
      <c r="BM27" s="624"/>
      <c r="BN27" s="625"/>
      <c r="BO27" s="626">
        <v>100</v>
      </c>
      <c r="BP27" s="626"/>
      <c r="BQ27" s="626"/>
      <c r="BR27" s="626"/>
      <c r="BS27" s="632">
        <v>114926</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9282751</v>
      </c>
      <c r="CS27" s="655"/>
      <c r="CT27" s="655"/>
      <c r="CU27" s="655"/>
      <c r="CV27" s="655"/>
      <c r="CW27" s="655"/>
      <c r="CX27" s="655"/>
      <c r="CY27" s="656"/>
      <c r="CZ27" s="657">
        <v>19.8</v>
      </c>
      <c r="DA27" s="658"/>
      <c r="DB27" s="658"/>
      <c r="DC27" s="659"/>
      <c r="DD27" s="632">
        <v>2574105</v>
      </c>
      <c r="DE27" s="655"/>
      <c r="DF27" s="655"/>
      <c r="DG27" s="655"/>
      <c r="DH27" s="655"/>
      <c r="DI27" s="655"/>
      <c r="DJ27" s="655"/>
      <c r="DK27" s="656"/>
      <c r="DL27" s="632">
        <v>2574105</v>
      </c>
      <c r="DM27" s="655"/>
      <c r="DN27" s="655"/>
      <c r="DO27" s="655"/>
      <c r="DP27" s="655"/>
      <c r="DQ27" s="655"/>
      <c r="DR27" s="655"/>
      <c r="DS27" s="655"/>
      <c r="DT27" s="655"/>
      <c r="DU27" s="655"/>
      <c r="DV27" s="656"/>
      <c r="DW27" s="628">
        <v>10.199999999999999</v>
      </c>
      <c r="DX27" s="649"/>
      <c r="DY27" s="649"/>
      <c r="DZ27" s="649"/>
      <c r="EA27" s="649"/>
      <c r="EB27" s="649"/>
      <c r="EC27" s="650"/>
    </row>
    <row r="28" spans="2:133" ht="11.25" customHeight="1" x14ac:dyDescent="0.15">
      <c r="B28" s="620" t="s">
        <v>283</v>
      </c>
      <c r="C28" s="621"/>
      <c r="D28" s="621"/>
      <c r="E28" s="621"/>
      <c r="F28" s="621"/>
      <c r="G28" s="621"/>
      <c r="H28" s="621"/>
      <c r="I28" s="621"/>
      <c r="J28" s="621"/>
      <c r="K28" s="621"/>
      <c r="L28" s="621"/>
      <c r="M28" s="621"/>
      <c r="N28" s="621"/>
      <c r="O28" s="621"/>
      <c r="P28" s="621"/>
      <c r="Q28" s="622"/>
      <c r="R28" s="623">
        <v>299122</v>
      </c>
      <c r="S28" s="624"/>
      <c r="T28" s="624"/>
      <c r="U28" s="624"/>
      <c r="V28" s="624"/>
      <c r="W28" s="624"/>
      <c r="X28" s="624"/>
      <c r="Y28" s="625"/>
      <c r="Z28" s="626">
        <v>0.6</v>
      </c>
      <c r="AA28" s="626"/>
      <c r="AB28" s="626"/>
      <c r="AC28" s="626"/>
      <c r="AD28" s="627">
        <v>55923</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4569722</v>
      </c>
      <c r="CS28" s="624"/>
      <c r="CT28" s="624"/>
      <c r="CU28" s="624"/>
      <c r="CV28" s="624"/>
      <c r="CW28" s="624"/>
      <c r="CX28" s="624"/>
      <c r="CY28" s="625"/>
      <c r="CZ28" s="657">
        <v>9.6999999999999993</v>
      </c>
      <c r="DA28" s="658"/>
      <c r="DB28" s="658"/>
      <c r="DC28" s="659"/>
      <c r="DD28" s="632">
        <v>4406048</v>
      </c>
      <c r="DE28" s="624"/>
      <c r="DF28" s="624"/>
      <c r="DG28" s="624"/>
      <c r="DH28" s="624"/>
      <c r="DI28" s="624"/>
      <c r="DJ28" s="624"/>
      <c r="DK28" s="625"/>
      <c r="DL28" s="632">
        <v>4406048</v>
      </c>
      <c r="DM28" s="624"/>
      <c r="DN28" s="624"/>
      <c r="DO28" s="624"/>
      <c r="DP28" s="624"/>
      <c r="DQ28" s="624"/>
      <c r="DR28" s="624"/>
      <c r="DS28" s="624"/>
      <c r="DT28" s="624"/>
      <c r="DU28" s="624"/>
      <c r="DV28" s="625"/>
      <c r="DW28" s="628">
        <v>17.399999999999999</v>
      </c>
      <c r="DX28" s="649"/>
      <c r="DY28" s="649"/>
      <c r="DZ28" s="649"/>
      <c r="EA28" s="649"/>
      <c r="EB28" s="649"/>
      <c r="EC28" s="650"/>
    </row>
    <row r="29" spans="2:133" ht="11.25" customHeight="1" x14ac:dyDescent="0.15">
      <c r="B29" s="620" t="s">
        <v>285</v>
      </c>
      <c r="C29" s="621"/>
      <c r="D29" s="621"/>
      <c r="E29" s="621"/>
      <c r="F29" s="621"/>
      <c r="G29" s="621"/>
      <c r="H29" s="621"/>
      <c r="I29" s="621"/>
      <c r="J29" s="621"/>
      <c r="K29" s="621"/>
      <c r="L29" s="621"/>
      <c r="M29" s="621"/>
      <c r="N29" s="621"/>
      <c r="O29" s="621"/>
      <c r="P29" s="621"/>
      <c r="Q29" s="622"/>
      <c r="R29" s="623">
        <v>24450</v>
      </c>
      <c r="S29" s="624"/>
      <c r="T29" s="624"/>
      <c r="U29" s="624"/>
      <c r="V29" s="624"/>
      <c r="W29" s="624"/>
      <c r="X29" s="624"/>
      <c r="Y29" s="625"/>
      <c r="Z29" s="626">
        <v>0.1</v>
      </c>
      <c r="AA29" s="626"/>
      <c r="AB29" s="626"/>
      <c r="AC29" s="626"/>
      <c r="AD29" s="627" t="s">
        <v>221</v>
      </c>
      <c r="AE29" s="627"/>
      <c r="AF29" s="627"/>
      <c r="AG29" s="627"/>
      <c r="AH29" s="627"/>
      <c r="AI29" s="627"/>
      <c r="AJ29" s="627"/>
      <c r="AK29" s="627"/>
      <c r="AL29" s="628" t="s">
        <v>221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4568133</v>
      </c>
      <c r="CS29" s="655"/>
      <c r="CT29" s="655"/>
      <c r="CU29" s="655"/>
      <c r="CV29" s="655"/>
      <c r="CW29" s="655"/>
      <c r="CX29" s="655"/>
      <c r="CY29" s="656"/>
      <c r="CZ29" s="657">
        <v>9.6999999999999993</v>
      </c>
      <c r="DA29" s="658"/>
      <c r="DB29" s="658"/>
      <c r="DC29" s="659"/>
      <c r="DD29" s="632">
        <v>4404459</v>
      </c>
      <c r="DE29" s="655"/>
      <c r="DF29" s="655"/>
      <c r="DG29" s="655"/>
      <c r="DH29" s="655"/>
      <c r="DI29" s="655"/>
      <c r="DJ29" s="655"/>
      <c r="DK29" s="656"/>
      <c r="DL29" s="632">
        <v>4404459</v>
      </c>
      <c r="DM29" s="655"/>
      <c r="DN29" s="655"/>
      <c r="DO29" s="655"/>
      <c r="DP29" s="655"/>
      <c r="DQ29" s="655"/>
      <c r="DR29" s="655"/>
      <c r="DS29" s="655"/>
      <c r="DT29" s="655"/>
      <c r="DU29" s="655"/>
      <c r="DV29" s="656"/>
      <c r="DW29" s="628">
        <v>17.399999999999999</v>
      </c>
      <c r="DX29" s="649"/>
      <c r="DY29" s="649"/>
      <c r="DZ29" s="649"/>
      <c r="EA29" s="649"/>
      <c r="EB29" s="649"/>
      <c r="EC29" s="650"/>
    </row>
    <row r="30" spans="2:133" ht="11.25" customHeight="1" x14ac:dyDescent="0.15">
      <c r="B30" s="620" t="s">
        <v>290</v>
      </c>
      <c r="C30" s="621"/>
      <c r="D30" s="621"/>
      <c r="E30" s="621"/>
      <c r="F30" s="621"/>
      <c r="G30" s="621"/>
      <c r="H30" s="621"/>
      <c r="I30" s="621"/>
      <c r="J30" s="621"/>
      <c r="K30" s="621"/>
      <c r="L30" s="621"/>
      <c r="M30" s="621"/>
      <c r="N30" s="621"/>
      <c r="O30" s="621"/>
      <c r="P30" s="621"/>
      <c r="Q30" s="622"/>
      <c r="R30" s="623">
        <v>34303</v>
      </c>
      <c r="S30" s="624"/>
      <c r="T30" s="624"/>
      <c r="U30" s="624"/>
      <c r="V30" s="624"/>
      <c r="W30" s="624"/>
      <c r="X30" s="624"/>
      <c r="Y30" s="625"/>
      <c r="Z30" s="626">
        <v>0.1</v>
      </c>
      <c r="AA30" s="626"/>
      <c r="AB30" s="626"/>
      <c r="AC30" s="626"/>
      <c r="AD30" s="627" t="s">
        <v>221</v>
      </c>
      <c r="AE30" s="627"/>
      <c r="AF30" s="627"/>
      <c r="AG30" s="627"/>
      <c r="AH30" s="627"/>
      <c r="AI30" s="627"/>
      <c r="AJ30" s="627"/>
      <c r="AK30" s="627"/>
      <c r="AL30" s="628" t="s">
        <v>221</v>
      </c>
      <c r="AM30" s="629"/>
      <c r="AN30" s="629"/>
      <c r="AO30" s="630"/>
      <c r="AP30" s="669" t="s">
        <v>291</v>
      </c>
      <c r="AQ30" s="670"/>
      <c r="AR30" s="670"/>
      <c r="AS30" s="670"/>
      <c r="AT30" s="675" t="s">
        <v>292</v>
      </c>
      <c r="AU30" s="182"/>
      <c r="AV30" s="182"/>
      <c r="AW30" s="182"/>
      <c r="AX30" s="609" t="s">
        <v>169</v>
      </c>
      <c r="AY30" s="610"/>
      <c r="AZ30" s="610"/>
      <c r="BA30" s="610"/>
      <c r="BB30" s="610"/>
      <c r="BC30" s="610"/>
      <c r="BD30" s="610"/>
      <c r="BE30" s="610"/>
      <c r="BF30" s="611"/>
      <c r="BG30" s="681">
        <v>98.7</v>
      </c>
      <c r="BH30" s="682"/>
      <c r="BI30" s="682"/>
      <c r="BJ30" s="682"/>
      <c r="BK30" s="682"/>
      <c r="BL30" s="682"/>
      <c r="BM30" s="618">
        <v>93.4</v>
      </c>
      <c r="BN30" s="682"/>
      <c r="BO30" s="682"/>
      <c r="BP30" s="682"/>
      <c r="BQ30" s="683"/>
      <c r="BR30" s="681">
        <v>98.5</v>
      </c>
      <c r="BS30" s="682"/>
      <c r="BT30" s="682"/>
      <c r="BU30" s="682"/>
      <c r="BV30" s="682"/>
      <c r="BW30" s="682"/>
      <c r="BX30" s="618">
        <v>92.7</v>
      </c>
      <c r="BY30" s="682"/>
      <c r="BZ30" s="682"/>
      <c r="CA30" s="682"/>
      <c r="CB30" s="683"/>
      <c r="CD30" s="686"/>
      <c r="CE30" s="687"/>
      <c r="CF30" s="637" t="s">
        <v>293</v>
      </c>
      <c r="CG30" s="638"/>
      <c r="CH30" s="638"/>
      <c r="CI30" s="638"/>
      <c r="CJ30" s="638"/>
      <c r="CK30" s="638"/>
      <c r="CL30" s="638"/>
      <c r="CM30" s="638"/>
      <c r="CN30" s="638"/>
      <c r="CO30" s="638"/>
      <c r="CP30" s="638"/>
      <c r="CQ30" s="639"/>
      <c r="CR30" s="623">
        <v>4129529</v>
      </c>
      <c r="CS30" s="624"/>
      <c r="CT30" s="624"/>
      <c r="CU30" s="624"/>
      <c r="CV30" s="624"/>
      <c r="CW30" s="624"/>
      <c r="CX30" s="624"/>
      <c r="CY30" s="625"/>
      <c r="CZ30" s="657">
        <v>8.8000000000000007</v>
      </c>
      <c r="DA30" s="658"/>
      <c r="DB30" s="658"/>
      <c r="DC30" s="659"/>
      <c r="DD30" s="632">
        <v>4008470</v>
      </c>
      <c r="DE30" s="624"/>
      <c r="DF30" s="624"/>
      <c r="DG30" s="624"/>
      <c r="DH30" s="624"/>
      <c r="DI30" s="624"/>
      <c r="DJ30" s="624"/>
      <c r="DK30" s="625"/>
      <c r="DL30" s="632">
        <v>4008470</v>
      </c>
      <c r="DM30" s="624"/>
      <c r="DN30" s="624"/>
      <c r="DO30" s="624"/>
      <c r="DP30" s="624"/>
      <c r="DQ30" s="624"/>
      <c r="DR30" s="624"/>
      <c r="DS30" s="624"/>
      <c r="DT30" s="624"/>
      <c r="DU30" s="624"/>
      <c r="DV30" s="625"/>
      <c r="DW30" s="628">
        <v>15.8</v>
      </c>
      <c r="DX30" s="649"/>
      <c r="DY30" s="649"/>
      <c r="DZ30" s="649"/>
      <c r="EA30" s="649"/>
      <c r="EB30" s="649"/>
      <c r="EC30" s="650"/>
    </row>
    <row r="31" spans="2:133" ht="11.25" customHeight="1" x14ac:dyDescent="0.15">
      <c r="B31" s="620" t="s">
        <v>294</v>
      </c>
      <c r="C31" s="621"/>
      <c r="D31" s="621"/>
      <c r="E31" s="621"/>
      <c r="F31" s="621"/>
      <c r="G31" s="621"/>
      <c r="H31" s="621"/>
      <c r="I31" s="621"/>
      <c r="J31" s="621"/>
      <c r="K31" s="621"/>
      <c r="L31" s="621"/>
      <c r="M31" s="621"/>
      <c r="N31" s="621"/>
      <c r="O31" s="621"/>
      <c r="P31" s="621"/>
      <c r="Q31" s="622"/>
      <c r="R31" s="623">
        <v>520423</v>
      </c>
      <c r="S31" s="624"/>
      <c r="T31" s="624"/>
      <c r="U31" s="624"/>
      <c r="V31" s="624"/>
      <c r="W31" s="624"/>
      <c r="X31" s="624"/>
      <c r="Y31" s="625"/>
      <c r="Z31" s="626">
        <v>1.1000000000000001</v>
      </c>
      <c r="AA31" s="626"/>
      <c r="AB31" s="626"/>
      <c r="AC31" s="626"/>
      <c r="AD31" s="627" t="s">
        <v>221</v>
      </c>
      <c r="AE31" s="627"/>
      <c r="AF31" s="627"/>
      <c r="AG31" s="627"/>
      <c r="AH31" s="627"/>
      <c r="AI31" s="627"/>
      <c r="AJ31" s="627"/>
      <c r="AK31" s="627"/>
      <c r="AL31" s="628" t="s">
        <v>221</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98.5</v>
      </c>
      <c r="BH31" s="655"/>
      <c r="BI31" s="655"/>
      <c r="BJ31" s="655"/>
      <c r="BK31" s="655"/>
      <c r="BL31" s="655"/>
      <c r="BM31" s="629">
        <v>94</v>
      </c>
      <c r="BN31" s="679"/>
      <c r="BO31" s="679"/>
      <c r="BP31" s="679"/>
      <c r="BQ31" s="680"/>
      <c r="BR31" s="678">
        <v>98.3</v>
      </c>
      <c r="BS31" s="655"/>
      <c r="BT31" s="655"/>
      <c r="BU31" s="655"/>
      <c r="BV31" s="655"/>
      <c r="BW31" s="655"/>
      <c r="BX31" s="629">
        <v>93.1</v>
      </c>
      <c r="BY31" s="679"/>
      <c r="BZ31" s="679"/>
      <c r="CA31" s="679"/>
      <c r="CB31" s="680"/>
      <c r="CD31" s="686"/>
      <c r="CE31" s="687"/>
      <c r="CF31" s="637" t="s">
        <v>297</v>
      </c>
      <c r="CG31" s="638"/>
      <c r="CH31" s="638"/>
      <c r="CI31" s="638"/>
      <c r="CJ31" s="638"/>
      <c r="CK31" s="638"/>
      <c r="CL31" s="638"/>
      <c r="CM31" s="638"/>
      <c r="CN31" s="638"/>
      <c r="CO31" s="638"/>
      <c r="CP31" s="638"/>
      <c r="CQ31" s="639"/>
      <c r="CR31" s="623">
        <v>438604</v>
      </c>
      <c r="CS31" s="655"/>
      <c r="CT31" s="655"/>
      <c r="CU31" s="655"/>
      <c r="CV31" s="655"/>
      <c r="CW31" s="655"/>
      <c r="CX31" s="655"/>
      <c r="CY31" s="656"/>
      <c r="CZ31" s="657">
        <v>0.9</v>
      </c>
      <c r="DA31" s="658"/>
      <c r="DB31" s="658"/>
      <c r="DC31" s="659"/>
      <c r="DD31" s="632">
        <v>395989</v>
      </c>
      <c r="DE31" s="655"/>
      <c r="DF31" s="655"/>
      <c r="DG31" s="655"/>
      <c r="DH31" s="655"/>
      <c r="DI31" s="655"/>
      <c r="DJ31" s="655"/>
      <c r="DK31" s="656"/>
      <c r="DL31" s="632">
        <v>395989</v>
      </c>
      <c r="DM31" s="655"/>
      <c r="DN31" s="655"/>
      <c r="DO31" s="655"/>
      <c r="DP31" s="655"/>
      <c r="DQ31" s="655"/>
      <c r="DR31" s="655"/>
      <c r="DS31" s="655"/>
      <c r="DT31" s="655"/>
      <c r="DU31" s="655"/>
      <c r="DV31" s="656"/>
      <c r="DW31" s="628">
        <v>1.6</v>
      </c>
      <c r="DX31" s="649"/>
      <c r="DY31" s="649"/>
      <c r="DZ31" s="649"/>
      <c r="EA31" s="649"/>
      <c r="EB31" s="649"/>
      <c r="EC31" s="650"/>
    </row>
    <row r="32" spans="2:133" ht="11.25" customHeight="1" x14ac:dyDescent="0.15">
      <c r="B32" s="620" t="s">
        <v>298</v>
      </c>
      <c r="C32" s="621"/>
      <c r="D32" s="621"/>
      <c r="E32" s="621"/>
      <c r="F32" s="621"/>
      <c r="G32" s="621"/>
      <c r="H32" s="621"/>
      <c r="I32" s="621"/>
      <c r="J32" s="621"/>
      <c r="K32" s="621"/>
      <c r="L32" s="621"/>
      <c r="M32" s="621"/>
      <c r="N32" s="621"/>
      <c r="O32" s="621"/>
      <c r="P32" s="621"/>
      <c r="Q32" s="622"/>
      <c r="R32" s="623">
        <v>3670364</v>
      </c>
      <c r="S32" s="624"/>
      <c r="T32" s="624"/>
      <c r="U32" s="624"/>
      <c r="V32" s="624"/>
      <c r="W32" s="624"/>
      <c r="X32" s="624"/>
      <c r="Y32" s="625"/>
      <c r="Z32" s="626">
        <v>7.7</v>
      </c>
      <c r="AA32" s="626"/>
      <c r="AB32" s="626"/>
      <c r="AC32" s="626"/>
      <c r="AD32" s="627">
        <v>139</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98.7</v>
      </c>
      <c r="BH32" s="691"/>
      <c r="BI32" s="691"/>
      <c r="BJ32" s="691"/>
      <c r="BK32" s="691"/>
      <c r="BL32" s="691"/>
      <c r="BM32" s="692">
        <v>91.4</v>
      </c>
      <c r="BN32" s="691"/>
      <c r="BO32" s="691"/>
      <c r="BP32" s="691"/>
      <c r="BQ32" s="693"/>
      <c r="BR32" s="690">
        <v>98.3</v>
      </c>
      <c r="BS32" s="691"/>
      <c r="BT32" s="691"/>
      <c r="BU32" s="691"/>
      <c r="BV32" s="691"/>
      <c r="BW32" s="691"/>
      <c r="BX32" s="692">
        <v>90.8</v>
      </c>
      <c r="BY32" s="691"/>
      <c r="BZ32" s="691"/>
      <c r="CA32" s="691"/>
      <c r="CB32" s="693"/>
      <c r="CD32" s="688"/>
      <c r="CE32" s="689"/>
      <c r="CF32" s="637" t="s">
        <v>300</v>
      </c>
      <c r="CG32" s="638"/>
      <c r="CH32" s="638"/>
      <c r="CI32" s="638"/>
      <c r="CJ32" s="638"/>
      <c r="CK32" s="638"/>
      <c r="CL32" s="638"/>
      <c r="CM32" s="638"/>
      <c r="CN32" s="638"/>
      <c r="CO32" s="638"/>
      <c r="CP32" s="638"/>
      <c r="CQ32" s="639"/>
      <c r="CR32" s="623">
        <v>1589</v>
      </c>
      <c r="CS32" s="624"/>
      <c r="CT32" s="624"/>
      <c r="CU32" s="624"/>
      <c r="CV32" s="624"/>
      <c r="CW32" s="624"/>
      <c r="CX32" s="624"/>
      <c r="CY32" s="625"/>
      <c r="CZ32" s="657">
        <v>0</v>
      </c>
      <c r="DA32" s="658"/>
      <c r="DB32" s="658"/>
      <c r="DC32" s="659"/>
      <c r="DD32" s="632">
        <v>1589</v>
      </c>
      <c r="DE32" s="624"/>
      <c r="DF32" s="624"/>
      <c r="DG32" s="624"/>
      <c r="DH32" s="624"/>
      <c r="DI32" s="624"/>
      <c r="DJ32" s="624"/>
      <c r="DK32" s="625"/>
      <c r="DL32" s="632">
        <v>1589</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301</v>
      </c>
      <c r="C33" s="621"/>
      <c r="D33" s="621"/>
      <c r="E33" s="621"/>
      <c r="F33" s="621"/>
      <c r="G33" s="621"/>
      <c r="H33" s="621"/>
      <c r="I33" s="621"/>
      <c r="J33" s="621"/>
      <c r="K33" s="621"/>
      <c r="L33" s="621"/>
      <c r="M33" s="621"/>
      <c r="N33" s="621"/>
      <c r="O33" s="621"/>
      <c r="P33" s="621"/>
      <c r="Q33" s="622"/>
      <c r="R33" s="623">
        <v>4686900</v>
      </c>
      <c r="S33" s="624"/>
      <c r="T33" s="624"/>
      <c r="U33" s="624"/>
      <c r="V33" s="624"/>
      <c r="W33" s="624"/>
      <c r="X33" s="624"/>
      <c r="Y33" s="625"/>
      <c r="Z33" s="626">
        <v>9.9</v>
      </c>
      <c r="AA33" s="626"/>
      <c r="AB33" s="626"/>
      <c r="AC33" s="626"/>
      <c r="AD33" s="627" t="s">
        <v>221</v>
      </c>
      <c r="AE33" s="627"/>
      <c r="AF33" s="627"/>
      <c r="AG33" s="627"/>
      <c r="AH33" s="627"/>
      <c r="AI33" s="627"/>
      <c r="AJ33" s="627"/>
      <c r="AK33" s="627"/>
      <c r="AL33" s="628" t="s">
        <v>221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21410301</v>
      </c>
      <c r="CS33" s="655"/>
      <c r="CT33" s="655"/>
      <c r="CU33" s="655"/>
      <c r="CV33" s="655"/>
      <c r="CW33" s="655"/>
      <c r="CX33" s="655"/>
      <c r="CY33" s="656"/>
      <c r="CZ33" s="657">
        <v>45.7</v>
      </c>
      <c r="DA33" s="658"/>
      <c r="DB33" s="658"/>
      <c r="DC33" s="659"/>
      <c r="DD33" s="632">
        <v>14240129</v>
      </c>
      <c r="DE33" s="655"/>
      <c r="DF33" s="655"/>
      <c r="DG33" s="655"/>
      <c r="DH33" s="655"/>
      <c r="DI33" s="655"/>
      <c r="DJ33" s="655"/>
      <c r="DK33" s="656"/>
      <c r="DL33" s="632">
        <v>11576350</v>
      </c>
      <c r="DM33" s="655"/>
      <c r="DN33" s="655"/>
      <c r="DO33" s="655"/>
      <c r="DP33" s="655"/>
      <c r="DQ33" s="655"/>
      <c r="DR33" s="655"/>
      <c r="DS33" s="655"/>
      <c r="DT33" s="655"/>
      <c r="DU33" s="655"/>
      <c r="DV33" s="656"/>
      <c r="DW33" s="628">
        <v>45.7</v>
      </c>
      <c r="DX33" s="649"/>
      <c r="DY33" s="649"/>
      <c r="DZ33" s="649"/>
      <c r="EA33" s="649"/>
      <c r="EB33" s="649"/>
      <c r="EC33" s="650"/>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221</v>
      </c>
      <c r="S34" s="624"/>
      <c r="T34" s="624"/>
      <c r="U34" s="624"/>
      <c r="V34" s="624"/>
      <c r="W34" s="624"/>
      <c r="X34" s="624"/>
      <c r="Y34" s="625"/>
      <c r="Z34" s="626" t="s">
        <v>221</v>
      </c>
      <c r="AA34" s="626"/>
      <c r="AB34" s="626"/>
      <c r="AC34" s="626"/>
      <c r="AD34" s="627" t="s">
        <v>221</v>
      </c>
      <c r="AE34" s="627"/>
      <c r="AF34" s="627"/>
      <c r="AG34" s="627"/>
      <c r="AH34" s="627"/>
      <c r="AI34" s="627"/>
      <c r="AJ34" s="627"/>
      <c r="AK34" s="627"/>
      <c r="AL34" s="628" t="s">
        <v>221</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6121840</v>
      </c>
      <c r="CS34" s="624"/>
      <c r="CT34" s="624"/>
      <c r="CU34" s="624"/>
      <c r="CV34" s="624"/>
      <c r="CW34" s="624"/>
      <c r="CX34" s="624"/>
      <c r="CY34" s="625"/>
      <c r="CZ34" s="657">
        <v>13.1</v>
      </c>
      <c r="DA34" s="658"/>
      <c r="DB34" s="658"/>
      <c r="DC34" s="659"/>
      <c r="DD34" s="632">
        <v>4793230</v>
      </c>
      <c r="DE34" s="624"/>
      <c r="DF34" s="624"/>
      <c r="DG34" s="624"/>
      <c r="DH34" s="624"/>
      <c r="DI34" s="624"/>
      <c r="DJ34" s="624"/>
      <c r="DK34" s="625"/>
      <c r="DL34" s="632">
        <v>4045618</v>
      </c>
      <c r="DM34" s="624"/>
      <c r="DN34" s="624"/>
      <c r="DO34" s="624"/>
      <c r="DP34" s="624"/>
      <c r="DQ34" s="624"/>
      <c r="DR34" s="624"/>
      <c r="DS34" s="624"/>
      <c r="DT34" s="624"/>
      <c r="DU34" s="624"/>
      <c r="DV34" s="625"/>
      <c r="DW34" s="628">
        <v>16</v>
      </c>
      <c r="DX34" s="649"/>
      <c r="DY34" s="649"/>
      <c r="DZ34" s="649"/>
      <c r="EA34" s="649"/>
      <c r="EB34" s="649"/>
      <c r="EC34" s="650"/>
    </row>
    <row r="35" spans="2:133" ht="11.25" customHeight="1" x14ac:dyDescent="0.15">
      <c r="B35" s="620" t="s">
        <v>307</v>
      </c>
      <c r="C35" s="621"/>
      <c r="D35" s="621"/>
      <c r="E35" s="621"/>
      <c r="F35" s="621"/>
      <c r="G35" s="621"/>
      <c r="H35" s="621"/>
      <c r="I35" s="621"/>
      <c r="J35" s="621"/>
      <c r="K35" s="621"/>
      <c r="L35" s="621"/>
      <c r="M35" s="621"/>
      <c r="N35" s="621"/>
      <c r="O35" s="621"/>
      <c r="P35" s="621"/>
      <c r="Q35" s="622"/>
      <c r="R35" s="623">
        <v>1450600</v>
      </c>
      <c r="S35" s="624"/>
      <c r="T35" s="624"/>
      <c r="U35" s="624"/>
      <c r="V35" s="624"/>
      <c r="W35" s="624"/>
      <c r="X35" s="624"/>
      <c r="Y35" s="625"/>
      <c r="Z35" s="626">
        <v>3.1</v>
      </c>
      <c r="AA35" s="626"/>
      <c r="AB35" s="626"/>
      <c r="AC35" s="626"/>
      <c r="AD35" s="627" t="s">
        <v>221</v>
      </c>
      <c r="AE35" s="627"/>
      <c r="AF35" s="627"/>
      <c r="AG35" s="627"/>
      <c r="AH35" s="627"/>
      <c r="AI35" s="627"/>
      <c r="AJ35" s="627"/>
      <c r="AK35" s="627"/>
      <c r="AL35" s="628" t="s">
        <v>221</v>
      </c>
      <c r="AM35" s="629"/>
      <c r="AN35" s="629"/>
      <c r="AO35" s="630"/>
      <c r="AP35" s="186"/>
      <c r="AQ35" s="634" t="s">
        <v>308</v>
      </c>
      <c r="AR35" s="635"/>
      <c r="AS35" s="635"/>
      <c r="AT35" s="635"/>
      <c r="AU35" s="635"/>
      <c r="AV35" s="635"/>
      <c r="AW35" s="635"/>
      <c r="AX35" s="635"/>
      <c r="AY35" s="636"/>
      <c r="AZ35" s="612">
        <v>5843971</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-375966</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2012996</v>
      </c>
      <c r="CS35" s="655"/>
      <c r="CT35" s="655"/>
      <c r="CU35" s="655"/>
      <c r="CV35" s="655"/>
      <c r="CW35" s="655"/>
      <c r="CX35" s="655"/>
      <c r="CY35" s="656"/>
      <c r="CZ35" s="657">
        <v>4.3</v>
      </c>
      <c r="DA35" s="658"/>
      <c r="DB35" s="658"/>
      <c r="DC35" s="659"/>
      <c r="DD35" s="632">
        <v>1715547</v>
      </c>
      <c r="DE35" s="655"/>
      <c r="DF35" s="655"/>
      <c r="DG35" s="655"/>
      <c r="DH35" s="655"/>
      <c r="DI35" s="655"/>
      <c r="DJ35" s="655"/>
      <c r="DK35" s="656"/>
      <c r="DL35" s="632">
        <v>1679445</v>
      </c>
      <c r="DM35" s="655"/>
      <c r="DN35" s="655"/>
      <c r="DO35" s="655"/>
      <c r="DP35" s="655"/>
      <c r="DQ35" s="655"/>
      <c r="DR35" s="655"/>
      <c r="DS35" s="655"/>
      <c r="DT35" s="655"/>
      <c r="DU35" s="655"/>
      <c r="DV35" s="656"/>
      <c r="DW35" s="628">
        <v>6.6</v>
      </c>
      <c r="DX35" s="649"/>
      <c r="DY35" s="649"/>
      <c r="DZ35" s="649"/>
      <c r="EA35" s="649"/>
      <c r="EB35" s="649"/>
      <c r="EC35" s="650"/>
    </row>
    <row r="36" spans="2:133" ht="11.25" customHeight="1" x14ac:dyDescent="0.15">
      <c r="B36" s="666" t="s">
        <v>311</v>
      </c>
      <c r="C36" s="667"/>
      <c r="D36" s="667"/>
      <c r="E36" s="667"/>
      <c r="F36" s="667"/>
      <c r="G36" s="667"/>
      <c r="H36" s="667"/>
      <c r="I36" s="667"/>
      <c r="J36" s="667"/>
      <c r="K36" s="667"/>
      <c r="L36" s="667"/>
      <c r="M36" s="667"/>
      <c r="N36" s="667"/>
      <c r="O36" s="667"/>
      <c r="P36" s="667"/>
      <c r="Q36" s="668"/>
      <c r="R36" s="695">
        <v>47478308</v>
      </c>
      <c r="S36" s="696"/>
      <c r="T36" s="696"/>
      <c r="U36" s="696"/>
      <c r="V36" s="696"/>
      <c r="W36" s="696"/>
      <c r="X36" s="696"/>
      <c r="Y36" s="697"/>
      <c r="Z36" s="698">
        <v>100</v>
      </c>
      <c r="AA36" s="698"/>
      <c r="AB36" s="698"/>
      <c r="AC36" s="698"/>
      <c r="AD36" s="699">
        <v>23894955</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1009241</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-794540</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5667002</v>
      </c>
      <c r="CS36" s="624"/>
      <c r="CT36" s="624"/>
      <c r="CU36" s="624"/>
      <c r="CV36" s="624"/>
      <c r="CW36" s="624"/>
      <c r="CX36" s="624"/>
      <c r="CY36" s="625"/>
      <c r="CZ36" s="657">
        <v>12.1</v>
      </c>
      <c r="DA36" s="658"/>
      <c r="DB36" s="658"/>
      <c r="DC36" s="659"/>
      <c r="DD36" s="632">
        <v>4367671</v>
      </c>
      <c r="DE36" s="624"/>
      <c r="DF36" s="624"/>
      <c r="DG36" s="624"/>
      <c r="DH36" s="624"/>
      <c r="DI36" s="624"/>
      <c r="DJ36" s="624"/>
      <c r="DK36" s="625"/>
      <c r="DL36" s="632">
        <v>3414628</v>
      </c>
      <c r="DM36" s="624"/>
      <c r="DN36" s="624"/>
      <c r="DO36" s="624"/>
      <c r="DP36" s="624"/>
      <c r="DQ36" s="624"/>
      <c r="DR36" s="624"/>
      <c r="DS36" s="624"/>
      <c r="DT36" s="624"/>
      <c r="DU36" s="624"/>
      <c r="DV36" s="625"/>
      <c r="DW36" s="628">
        <v>13.5</v>
      </c>
      <c r="DX36" s="649"/>
      <c r="DY36" s="649"/>
      <c r="DZ36" s="649"/>
      <c r="EA36" s="649"/>
      <c r="EB36" s="649"/>
      <c r="EC36" s="650"/>
    </row>
    <row r="37" spans="2:133" ht="11.25" customHeight="1" x14ac:dyDescent="0.15">
      <c r="AQ37" s="702" t="s">
        <v>315</v>
      </c>
      <c r="AR37" s="703"/>
      <c r="AS37" s="703"/>
      <c r="AT37" s="703"/>
      <c r="AU37" s="703"/>
      <c r="AV37" s="703"/>
      <c r="AW37" s="703"/>
      <c r="AX37" s="703"/>
      <c r="AY37" s="704"/>
      <c r="AZ37" s="623">
        <v>900000</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12834</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1237088</v>
      </c>
      <c r="CS37" s="655"/>
      <c r="CT37" s="655"/>
      <c r="CU37" s="655"/>
      <c r="CV37" s="655"/>
      <c r="CW37" s="655"/>
      <c r="CX37" s="655"/>
      <c r="CY37" s="656"/>
      <c r="CZ37" s="657">
        <v>2.6</v>
      </c>
      <c r="DA37" s="658"/>
      <c r="DB37" s="658"/>
      <c r="DC37" s="659"/>
      <c r="DD37" s="632">
        <v>1147088</v>
      </c>
      <c r="DE37" s="655"/>
      <c r="DF37" s="655"/>
      <c r="DG37" s="655"/>
      <c r="DH37" s="655"/>
      <c r="DI37" s="655"/>
      <c r="DJ37" s="655"/>
      <c r="DK37" s="656"/>
      <c r="DL37" s="632">
        <v>1093922</v>
      </c>
      <c r="DM37" s="655"/>
      <c r="DN37" s="655"/>
      <c r="DO37" s="655"/>
      <c r="DP37" s="655"/>
      <c r="DQ37" s="655"/>
      <c r="DR37" s="655"/>
      <c r="DS37" s="655"/>
      <c r="DT37" s="655"/>
      <c r="DU37" s="655"/>
      <c r="DV37" s="656"/>
      <c r="DW37" s="628">
        <v>4.3</v>
      </c>
      <c r="DX37" s="649"/>
      <c r="DY37" s="649"/>
      <c r="DZ37" s="649"/>
      <c r="EA37" s="649"/>
      <c r="EB37" s="649"/>
      <c r="EC37" s="650"/>
    </row>
    <row r="38" spans="2:133" ht="11.25" customHeight="1" x14ac:dyDescent="0.15">
      <c r="AQ38" s="702" t="s">
        <v>318</v>
      </c>
      <c r="AR38" s="703"/>
      <c r="AS38" s="703"/>
      <c r="AT38" s="703"/>
      <c r="AU38" s="703"/>
      <c r="AV38" s="703"/>
      <c r="AW38" s="703"/>
      <c r="AX38" s="703"/>
      <c r="AY38" s="704"/>
      <c r="AZ38" s="623">
        <v>147000</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20102</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3823230</v>
      </c>
      <c r="CS38" s="624"/>
      <c r="CT38" s="624"/>
      <c r="CU38" s="624"/>
      <c r="CV38" s="624"/>
      <c r="CW38" s="624"/>
      <c r="CX38" s="624"/>
      <c r="CY38" s="625"/>
      <c r="CZ38" s="657">
        <v>8.1999999999999993</v>
      </c>
      <c r="DA38" s="658"/>
      <c r="DB38" s="658"/>
      <c r="DC38" s="659"/>
      <c r="DD38" s="632">
        <v>3093093</v>
      </c>
      <c r="DE38" s="624"/>
      <c r="DF38" s="624"/>
      <c r="DG38" s="624"/>
      <c r="DH38" s="624"/>
      <c r="DI38" s="624"/>
      <c r="DJ38" s="624"/>
      <c r="DK38" s="625"/>
      <c r="DL38" s="632">
        <v>2436659</v>
      </c>
      <c r="DM38" s="624"/>
      <c r="DN38" s="624"/>
      <c r="DO38" s="624"/>
      <c r="DP38" s="624"/>
      <c r="DQ38" s="624"/>
      <c r="DR38" s="624"/>
      <c r="DS38" s="624"/>
      <c r="DT38" s="624"/>
      <c r="DU38" s="624"/>
      <c r="DV38" s="625"/>
      <c r="DW38" s="628">
        <v>9.6</v>
      </c>
      <c r="DX38" s="649"/>
      <c r="DY38" s="649"/>
      <c r="DZ38" s="649"/>
      <c r="EA38" s="649"/>
      <c r="EB38" s="649"/>
      <c r="EC38" s="650"/>
    </row>
    <row r="39" spans="2:133" ht="11.25" customHeight="1" x14ac:dyDescent="0.15">
      <c r="AQ39" s="702" t="s">
        <v>321</v>
      </c>
      <c r="AR39" s="703"/>
      <c r="AS39" s="703"/>
      <c r="AT39" s="703"/>
      <c r="AU39" s="703"/>
      <c r="AV39" s="703"/>
      <c r="AW39" s="703"/>
      <c r="AX39" s="703"/>
      <c r="AY39" s="704"/>
      <c r="AZ39" s="623">
        <v>38500</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94</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281123</v>
      </c>
      <c r="CS39" s="655"/>
      <c r="CT39" s="655"/>
      <c r="CU39" s="655"/>
      <c r="CV39" s="655"/>
      <c r="CW39" s="655"/>
      <c r="CX39" s="655"/>
      <c r="CY39" s="656"/>
      <c r="CZ39" s="657">
        <v>0.6</v>
      </c>
      <c r="DA39" s="658"/>
      <c r="DB39" s="658"/>
      <c r="DC39" s="659"/>
      <c r="DD39" s="632">
        <v>247088</v>
      </c>
      <c r="DE39" s="655"/>
      <c r="DF39" s="655"/>
      <c r="DG39" s="655"/>
      <c r="DH39" s="655"/>
      <c r="DI39" s="655"/>
      <c r="DJ39" s="655"/>
      <c r="DK39" s="656"/>
      <c r="DL39" s="632" t="s">
        <v>325</v>
      </c>
      <c r="DM39" s="655"/>
      <c r="DN39" s="655"/>
      <c r="DO39" s="655"/>
      <c r="DP39" s="655"/>
      <c r="DQ39" s="655"/>
      <c r="DR39" s="655"/>
      <c r="DS39" s="655"/>
      <c r="DT39" s="655"/>
      <c r="DU39" s="655"/>
      <c r="DV39" s="656"/>
      <c r="DW39" s="628" t="s">
        <v>325</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1110000</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124</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3504110</v>
      </c>
      <c r="CS40" s="624"/>
      <c r="CT40" s="624"/>
      <c r="CU40" s="624"/>
      <c r="CV40" s="624"/>
      <c r="CW40" s="624"/>
      <c r="CX40" s="624"/>
      <c r="CY40" s="625"/>
      <c r="CZ40" s="657">
        <v>7.5</v>
      </c>
      <c r="DA40" s="658"/>
      <c r="DB40" s="658"/>
      <c r="DC40" s="659"/>
      <c r="DD40" s="632">
        <v>23500</v>
      </c>
      <c r="DE40" s="624"/>
      <c r="DF40" s="624"/>
      <c r="DG40" s="624"/>
      <c r="DH40" s="624"/>
      <c r="DI40" s="624"/>
      <c r="DJ40" s="624"/>
      <c r="DK40" s="625"/>
      <c r="DL40" s="632" t="s">
        <v>325</v>
      </c>
      <c r="DM40" s="624"/>
      <c r="DN40" s="624"/>
      <c r="DO40" s="624"/>
      <c r="DP40" s="624"/>
      <c r="DQ40" s="624"/>
      <c r="DR40" s="624"/>
      <c r="DS40" s="624"/>
      <c r="DT40" s="624"/>
      <c r="DU40" s="624"/>
      <c r="DV40" s="625"/>
      <c r="DW40" s="628" t="s">
        <v>325</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2639230</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351</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6225492</v>
      </c>
      <c r="CS42" s="624"/>
      <c r="CT42" s="624"/>
      <c r="CU42" s="624"/>
      <c r="CV42" s="624"/>
      <c r="CW42" s="624"/>
      <c r="CX42" s="624"/>
      <c r="CY42" s="625"/>
      <c r="CZ42" s="657">
        <v>13.3</v>
      </c>
      <c r="DA42" s="706"/>
      <c r="DB42" s="706"/>
      <c r="DC42" s="707"/>
      <c r="DD42" s="632">
        <v>1793608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74439</v>
      </c>
      <c r="CS43" s="655"/>
      <c r="CT43" s="655"/>
      <c r="CU43" s="655"/>
      <c r="CV43" s="655"/>
      <c r="CW43" s="655"/>
      <c r="CX43" s="655"/>
      <c r="CY43" s="656"/>
      <c r="CZ43" s="657">
        <v>0.2</v>
      </c>
      <c r="DA43" s="658"/>
      <c r="DB43" s="658"/>
      <c r="DC43" s="659"/>
      <c r="DD43" s="632">
        <v>44679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6225492</v>
      </c>
      <c r="CS44" s="624"/>
      <c r="CT44" s="624"/>
      <c r="CU44" s="624"/>
      <c r="CV44" s="624"/>
      <c r="CW44" s="624"/>
      <c r="CX44" s="624"/>
      <c r="CY44" s="625"/>
      <c r="CZ44" s="657">
        <v>13.3</v>
      </c>
      <c r="DA44" s="706"/>
      <c r="DB44" s="706"/>
      <c r="DC44" s="707"/>
      <c r="DD44" s="632">
        <v>1793608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2350635</v>
      </c>
      <c r="CS45" s="655"/>
      <c r="CT45" s="655"/>
      <c r="CU45" s="655"/>
      <c r="CV45" s="655"/>
      <c r="CW45" s="655"/>
      <c r="CX45" s="655"/>
      <c r="CY45" s="656"/>
      <c r="CZ45" s="657">
        <v>5</v>
      </c>
      <c r="DA45" s="658"/>
      <c r="DB45" s="658"/>
      <c r="DC45" s="659"/>
      <c r="DD45" s="632">
        <v>222495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3832711</v>
      </c>
      <c r="CS46" s="624"/>
      <c r="CT46" s="624"/>
      <c r="CU46" s="624"/>
      <c r="CV46" s="624"/>
      <c r="CW46" s="624"/>
      <c r="CX46" s="624"/>
      <c r="CY46" s="625"/>
      <c r="CZ46" s="657">
        <v>8.1999999999999993</v>
      </c>
      <c r="DA46" s="706"/>
      <c r="DB46" s="706"/>
      <c r="DC46" s="707"/>
      <c r="DD46" s="632">
        <v>1570555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t="s">
        <v>221</v>
      </c>
      <c r="CS47" s="655"/>
      <c r="CT47" s="655"/>
      <c r="CU47" s="655"/>
      <c r="CV47" s="655"/>
      <c r="CW47" s="655"/>
      <c r="CX47" s="655"/>
      <c r="CY47" s="656"/>
      <c r="CZ47" s="657" t="s">
        <v>221</v>
      </c>
      <c r="DA47" s="658"/>
      <c r="DB47" s="658"/>
      <c r="DC47" s="659"/>
      <c r="DD47" s="632" t="s">
        <v>221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221</v>
      </c>
      <c r="CS48" s="624"/>
      <c r="CT48" s="624"/>
      <c r="CU48" s="624"/>
      <c r="CV48" s="624"/>
      <c r="CW48" s="624"/>
      <c r="CX48" s="624"/>
      <c r="CY48" s="625"/>
      <c r="CZ48" s="657" t="s">
        <v>221</v>
      </c>
      <c r="DA48" s="706"/>
      <c r="DB48" s="706"/>
      <c r="DC48" s="707"/>
      <c r="DD48" s="632" t="s">
        <v>221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46869341</v>
      </c>
      <c r="CS49" s="691"/>
      <c r="CT49" s="691"/>
      <c r="CU49" s="691"/>
      <c r="CV49" s="691"/>
      <c r="CW49" s="691"/>
      <c r="CX49" s="691"/>
      <c r="CY49" s="718"/>
      <c r="CZ49" s="719">
        <v>100</v>
      </c>
      <c r="DA49" s="720"/>
      <c r="DB49" s="720"/>
      <c r="DC49" s="721"/>
      <c r="DD49" s="722">
        <v>27903319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47391</v>
      </c>
      <c r="R7" s="753"/>
      <c r="S7" s="753"/>
      <c r="T7" s="753"/>
      <c r="U7" s="753"/>
      <c r="V7" s="753">
        <v>46783</v>
      </c>
      <c r="W7" s="753"/>
      <c r="X7" s="753"/>
      <c r="Y7" s="753"/>
      <c r="Z7" s="753"/>
      <c r="AA7" s="753">
        <v>608</v>
      </c>
      <c r="AB7" s="753"/>
      <c r="AC7" s="753"/>
      <c r="AD7" s="753"/>
      <c r="AE7" s="754"/>
      <c r="AF7" s="755">
        <v>607</v>
      </c>
      <c r="AG7" s="756"/>
      <c r="AH7" s="756"/>
      <c r="AI7" s="756"/>
      <c r="AJ7" s="757"/>
      <c r="AK7" s="792">
        <v>34</v>
      </c>
      <c r="AL7" s="793"/>
      <c r="AM7" s="793"/>
      <c r="AN7" s="793"/>
      <c r="AO7" s="793"/>
      <c r="AP7" s="793">
        <v>54798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1</v>
      </c>
      <c r="CI7" s="790"/>
      <c r="CJ7" s="790"/>
      <c r="CK7" s="790"/>
      <c r="CL7" s="791"/>
      <c r="CM7" s="789">
        <v>862</v>
      </c>
      <c r="CN7" s="790"/>
      <c r="CO7" s="790"/>
      <c r="CP7" s="790"/>
      <c r="CQ7" s="791"/>
      <c r="CR7" s="789">
        <v>3</v>
      </c>
      <c r="CS7" s="790"/>
      <c r="CT7" s="790"/>
      <c r="CU7" s="790"/>
      <c r="CV7" s="791"/>
      <c r="CW7" s="789">
        <v>120</v>
      </c>
      <c r="CX7" s="790"/>
      <c r="CY7" s="790"/>
      <c r="CZ7" s="790"/>
      <c r="DA7" s="791"/>
      <c r="DB7" s="789" t="s">
        <v>544</v>
      </c>
      <c r="DC7" s="790"/>
      <c r="DD7" s="790"/>
      <c r="DE7" s="790"/>
      <c r="DF7" s="791"/>
      <c r="DG7" s="789" t="s">
        <v>544</v>
      </c>
      <c r="DH7" s="790"/>
      <c r="DI7" s="790"/>
      <c r="DJ7" s="790"/>
      <c r="DK7" s="791"/>
      <c r="DL7" s="789">
        <v>1703</v>
      </c>
      <c r="DM7" s="790"/>
      <c r="DN7" s="790"/>
      <c r="DO7" s="790"/>
      <c r="DP7" s="791"/>
      <c r="DQ7" s="789">
        <v>1600</v>
      </c>
      <c r="DR7" s="790"/>
      <c r="DS7" s="790"/>
      <c r="DT7" s="790"/>
      <c r="DU7" s="791"/>
      <c r="DV7" s="770"/>
      <c r="DW7" s="771"/>
      <c r="DX7" s="771"/>
      <c r="DY7" s="771"/>
      <c r="DZ7" s="772"/>
      <c r="EA7" s="205"/>
    </row>
    <row r="8" spans="1:131" s="206" customFormat="1" ht="26.25" customHeight="1" x14ac:dyDescent="0.15">
      <c r="A8" s="212">
        <v>2</v>
      </c>
      <c r="B8" s="773" t="s">
        <v>367</v>
      </c>
      <c r="C8" s="774"/>
      <c r="D8" s="774"/>
      <c r="E8" s="774"/>
      <c r="F8" s="774"/>
      <c r="G8" s="774"/>
      <c r="H8" s="774"/>
      <c r="I8" s="774"/>
      <c r="J8" s="774"/>
      <c r="K8" s="774"/>
      <c r="L8" s="774"/>
      <c r="M8" s="774"/>
      <c r="N8" s="774"/>
      <c r="O8" s="774"/>
      <c r="P8" s="775"/>
      <c r="Q8" s="776">
        <v>582</v>
      </c>
      <c r="R8" s="777"/>
      <c r="S8" s="777"/>
      <c r="T8" s="777"/>
      <c r="U8" s="777"/>
      <c r="V8" s="777">
        <v>581</v>
      </c>
      <c r="W8" s="777"/>
      <c r="X8" s="777"/>
      <c r="Y8" s="777"/>
      <c r="Z8" s="777"/>
      <c r="AA8" s="777">
        <v>1</v>
      </c>
      <c r="AB8" s="777"/>
      <c r="AC8" s="777"/>
      <c r="AD8" s="777"/>
      <c r="AE8" s="778"/>
      <c r="AF8" s="779">
        <v>1</v>
      </c>
      <c r="AG8" s="780"/>
      <c r="AH8" s="780"/>
      <c r="AI8" s="780"/>
      <c r="AJ8" s="781"/>
      <c r="AK8" s="782">
        <v>497</v>
      </c>
      <c r="AL8" s="783"/>
      <c r="AM8" s="783"/>
      <c r="AN8" s="783"/>
      <c r="AO8" s="783"/>
      <c r="AP8" s="783">
        <v>131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554</v>
      </c>
      <c r="BT8" s="787"/>
      <c r="BU8" s="787"/>
      <c r="BV8" s="787"/>
      <c r="BW8" s="787"/>
      <c r="BX8" s="787"/>
      <c r="BY8" s="787"/>
      <c r="BZ8" s="787"/>
      <c r="CA8" s="787"/>
      <c r="CB8" s="787"/>
      <c r="CC8" s="787"/>
      <c r="CD8" s="787"/>
      <c r="CE8" s="787"/>
      <c r="CF8" s="787"/>
      <c r="CG8" s="788"/>
      <c r="CH8" s="799">
        <v>116</v>
      </c>
      <c r="CI8" s="800"/>
      <c r="CJ8" s="800"/>
      <c r="CK8" s="800"/>
      <c r="CL8" s="801"/>
      <c r="CM8" s="799">
        <v>282</v>
      </c>
      <c r="CN8" s="800"/>
      <c r="CO8" s="800"/>
      <c r="CP8" s="800"/>
      <c r="CQ8" s="801"/>
      <c r="CR8" s="799">
        <v>3</v>
      </c>
      <c r="CS8" s="800"/>
      <c r="CT8" s="800"/>
      <c r="CU8" s="800"/>
      <c r="CV8" s="801"/>
      <c r="CW8" s="799" t="s">
        <v>544</v>
      </c>
      <c r="CX8" s="800"/>
      <c r="CY8" s="800"/>
      <c r="CZ8" s="800"/>
      <c r="DA8" s="801"/>
      <c r="DB8" s="799" t="s">
        <v>544</v>
      </c>
      <c r="DC8" s="800"/>
      <c r="DD8" s="800"/>
      <c r="DE8" s="800"/>
      <c r="DF8" s="801"/>
      <c r="DG8" s="799" t="s">
        <v>560</v>
      </c>
      <c r="DH8" s="800"/>
      <c r="DI8" s="800"/>
      <c r="DJ8" s="800"/>
      <c r="DK8" s="801"/>
      <c r="DL8" s="799">
        <v>260</v>
      </c>
      <c r="DM8" s="800"/>
      <c r="DN8" s="800"/>
      <c r="DO8" s="800"/>
      <c r="DP8" s="801"/>
      <c r="DQ8" s="799">
        <v>234</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555</v>
      </c>
      <c r="BT9" s="787"/>
      <c r="BU9" s="787"/>
      <c r="BV9" s="787"/>
      <c r="BW9" s="787"/>
      <c r="BX9" s="787"/>
      <c r="BY9" s="787"/>
      <c r="BZ9" s="787"/>
      <c r="CA9" s="787"/>
      <c r="CB9" s="787"/>
      <c r="CC9" s="787"/>
      <c r="CD9" s="787"/>
      <c r="CE9" s="787"/>
      <c r="CF9" s="787"/>
      <c r="CG9" s="788"/>
      <c r="CH9" s="799">
        <v>9</v>
      </c>
      <c r="CI9" s="800"/>
      <c r="CJ9" s="800"/>
      <c r="CK9" s="800"/>
      <c r="CL9" s="801"/>
      <c r="CM9" s="799">
        <v>69</v>
      </c>
      <c r="CN9" s="800"/>
      <c r="CO9" s="800"/>
      <c r="CP9" s="800"/>
      <c r="CQ9" s="801"/>
      <c r="CR9" s="799">
        <v>1</v>
      </c>
      <c r="CS9" s="800"/>
      <c r="CT9" s="800"/>
      <c r="CU9" s="800"/>
      <c r="CV9" s="801"/>
      <c r="CW9" s="799">
        <v>3</v>
      </c>
      <c r="CX9" s="800"/>
      <c r="CY9" s="800"/>
      <c r="CZ9" s="800"/>
      <c r="DA9" s="801"/>
      <c r="DB9" s="799" t="s">
        <v>544</v>
      </c>
      <c r="DC9" s="800"/>
      <c r="DD9" s="800"/>
      <c r="DE9" s="800"/>
      <c r="DF9" s="801"/>
      <c r="DG9" s="799" t="s">
        <v>544</v>
      </c>
      <c r="DH9" s="800"/>
      <c r="DI9" s="800"/>
      <c r="DJ9" s="800"/>
      <c r="DK9" s="801"/>
      <c r="DL9" s="799" t="s">
        <v>544</v>
      </c>
      <c r="DM9" s="800"/>
      <c r="DN9" s="800"/>
      <c r="DO9" s="800"/>
      <c r="DP9" s="801"/>
      <c r="DQ9" s="799" t="s">
        <v>558</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556</v>
      </c>
      <c r="BT10" s="787"/>
      <c r="BU10" s="787"/>
      <c r="BV10" s="787"/>
      <c r="BW10" s="787"/>
      <c r="BX10" s="787"/>
      <c r="BY10" s="787"/>
      <c r="BZ10" s="787"/>
      <c r="CA10" s="787"/>
      <c r="CB10" s="787"/>
      <c r="CC10" s="787"/>
      <c r="CD10" s="787"/>
      <c r="CE10" s="787"/>
      <c r="CF10" s="787"/>
      <c r="CG10" s="788"/>
      <c r="CH10" s="799">
        <v>17</v>
      </c>
      <c r="CI10" s="800"/>
      <c r="CJ10" s="800"/>
      <c r="CK10" s="800"/>
      <c r="CL10" s="801"/>
      <c r="CM10" s="799">
        <v>148</v>
      </c>
      <c r="CN10" s="800"/>
      <c r="CO10" s="800"/>
      <c r="CP10" s="800"/>
      <c r="CQ10" s="801"/>
      <c r="CR10" s="799">
        <v>15</v>
      </c>
      <c r="CS10" s="800"/>
      <c r="CT10" s="800"/>
      <c r="CU10" s="800"/>
      <c r="CV10" s="801"/>
      <c r="CW10" s="799" t="s">
        <v>544</v>
      </c>
      <c r="CX10" s="800"/>
      <c r="CY10" s="800"/>
      <c r="CZ10" s="800"/>
      <c r="DA10" s="801"/>
      <c r="DB10" s="799" t="s">
        <v>544</v>
      </c>
      <c r="DC10" s="800"/>
      <c r="DD10" s="800"/>
      <c r="DE10" s="800"/>
      <c r="DF10" s="801"/>
      <c r="DG10" s="799" t="s">
        <v>544</v>
      </c>
      <c r="DH10" s="800"/>
      <c r="DI10" s="800"/>
      <c r="DJ10" s="800"/>
      <c r="DK10" s="801"/>
      <c r="DL10" s="799" t="s">
        <v>544</v>
      </c>
      <c r="DM10" s="800"/>
      <c r="DN10" s="800"/>
      <c r="DO10" s="800"/>
      <c r="DP10" s="801"/>
      <c r="DQ10" s="799" t="s">
        <v>544</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557</v>
      </c>
      <c r="BT11" s="787"/>
      <c r="BU11" s="787"/>
      <c r="BV11" s="787"/>
      <c r="BW11" s="787"/>
      <c r="BX11" s="787"/>
      <c r="BY11" s="787"/>
      <c r="BZ11" s="787"/>
      <c r="CA11" s="787"/>
      <c r="CB11" s="787"/>
      <c r="CC11" s="787"/>
      <c r="CD11" s="787"/>
      <c r="CE11" s="787"/>
      <c r="CF11" s="787"/>
      <c r="CG11" s="788"/>
      <c r="CH11" s="799">
        <v>2</v>
      </c>
      <c r="CI11" s="800"/>
      <c r="CJ11" s="800"/>
      <c r="CK11" s="800"/>
      <c r="CL11" s="801"/>
      <c r="CM11" s="799">
        <v>38</v>
      </c>
      <c r="CN11" s="800"/>
      <c r="CO11" s="800"/>
      <c r="CP11" s="800"/>
      <c r="CQ11" s="801"/>
      <c r="CR11" s="799">
        <v>10</v>
      </c>
      <c r="CS11" s="800"/>
      <c r="CT11" s="800"/>
      <c r="CU11" s="800"/>
      <c r="CV11" s="801"/>
      <c r="CW11" s="799" t="s">
        <v>544</v>
      </c>
      <c r="CX11" s="800"/>
      <c r="CY11" s="800"/>
      <c r="CZ11" s="800"/>
      <c r="DA11" s="801"/>
      <c r="DB11" s="799" t="s">
        <v>544</v>
      </c>
      <c r="DC11" s="800"/>
      <c r="DD11" s="800"/>
      <c r="DE11" s="800"/>
      <c r="DF11" s="801"/>
      <c r="DG11" s="799" t="s">
        <v>545</v>
      </c>
      <c r="DH11" s="800"/>
      <c r="DI11" s="800"/>
      <c r="DJ11" s="800"/>
      <c r="DK11" s="801"/>
      <c r="DL11" s="799" t="s">
        <v>544</v>
      </c>
      <c r="DM11" s="800"/>
      <c r="DN11" s="800"/>
      <c r="DO11" s="800"/>
      <c r="DP11" s="801"/>
      <c r="DQ11" s="799" t="s">
        <v>559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368</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369</v>
      </c>
      <c r="B23" s="808" t="s">
        <v>370</v>
      </c>
      <c r="C23" s="809"/>
      <c r="D23" s="809"/>
      <c r="E23" s="809"/>
      <c r="F23" s="809"/>
      <c r="G23" s="809"/>
      <c r="H23" s="809"/>
      <c r="I23" s="809"/>
      <c r="J23" s="809"/>
      <c r="K23" s="809"/>
      <c r="L23" s="809"/>
      <c r="M23" s="809"/>
      <c r="N23" s="809"/>
      <c r="O23" s="809"/>
      <c r="P23" s="810"/>
      <c r="Q23" s="811">
        <v>47478</v>
      </c>
      <c r="R23" s="812"/>
      <c r="S23" s="812"/>
      <c r="T23" s="812"/>
      <c r="U23" s="812"/>
      <c r="V23" s="812">
        <v>46869</v>
      </c>
      <c r="W23" s="812"/>
      <c r="X23" s="812"/>
      <c r="Y23" s="812"/>
      <c r="Z23" s="812"/>
      <c r="AA23" s="812">
        <v>609</v>
      </c>
      <c r="AB23" s="812"/>
      <c r="AC23" s="812"/>
      <c r="AD23" s="812"/>
      <c r="AE23" s="813"/>
      <c r="AF23" s="814">
        <v>608</v>
      </c>
      <c r="AG23" s="812"/>
      <c r="AH23" s="812"/>
      <c r="AI23" s="812"/>
      <c r="AJ23" s="815"/>
      <c r="AK23" s="816"/>
      <c r="AL23" s="817"/>
      <c r="AM23" s="817"/>
      <c r="AN23" s="817"/>
      <c r="AO23" s="817"/>
      <c r="AP23" s="812">
        <v>54929</v>
      </c>
      <c r="AQ23" s="812"/>
      <c r="AR23" s="812"/>
      <c r="AS23" s="812"/>
      <c r="AT23" s="812"/>
      <c r="AU23" s="818"/>
      <c r="AV23" s="818"/>
      <c r="AW23" s="818"/>
      <c r="AX23" s="818"/>
      <c r="AY23" s="819"/>
      <c r="AZ23" s="827" t="s">
        <v>221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371</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372</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373</v>
      </c>
      <c r="R26" s="736"/>
      <c r="S26" s="736"/>
      <c r="T26" s="736"/>
      <c r="U26" s="737"/>
      <c r="V26" s="735" t="s">
        <v>374</v>
      </c>
      <c r="W26" s="736"/>
      <c r="X26" s="736"/>
      <c r="Y26" s="736"/>
      <c r="Z26" s="737"/>
      <c r="AA26" s="735" t="s">
        <v>375</v>
      </c>
      <c r="AB26" s="736"/>
      <c r="AC26" s="736"/>
      <c r="AD26" s="736"/>
      <c r="AE26" s="736"/>
      <c r="AF26" s="830" t="s">
        <v>376</v>
      </c>
      <c r="AG26" s="831"/>
      <c r="AH26" s="831"/>
      <c r="AI26" s="831"/>
      <c r="AJ26" s="832"/>
      <c r="AK26" s="736" t="s">
        <v>377</v>
      </c>
      <c r="AL26" s="736"/>
      <c r="AM26" s="736"/>
      <c r="AN26" s="736"/>
      <c r="AO26" s="737"/>
      <c r="AP26" s="735" t="s">
        <v>378</v>
      </c>
      <c r="AQ26" s="736"/>
      <c r="AR26" s="736"/>
      <c r="AS26" s="736"/>
      <c r="AT26" s="737"/>
      <c r="AU26" s="735" t="s">
        <v>379</v>
      </c>
      <c r="AV26" s="736"/>
      <c r="AW26" s="736"/>
      <c r="AX26" s="736"/>
      <c r="AY26" s="737"/>
      <c r="AZ26" s="735" t="s">
        <v>380</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381</v>
      </c>
      <c r="C28" s="750"/>
      <c r="D28" s="750"/>
      <c r="E28" s="750"/>
      <c r="F28" s="750"/>
      <c r="G28" s="750"/>
      <c r="H28" s="750"/>
      <c r="I28" s="750"/>
      <c r="J28" s="750"/>
      <c r="K28" s="750"/>
      <c r="L28" s="750"/>
      <c r="M28" s="750"/>
      <c r="N28" s="750"/>
      <c r="O28" s="750"/>
      <c r="P28" s="751"/>
      <c r="Q28" s="840">
        <v>11518</v>
      </c>
      <c r="R28" s="841"/>
      <c r="S28" s="841"/>
      <c r="T28" s="841"/>
      <c r="U28" s="841"/>
      <c r="V28" s="841">
        <v>11894</v>
      </c>
      <c r="W28" s="841"/>
      <c r="X28" s="841"/>
      <c r="Y28" s="841"/>
      <c r="Z28" s="841"/>
      <c r="AA28" s="841">
        <v>-376</v>
      </c>
      <c r="AB28" s="841"/>
      <c r="AC28" s="841"/>
      <c r="AD28" s="841"/>
      <c r="AE28" s="842"/>
      <c r="AF28" s="843">
        <v>-376</v>
      </c>
      <c r="AG28" s="841"/>
      <c r="AH28" s="841"/>
      <c r="AI28" s="841"/>
      <c r="AJ28" s="844"/>
      <c r="AK28" s="845">
        <v>1110</v>
      </c>
      <c r="AL28" s="836"/>
      <c r="AM28" s="836"/>
      <c r="AN28" s="836"/>
      <c r="AO28" s="836"/>
      <c r="AP28" s="836" t="s">
        <v>544</v>
      </c>
      <c r="AQ28" s="836"/>
      <c r="AR28" s="836"/>
      <c r="AS28" s="836"/>
      <c r="AT28" s="836"/>
      <c r="AU28" s="836" t="s">
        <v>545</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382</v>
      </c>
      <c r="C29" s="774"/>
      <c r="D29" s="774"/>
      <c r="E29" s="774"/>
      <c r="F29" s="774"/>
      <c r="G29" s="774"/>
      <c r="H29" s="774"/>
      <c r="I29" s="774"/>
      <c r="J29" s="774"/>
      <c r="K29" s="774"/>
      <c r="L29" s="774"/>
      <c r="M29" s="774"/>
      <c r="N29" s="774"/>
      <c r="O29" s="774"/>
      <c r="P29" s="775"/>
      <c r="Q29" s="776">
        <v>7651</v>
      </c>
      <c r="R29" s="777"/>
      <c r="S29" s="777"/>
      <c r="T29" s="777"/>
      <c r="U29" s="777"/>
      <c r="V29" s="777">
        <v>7382</v>
      </c>
      <c r="W29" s="777"/>
      <c r="X29" s="777"/>
      <c r="Y29" s="777"/>
      <c r="Z29" s="777"/>
      <c r="AA29" s="777">
        <v>269</v>
      </c>
      <c r="AB29" s="777"/>
      <c r="AC29" s="777"/>
      <c r="AD29" s="777"/>
      <c r="AE29" s="778"/>
      <c r="AF29" s="779">
        <v>269</v>
      </c>
      <c r="AG29" s="780"/>
      <c r="AH29" s="780"/>
      <c r="AI29" s="780"/>
      <c r="AJ29" s="781"/>
      <c r="AK29" s="848">
        <v>1037</v>
      </c>
      <c r="AL29" s="849"/>
      <c r="AM29" s="849"/>
      <c r="AN29" s="849"/>
      <c r="AO29" s="849"/>
      <c r="AP29" s="849" t="s">
        <v>544</v>
      </c>
      <c r="AQ29" s="849"/>
      <c r="AR29" s="849"/>
      <c r="AS29" s="849"/>
      <c r="AT29" s="849"/>
      <c r="AU29" s="849" t="s">
        <v>544</v>
      </c>
      <c r="AV29" s="849"/>
      <c r="AW29" s="849"/>
      <c r="AX29" s="849"/>
      <c r="AY29" s="849"/>
      <c r="AZ29" s="850" t="s">
        <v>544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383</v>
      </c>
      <c r="C30" s="774"/>
      <c r="D30" s="774"/>
      <c r="E30" s="774"/>
      <c r="F30" s="774"/>
      <c r="G30" s="774"/>
      <c r="H30" s="774"/>
      <c r="I30" s="774"/>
      <c r="J30" s="774"/>
      <c r="K30" s="774"/>
      <c r="L30" s="774"/>
      <c r="M30" s="774"/>
      <c r="N30" s="774"/>
      <c r="O30" s="774"/>
      <c r="P30" s="775"/>
      <c r="Q30" s="776">
        <v>1235</v>
      </c>
      <c r="R30" s="777"/>
      <c r="S30" s="777"/>
      <c r="T30" s="777"/>
      <c r="U30" s="777"/>
      <c r="V30" s="777">
        <v>1235</v>
      </c>
      <c r="W30" s="777"/>
      <c r="X30" s="777"/>
      <c r="Y30" s="777"/>
      <c r="Z30" s="777"/>
      <c r="AA30" s="777">
        <v>0</v>
      </c>
      <c r="AB30" s="777"/>
      <c r="AC30" s="777"/>
      <c r="AD30" s="777"/>
      <c r="AE30" s="778"/>
      <c r="AF30" s="779">
        <v>0</v>
      </c>
      <c r="AG30" s="780"/>
      <c r="AH30" s="780"/>
      <c r="AI30" s="780"/>
      <c r="AJ30" s="781"/>
      <c r="AK30" s="848">
        <v>335</v>
      </c>
      <c r="AL30" s="849"/>
      <c r="AM30" s="849"/>
      <c r="AN30" s="849"/>
      <c r="AO30" s="849"/>
      <c r="AP30" s="849" t="s">
        <v>544</v>
      </c>
      <c r="AQ30" s="849"/>
      <c r="AR30" s="849"/>
      <c r="AS30" s="849"/>
      <c r="AT30" s="849"/>
      <c r="AU30" s="849" t="s">
        <v>544</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384</v>
      </c>
      <c r="C31" s="774"/>
      <c r="D31" s="774"/>
      <c r="E31" s="774"/>
      <c r="F31" s="774"/>
      <c r="G31" s="774"/>
      <c r="H31" s="774"/>
      <c r="I31" s="774"/>
      <c r="J31" s="774"/>
      <c r="K31" s="774"/>
      <c r="L31" s="774"/>
      <c r="M31" s="774"/>
      <c r="N31" s="774"/>
      <c r="O31" s="774"/>
      <c r="P31" s="775"/>
      <c r="Q31" s="776">
        <v>1930</v>
      </c>
      <c r="R31" s="777"/>
      <c r="S31" s="777"/>
      <c r="T31" s="777"/>
      <c r="U31" s="777"/>
      <c r="V31" s="777">
        <v>1578</v>
      </c>
      <c r="W31" s="777"/>
      <c r="X31" s="777"/>
      <c r="Y31" s="777"/>
      <c r="Z31" s="777"/>
      <c r="AA31" s="777">
        <v>352</v>
      </c>
      <c r="AB31" s="777"/>
      <c r="AC31" s="777"/>
      <c r="AD31" s="777"/>
      <c r="AE31" s="778"/>
      <c r="AF31" s="779">
        <v>1312</v>
      </c>
      <c r="AG31" s="780"/>
      <c r="AH31" s="780"/>
      <c r="AI31" s="780"/>
      <c r="AJ31" s="781"/>
      <c r="AK31" s="848">
        <v>147</v>
      </c>
      <c r="AL31" s="849"/>
      <c r="AM31" s="849"/>
      <c r="AN31" s="849"/>
      <c r="AO31" s="849"/>
      <c r="AP31" s="849">
        <v>7498</v>
      </c>
      <c r="AQ31" s="849"/>
      <c r="AR31" s="849"/>
      <c r="AS31" s="849"/>
      <c r="AT31" s="849"/>
      <c r="AU31" s="849">
        <v>600</v>
      </c>
      <c r="AV31" s="849"/>
      <c r="AW31" s="849"/>
      <c r="AX31" s="849"/>
      <c r="AY31" s="849"/>
      <c r="AZ31" s="850" t="s">
        <v>544</v>
      </c>
      <c r="BA31" s="850"/>
      <c r="BB31" s="850"/>
      <c r="BC31" s="850"/>
      <c r="BD31" s="850"/>
      <c r="BE31" s="846" t="s">
        <v>385</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386</v>
      </c>
      <c r="C32" s="774"/>
      <c r="D32" s="774"/>
      <c r="E32" s="774"/>
      <c r="F32" s="774"/>
      <c r="G32" s="774"/>
      <c r="H32" s="774"/>
      <c r="I32" s="774"/>
      <c r="J32" s="774"/>
      <c r="K32" s="774"/>
      <c r="L32" s="774"/>
      <c r="M32" s="774"/>
      <c r="N32" s="774"/>
      <c r="O32" s="774"/>
      <c r="P32" s="775"/>
      <c r="Q32" s="776">
        <v>11793</v>
      </c>
      <c r="R32" s="777"/>
      <c r="S32" s="777"/>
      <c r="T32" s="777"/>
      <c r="U32" s="777"/>
      <c r="V32" s="777">
        <v>11786</v>
      </c>
      <c r="W32" s="777"/>
      <c r="X32" s="777"/>
      <c r="Y32" s="777"/>
      <c r="Z32" s="777"/>
      <c r="AA32" s="777">
        <v>7</v>
      </c>
      <c r="AB32" s="777"/>
      <c r="AC32" s="777"/>
      <c r="AD32" s="777"/>
      <c r="AE32" s="778"/>
      <c r="AF32" s="779">
        <v>3507</v>
      </c>
      <c r="AG32" s="780"/>
      <c r="AH32" s="780"/>
      <c r="AI32" s="780"/>
      <c r="AJ32" s="781"/>
      <c r="AK32" s="848">
        <v>900</v>
      </c>
      <c r="AL32" s="849"/>
      <c r="AM32" s="849"/>
      <c r="AN32" s="849"/>
      <c r="AO32" s="849"/>
      <c r="AP32" s="849">
        <v>3194</v>
      </c>
      <c r="AQ32" s="849"/>
      <c r="AR32" s="849"/>
      <c r="AS32" s="849"/>
      <c r="AT32" s="849"/>
      <c r="AU32" s="849">
        <v>1712</v>
      </c>
      <c r="AV32" s="849"/>
      <c r="AW32" s="849"/>
      <c r="AX32" s="849"/>
      <c r="AY32" s="849"/>
      <c r="AZ32" s="850" t="s">
        <v>544</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387</v>
      </c>
      <c r="C33" s="774"/>
      <c r="D33" s="774"/>
      <c r="E33" s="774"/>
      <c r="F33" s="774"/>
      <c r="G33" s="774"/>
      <c r="H33" s="774"/>
      <c r="I33" s="774"/>
      <c r="J33" s="774"/>
      <c r="K33" s="774"/>
      <c r="L33" s="774"/>
      <c r="M33" s="774"/>
      <c r="N33" s="774"/>
      <c r="O33" s="774"/>
      <c r="P33" s="775"/>
      <c r="Q33" s="776">
        <v>2648</v>
      </c>
      <c r="R33" s="777"/>
      <c r="S33" s="777"/>
      <c r="T33" s="777"/>
      <c r="U33" s="777"/>
      <c r="V33" s="777">
        <v>2226</v>
      </c>
      <c r="W33" s="777"/>
      <c r="X33" s="777"/>
      <c r="Y33" s="777"/>
      <c r="Z33" s="777"/>
      <c r="AA33" s="777">
        <v>422</v>
      </c>
      <c r="AB33" s="777"/>
      <c r="AC33" s="777"/>
      <c r="AD33" s="777"/>
      <c r="AE33" s="778"/>
      <c r="AF33" s="779">
        <v>1296</v>
      </c>
      <c r="AG33" s="780"/>
      <c r="AH33" s="780"/>
      <c r="AI33" s="780"/>
      <c r="AJ33" s="781"/>
      <c r="AK33" s="848">
        <v>969</v>
      </c>
      <c r="AL33" s="849"/>
      <c r="AM33" s="849"/>
      <c r="AN33" s="849"/>
      <c r="AO33" s="849"/>
      <c r="AP33" s="849">
        <v>10738</v>
      </c>
      <c r="AQ33" s="849"/>
      <c r="AR33" s="849"/>
      <c r="AS33" s="849"/>
      <c r="AT33" s="849"/>
      <c r="AU33" s="849">
        <v>5142</v>
      </c>
      <c r="AV33" s="849"/>
      <c r="AW33" s="849"/>
      <c r="AX33" s="849"/>
      <c r="AY33" s="849"/>
      <c r="AZ33" s="850" t="s">
        <v>544</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388</v>
      </c>
      <c r="C34" s="774"/>
      <c r="D34" s="774"/>
      <c r="E34" s="774"/>
      <c r="F34" s="774"/>
      <c r="G34" s="774"/>
      <c r="H34" s="774"/>
      <c r="I34" s="774"/>
      <c r="J34" s="774"/>
      <c r="K34" s="774"/>
      <c r="L34" s="774"/>
      <c r="M34" s="774"/>
      <c r="N34" s="774"/>
      <c r="O34" s="774"/>
      <c r="P34" s="775"/>
      <c r="Q34" s="776">
        <v>256</v>
      </c>
      <c r="R34" s="777"/>
      <c r="S34" s="777"/>
      <c r="T34" s="777"/>
      <c r="U34" s="777"/>
      <c r="V34" s="777">
        <v>251</v>
      </c>
      <c r="W34" s="777"/>
      <c r="X34" s="777"/>
      <c r="Y34" s="777"/>
      <c r="Z34" s="777"/>
      <c r="AA34" s="777">
        <v>5</v>
      </c>
      <c r="AB34" s="777"/>
      <c r="AC34" s="777"/>
      <c r="AD34" s="777"/>
      <c r="AE34" s="778"/>
      <c r="AF34" s="779">
        <v>5</v>
      </c>
      <c r="AG34" s="780"/>
      <c r="AH34" s="780"/>
      <c r="AI34" s="780"/>
      <c r="AJ34" s="781"/>
      <c r="AK34" s="848">
        <v>39</v>
      </c>
      <c r="AL34" s="849"/>
      <c r="AM34" s="849"/>
      <c r="AN34" s="849"/>
      <c r="AO34" s="849"/>
      <c r="AP34" s="849" t="s">
        <v>544</v>
      </c>
      <c r="AQ34" s="849"/>
      <c r="AR34" s="849"/>
      <c r="AS34" s="849"/>
      <c r="AT34" s="849"/>
      <c r="AU34" s="849" t="s">
        <v>546</v>
      </c>
      <c r="AV34" s="849"/>
      <c r="AW34" s="849"/>
      <c r="AX34" s="849"/>
      <c r="AY34" s="849"/>
      <c r="AZ34" s="850" t="s">
        <v>544</v>
      </c>
      <c r="BA34" s="850"/>
      <c r="BB34" s="850"/>
      <c r="BC34" s="850"/>
      <c r="BD34" s="850"/>
      <c r="BE34" s="846" t="s">
        <v>389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390</v>
      </c>
      <c r="C35" s="774"/>
      <c r="D35" s="774"/>
      <c r="E35" s="774"/>
      <c r="F35" s="774"/>
      <c r="G35" s="774"/>
      <c r="H35" s="774"/>
      <c r="I35" s="774"/>
      <c r="J35" s="774"/>
      <c r="K35" s="774"/>
      <c r="L35" s="774"/>
      <c r="M35" s="774"/>
      <c r="N35" s="774"/>
      <c r="O35" s="774"/>
      <c r="P35" s="775"/>
      <c r="Q35" s="776">
        <v>47</v>
      </c>
      <c r="R35" s="777"/>
      <c r="S35" s="777"/>
      <c r="T35" s="777"/>
      <c r="U35" s="777"/>
      <c r="V35" s="777">
        <v>46</v>
      </c>
      <c r="W35" s="777"/>
      <c r="X35" s="777"/>
      <c r="Y35" s="777"/>
      <c r="Z35" s="777"/>
      <c r="AA35" s="777">
        <v>1</v>
      </c>
      <c r="AB35" s="777"/>
      <c r="AC35" s="777"/>
      <c r="AD35" s="777"/>
      <c r="AE35" s="778"/>
      <c r="AF35" s="779">
        <v>1</v>
      </c>
      <c r="AG35" s="780"/>
      <c r="AH35" s="780"/>
      <c r="AI35" s="780"/>
      <c r="AJ35" s="781"/>
      <c r="AK35" s="848">
        <v>27</v>
      </c>
      <c r="AL35" s="849"/>
      <c r="AM35" s="849"/>
      <c r="AN35" s="849"/>
      <c r="AO35" s="849"/>
      <c r="AP35" s="849">
        <v>49</v>
      </c>
      <c r="AQ35" s="849"/>
      <c r="AR35" s="849"/>
      <c r="AS35" s="849"/>
      <c r="AT35" s="849"/>
      <c r="AU35" s="849">
        <v>32</v>
      </c>
      <c r="AV35" s="849"/>
      <c r="AW35" s="849"/>
      <c r="AX35" s="849"/>
      <c r="AY35" s="849"/>
      <c r="AZ35" s="850" t="s">
        <v>544</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391</v>
      </c>
      <c r="C36" s="774"/>
      <c r="D36" s="774"/>
      <c r="E36" s="774"/>
      <c r="F36" s="774"/>
      <c r="G36" s="774"/>
      <c r="H36" s="774"/>
      <c r="I36" s="774"/>
      <c r="J36" s="774"/>
      <c r="K36" s="774"/>
      <c r="L36" s="774"/>
      <c r="M36" s="774"/>
      <c r="N36" s="774"/>
      <c r="O36" s="774"/>
      <c r="P36" s="775"/>
      <c r="Q36" s="776">
        <v>80</v>
      </c>
      <c r="R36" s="777"/>
      <c r="S36" s="777"/>
      <c r="T36" s="777"/>
      <c r="U36" s="777"/>
      <c r="V36" s="777">
        <v>79</v>
      </c>
      <c r="W36" s="777"/>
      <c r="X36" s="777"/>
      <c r="Y36" s="777"/>
      <c r="Z36" s="777"/>
      <c r="AA36" s="777">
        <v>1</v>
      </c>
      <c r="AB36" s="777"/>
      <c r="AC36" s="777"/>
      <c r="AD36" s="777"/>
      <c r="AE36" s="778"/>
      <c r="AF36" s="779">
        <v>1</v>
      </c>
      <c r="AG36" s="780"/>
      <c r="AH36" s="780"/>
      <c r="AI36" s="780"/>
      <c r="AJ36" s="781"/>
      <c r="AK36" s="848">
        <v>36</v>
      </c>
      <c r="AL36" s="849"/>
      <c r="AM36" s="849"/>
      <c r="AN36" s="849"/>
      <c r="AO36" s="849"/>
      <c r="AP36" s="849">
        <v>181</v>
      </c>
      <c r="AQ36" s="849"/>
      <c r="AR36" s="849"/>
      <c r="AS36" s="849"/>
      <c r="AT36" s="849"/>
      <c r="AU36" s="849">
        <v>134</v>
      </c>
      <c r="AV36" s="849"/>
      <c r="AW36" s="849"/>
      <c r="AX36" s="849"/>
      <c r="AY36" s="849"/>
      <c r="AZ36" s="850" t="s">
        <v>544</v>
      </c>
      <c r="BA36" s="850"/>
      <c r="BB36" s="850"/>
      <c r="BC36" s="850"/>
      <c r="BD36" s="850"/>
      <c r="BE36" s="846" t="s">
        <v>389</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392</v>
      </c>
      <c r="C37" s="774"/>
      <c r="D37" s="774"/>
      <c r="E37" s="774"/>
      <c r="F37" s="774"/>
      <c r="G37" s="774"/>
      <c r="H37" s="774"/>
      <c r="I37" s="774"/>
      <c r="J37" s="774"/>
      <c r="K37" s="774"/>
      <c r="L37" s="774"/>
      <c r="M37" s="774"/>
      <c r="N37" s="774"/>
      <c r="O37" s="774"/>
      <c r="P37" s="775"/>
      <c r="Q37" s="776">
        <v>10</v>
      </c>
      <c r="R37" s="777"/>
      <c r="S37" s="777"/>
      <c r="T37" s="777"/>
      <c r="U37" s="777"/>
      <c r="V37" s="777">
        <v>135</v>
      </c>
      <c r="W37" s="777"/>
      <c r="X37" s="777"/>
      <c r="Y37" s="777"/>
      <c r="Z37" s="777"/>
      <c r="AA37" s="777">
        <v>7</v>
      </c>
      <c r="AB37" s="777"/>
      <c r="AC37" s="777"/>
      <c r="AD37" s="777"/>
      <c r="AE37" s="778"/>
      <c r="AF37" s="779">
        <v>7</v>
      </c>
      <c r="AG37" s="780"/>
      <c r="AH37" s="780"/>
      <c r="AI37" s="780"/>
      <c r="AJ37" s="781"/>
      <c r="AK37" s="848">
        <v>1</v>
      </c>
      <c r="AL37" s="849"/>
      <c r="AM37" s="849"/>
      <c r="AN37" s="849"/>
      <c r="AO37" s="849"/>
      <c r="AP37" s="849">
        <v>22</v>
      </c>
      <c r="AQ37" s="849"/>
      <c r="AR37" s="849"/>
      <c r="AS37" s="849"/>
      <c r="AT37" s="849"/>
      <c r="AU37" s="849" t="s">
        <v>547</v>
      </c>
      <c r="AV37" s="849"/>
      <c r="AW37" s="849"/>
      <c r="AX37" s="849"/>
      <c r="AY37" s="849"/>
      <c r="AZ37" s="850" t="s">
        <v>544</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393</v>
      </c>
      <c r="C38" s="774"/>
      <c r="D38" s="774"/>
      <c r="E38" s="774"/>
      <c r="F38" s="774"/>
      <c r="G38" s="774"/>
      <c r="H38" s="774"/>
      <c r="I38" s="774"/>
      <c r="J38" s="774"/>
      <c r="K38" s="774"/>
      <c r="L38" s="774"/>
      <c r="M38" s="774"/>
      <c r="N38" s="774"/>
      <c r="O38" s="774"/>
      <c r="P38" s="775"/>
      <c r="Q38" s="776">
        <v>10</v>
      </c>
      <c r="R38" s="777"/>
      <c r="S38" s="777"/>
      <c r="T38" s="777"/>
      <c r="U38" s="777"/>
      <c r="V38" s="777">
        <v>62</v>
      </c>
      <c r="W38" s="777"/>
      <c r="X38" s="777"/>
      <c r="Y38" s="777"/>
      <c r="Z38" s="777"/>
      <c r="AA38" s="777" t="s">
        <v>544</v>
      </c>
      <c r="AB38" s="777"/>
      <c r="AC38" s="777"/>
      <c r="AD38" s="777"/>
      <c r="AE38" s="778"/>
      <c r="AF38" s="779" t="s">
        <v>221</v>
      </c>
      <c r="AG38" s="780"/>
      <c r="AH38" s="780"/>
      <c r="AI38" s="780"/>
      <c r="AJ38" s="781"/>
      <c r="AK38" s="848">
        <v>5</v>
      </c>
      <c r="AL38" s="849"/>
      <c r="AM38" s="849"/>
      <c r="AN38" s="849"/>
      <c r="AO38" s="849"/>
      <c r="AP38" s="849" t="s">
        <v>544</v>
      </c>
      <c r="AQ38" s="849"/>
      <c r="AR38" s="849"/>
      <c r="AS38" s="849"/>
      <c r="AT38" s="849"/>
      <c r="AU38" s="849" t="s">
        <v>544</v>
      </c>
      <c r="AV38" s="849"/>
      <c r="AW38" s="849"/>
      <c r="AX38" s="849"/>
      <c r="AY38" s="849"/>
      <c r="AZ38" s="850" t="s">
        <v>544</v>
      </c>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369</v>
      </c>
      <c r="B63" s="808" t="s">
        <v>395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6022</v>
      </c>
      <c r="AG63" s="860"/>
      <c r="AH63" s="860"/>
      <c r="AI63" s="860"/>
      <c r="AJ63" s="861"/>
      <c r="AK63" s="862"/>
      <c r="AL63" s="857"/>
      <c r="AM63" s="857"/>
      <c r="AN63" s="857"/>
      <c r="AO63" s="857"/>
      <c r="AP63" s="860">
        <v>21682</v>
      </c>
      <c r="AQ63" s="860"/>
      <c r="AR63" s="860"/>
      <c r="AS63" s="860"/>
      <c r="AT63" s="860"/>
      <c r="AU63" s="860">
        <v>7620</v>
      </c>
      <c r="AV63" s="860"/>
      <c r="AW63" s="860"/>
      <c r="AX63" s="860"/>
      <c r="AY63" s="860"/>
      <c r="AZ63" s="864"/>
      <c r="BA63" s="864"/>
      <c r="BB63" s="864"/>
      <c r="BC63" s="864"/>
      <c r="BD63" s="864"/>
      <c r="BE63" s="865"/>
      <c r="BF63" s="865"/>
      <c r="BG63" s="865"/>
      <c r="BH63" s="865"/>
      <c r="BI63" s="866"/>
      <c r="BJ63" s="867" t="s">
        <v>221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397</v>
      </c>
      <c r="B66" s="759"/>
      <c r="C66" s="759"/>
      <c r="D66" s="759"/>
      <c r="E66" s="759"/>
      <c r="F66" s="759"/>
      <c r="G66" s="759"/>
      <c r="H66" s="759"/>
      <c r="I66" s="759"/>
      <c r="J66" s="759"/>
      <c r="K66" s="759"/>
      <c r="L66" s="759"/>
      <c r="M66" s="759"/>
      <c r="N66" s="759"/>
      <c r="O66" s="759"/>
      <c r="P66" s="760"/>
      <c r="Q66" s="735" t="s">
        <v>373</v>
      </c>
      <c r="R66" s="736"/>
      <c r="S66" s="736"/>
      <c r="T66" s="736"/>
      <c r="U66" s="737"/>
      <c r="V66" s="735" t="s">
        <v>374</v>
      </c>
      <c r="W66" s="736"/>
      <c r="X66" s="736"/>
      <c r="Y66" s="736"/>
      <c r="Z66" s="737"/>
      <c r="AA66" s="735" t="s">
        <v>375</v>
      </c>
      <c r="AB66" s="736"/>
      <c r="AC66" s="736"/>
      <c r="AD66" s="736"/>
      <c r="AE66" s="737"/>
      <c r="AF66" s="870" t="s">
        <v>376</v>
      </c>
      <c r="AG66" s="831"/>
      <c r="AH66" s="831"/>
      <c r="AI66" s="831"/>
      <c r="AJ66" s="871"/>
      <c r="AK66" s="735" t="s">
        <v>377</v>
      </c>
      <c r="AL66" s="759"/>
      <c r="AM66" s="759"/>
      <c r="AN66" s="759"/>
      <c r="AO66" s="760"/>
      <c r="AP66" s="735" t="s">
        <v>378</v>
      </c>
      <c r="AQ66" s="736"/>
      <c r="AR66" s="736"/>
      <c r="AS66" s="736"/>
      <c r="AT66" s="737"/>
      <c r="AU66" s="735" t="s">
        <v>398</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561</v>
      </c>
      <c r="C68" s="888"/>
      <c r="D68" s="888"/>
      <c r="E68" s="888"/>
      <c r="F68" s="888"/>
      <c r="G68" s="888"/>
      <c r="H68" s="888"/>
      <c r="I68" s="888"/>
      <c r="J68" s="888"/>
      <c r="K68" s="888"/>
      <c r="L68" s="888"/>
      <c r="M68" s="888"/>
      <c r="N68" s="888"/>
      <c r="O68" s="888"/>
      <c r="P68" s="889"/>
      <c r="Q68" s="890">
        <v>18</v>
      </c>
      <c r="R68" s="884"/>
      <c r="S68" s="884"/>
      <c r="T68" s="884"/>
      <c r="U68" s="884"/>
      <c r="V68" s="884">
        <v>17</v>
      </c>
      <c r="W68" s="884"/>
      <c r="X68" s="884"/>
      <c r="Y68" s="884"/>
      <c r="Z68" s="884"/>
      <c r="AA68" s="884">
        <v>1</v>
      </c>
      <c r="AB68" s="884"/>
      <c r="AC68" s="884"/>
      <c r="AD68" s="884"/>
      <c r="AE68" s="884"/>
      <c r="AF68" s="884">
        <v>1</v>
      </c>
      <c r="AG68" s="884"/>
      <c r="AH68" s="884"/>
      <c r="AI68" s="884"/>
      <c r="AJ68" s="884"/>
      <c r="AK68" s="884" t="s">
        <v>544</v>
      </c>
      <c r="AL68" s="884"/>
      <c r="AM68" s="884"/>
      <c r="AN68" s="884"/>
      <c r="AO68" s="884"/>
      <c r="AP68" s="884" t="s">
        <v>544</v>
      </c>
      <c r="AQ68" s="884"/>
      <c r="AR68" s="884"/>
      <c r="AS68" s="884"/>
      <c r="AT68" s="884"/>
      <c r="AU68" s="884" t="s">
        <v>544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1737</v>
      </c>
      <c r="R69" s="849"/>
      <c r="S69" s="849"/>
      <c r="T69" s="849"/>
      <c r="U69" s="849"/>
      <c r="V69" s="849">
        <v>1709</v>
      </c>
      <c r="W69" s="849"/>
      <c r="X69" s="849"/>
      <c r="Y69" s="849"/>
      <c r="Z69" s="849"/>
      <c r="AA69" s="849">
        <v>28</v>
      </c>
      <c r="AB69" s="849"/>
      <c r="AC69" s="849"/>
      <c r="AD69" s="849"/>
      <c r="AE69" s="849"/>
      <c r="AF69" s="849">
        <v>28</v>
      </c>
      <c r="AG69" s="849"/>
      <c r="AH69" s="849"/>
      <c r="AI69" s="849"/>
      <c r="AJ69" s="849"/>
      <c r="AK69" s="849" t="s">
        <v>544</v>
      </c>
      <c r="AL69" s="849"/>
      <c r="AM69" s="849"/>
      <c r="AN69" s="849"/>
      <c r="AO69" s="849"/>
      <c r="AP69" s="849">
        <v>422</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549</v>
      </c>
      <c r="C70" s="892"/>
      <c r="D70" s="892"/>
      <c r="E70" s="892"/>
      <c r="F70" s="892"/>
      <c r="G70" s="892"/>
      <c r="H70" s="892"/>
      <c r="I70" s="892"/>
      <c r="J70" s="892"/>
      <c r="K70" s="892"/>
      <c r="L70" s="892"/>
      <c r="M70" s="892"/>
      <c r="N70" s="892"/>
      <c r="O70" s="892"/>
      <c r="P70" s="893"/>
      <c r="Q70" s="894">
        <v>140</v>
      </c>
      <c r="R70" s="849"/>
      <c r="S70" s="849"/>
      <c r="T70" s="849"/>
      <c r="U70" s="849"/>
      <c r="V70" s="849">
        <v>43</v>
      </c>
      <c r="W70" s="849"/>
      <c r="X70" s="849"/>
      <c r="Y70" s="849"/>
      <c r="Z70" s="849"/>
      <c r="AA70" s="849">
        <v>98</v>
      </c>
      <c r="AB70" s="849"/>
      <c r="AC70" s="849"/>
      <c r="AD70" s="849"/>
      <c r="AE70" s="849"/>
      <c r="AF70" s="849">
        <v>98</v>
      </c>
      <c r="AG70" s="849"/>
      <c r="AH70" s="849"/>
      <c r="AI70" s="849"/>
      <c r="AJ70" s="849"/>
      <c r="AK70" s="849" t="s">
        <v>550</v>
      </c>
      <c r="AL70" s="849"/>
      <c r="AM70" s="849"/>
      <c r="AN70" s="849"/>
      <c r="AO70" s="849"/>
      <c r="AP70" s="849" t="s">
        <v>544</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552</v>
      </c>
      <c r="C71" s="892"/>
      <c r="D71" s="892"/>
      <c r="E71" s="892"/>
      <c r="F71" s="892"/>
      <c r="G71" s="892"/>
      <c r="H71" s="892"/>
      <c r="I71" s="892"/>
      <c r="J71" s="892"/>
      <c r="K71" s="892"/>
      <c r="L71" s="892"/>
      <c r="M71" s="892"/>
      <c r="N71" s="892"/>
      <c r="O71" s="892"/>
      <c r="P71" s="893"/>
      <c r="Q71" s="894">
        <v>446</v>
      </c>
      <c r="R71" s="849"/>
      <c r="S71" s="849"/>
      <c r="T71" s="849"/>
      <c r="U71" s="849"/>
      <c r="V71" s="849">
        <v>471</v>
      </c>
      <c r="W71" s="849"/>
      <c r="X71" s="849"/>
      <c r="Y71" s="849"/>
      <c r="Z71" s="849"/>
      <c r="AA71" s="849">
        <v>-26</v>
      </c>
      <c r="AB71" s="849"/>
      <c r="AC71" s="849"/>
      <c r="AD71" s="849"/>
      <c r="AE71" s="849"/>
      <c r="AF71" s="849">
        <v>663</v>
      </c>
      <c r="AG71" s="849"/>
      <c r="AH71" s="849"/>
      <c r="AI71" s="849"/>
      <c r="AJ71" s="849"/>
      <c r="AK71" s="849" t="s">
        <v>544</v>
      </c>
      <c r="AL71" s="849"/>
      <c r="AM71" s="849"/>
      <c r="AN71" s="849"/>
      <c r="AO71" s="849"/>
      <c r="AP71" s="849">
        <v>2345</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369</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790</v>
      </c>
      <c r="AG88" s="860"/>
      <c r="AH88" s="860"/>
      <c r="AI88" s="860"/>
      <c r="AJ88" s="860"/>
      <c r="AK88" s="857"/>
      <c r="AL88" s="857"/>
      <c r="AM88" s="857"/>
      <c r="AN88" s="857"/>
      <c r="AO88" s="857"/>
      <c r="AP88" s="860">
        <v>2767</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287</v>
      </c>
      <c r="AG109" s="913"/>
      <c r="AH109" s="913"/>
      <c r="AI109" s="913"/>
      <c r="AJ109" s="914"/>
      <c r="AK109" s="912" t="s">
        <v>286</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287</v>
      </c>
      <c r="BW109" s="913"/>
      <c r="BX109" s="913"/>
      <c r="BY109" s="913"/>
      <c r="BZ109" s="914"/>
      <c r="CA109" s="912" t="s">
        <v>286</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287</v>
      </c>
      <c r="DM109" s="913"/>
      <c r="DN109" s="913"/>
      <c r="DO109" s="913"/>
      <c r="DP109" s="914"/>
      <c r="DQ109" s="912" t="s">
        <v>286</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5383410</v>
      </c>
      <c r="AB110" s="920"/>
      <c r="AC110" s="920"/>
      <c r="AD110" s="920"/>
      <c r="AE110" s="921"/>
      <c r="AF110" s="922">
        <v>4928296</v>
      </c>
      <c r="AG110" s="920"/>
      <c r="AH110" s="920"/>
      <c r="AI110" s="920"/>
      <c r="AJ110" s="921"/>
      <c r="AK110" s="922">
        <v>4566243</v>
      </c>
      <c r="AL110" s="920"/>
      <c r="AM110" s="920"/>
      <c r="AN110" s="920"/>
      <c r="AO110" s="921"/>
      <c r="AP110" s="923">
        <v>21.9</v>
      </c>
      <c r="AQ110" s="924"/>
      <c r="AR110" s="924"/>
      <c r="AS110" s="924"/>
      <c r="AT110" s="925"/>
      <c r="AU110" s="926" t="s">
        <v>60</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49902379</v>
      </c>
      <c r="BR110" s="957"/>
      <c r="BS110" s="957"/>
      <c r="BT110" s="957"/>
      <c r="BU110" s="957"/>
      <c r="BV110" s="957">
        <v>54371341</v>
      </c>
      <c r="BW110" s="957"/>
      <c r="BX110" s="957"/>
      <c r="BY110" s="957"/>
      <c r="BZ110" s="957"/>
      <c r="CA110" s="957">
        <v>54928712</v>
      </c>
      <c r="CB110" s="957"/>
      <c r="CC110" s="957"/>
      <c r="CD110" s="957"/>
      <c r="CE110" s="957"/>
      <c r="CF110" s="971">
        <v>263.2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650756</v>
      </c>
      <c r="BR111" s="950"/>
      <c r="BS111" s="950"/>
      <c r="BT111" s="950"/>
      <c r="BU111" s="950"/>
      <c r="BV111" s="950">
        <v>572269</v>
      </c>
      <c r="BW111" s="950"/>
      <c r="BX111" s="950"/>
      <c r="BY111" s="950"/>
      <c r="BZ111" s="950"/>
      <c r="CA111" s="950">
        <v>622078</v>
      </c>
      <c r="CB111" s="950"/>
      <c r="CC111" s="950"/>
      <c r="CD111" s="950"/>
      <c r="CE111" s="950"/>
      <c r="CF111" s="944">
        <v>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9218798</v>
      </c>
      <c r="BR112" s="950"/>
      <c r="BS112" s="950"/>
      <c r="BT112" s="950"/>
      <c r="BU112" s="950"/>
      <c r="BV112" s="950">
        <v>8846873</v>
      </c>
      <c r="BW112" s="950"/>
      <c r="BX112" s="950"/>
      <c r="BY112" s="950"/>
      <c r="BZ112" s="950"/>
      <c r="CA112" s="950">
        <v>8619495</v>
      </c>
      <c r="CB112" s="950"/>
      <c r="CC112" s="950"/>
      <c r="CD112" s="950"/>
      <c r="CE112" s="950"/>
      <c r="CF112" s="944">
        <v>41.3</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1206068</v>
      </c>
      <c r="AB113" s="964"/>
      <c r="AC113" s="964"/>
      <c r="AD113" s="964"/>
      <c r="AE113" s="965"/>
      <c r="AF113" s="966">
        <v>1233780</v>
      </c>
      <c r="AG113" s="964"/>
      <c r="AH113" s="964"/>
      <c r="AI113" s="964"/>
      <c r="AJ113" s="965"/>
      <c r="AK113" s="966">
        <v>1248390</v>
      </c>
      <c r="AL113" s="964"/>
      <c r="AM113" s="964"/>
      <c r="AN113" s="964"/>
      <c r="AO113" s="965"/>
      <c r="AP113" s="967">
        <v>6</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143882</v>
      </c>
      <c r="BR113" s="950"/>
      <c r="BS113" s="950"/>
      <c r="BT113" s="950"/>
      <c r="BU113" s="950"/>
      <c r="BV113" s="950">
        <v>126386</v>
      </c>
      <c r="BW113" s="950"/>
      <c r="BX113" s="950"/>
      <c r="BY113" s="950"/>
      <c r="BZ113" s="950"/>
      <c r="CA113" s="950">
        <v>389318</v>
      </c>
      <c r="CB113" s="950"/>
      <c r="CC113" s="950"/>
      <c r="CD113" s="950"/>
      <c r="CE113" s="950"/>
      <c r="CF113" s="944">
        <v>1.9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32655</v>
      </c>
      <c r="AB114" s="989"/>
      <c r="AC114" s="989"/>
      <c r="AD114" s="989"/>
      <c r="AE114" s="990"/>
      <c r="AF114" s="991">
        <v>31893</v>
      </c>
      <c r="AG114" s="989"/>
      <c r="AH114" s="989"/>
      <c r="AI114" s="989"/>
      <c r="AJ114" s="990"/>
      <c r="AK114" s="991">
        <v>27562</v>
      </c>
      <c r="AL114" s="989"/>
      <c r="AM114" s="989"/>
      <c r="AN114" s="989"/>
      <c r="AO114" s="990"/>
      <c r="AP114" s="992">
        <v>0.1</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6559638</v>
      </c>
      <c r="BR114" s="950"/>
      <c r="BS114" s="950"/>
      <c r="BT114" s="950"/>
      <c r="BU114" s="950"/>
      <c r="BV114" s="950">
        <v>5937746</v>
      </c>
      <c r="BW114" s="950"/>
      <c r="BX114" s="950"/>
      <c r="BY114" s="950"/>
      <c r="BZ114" s="950"/>
      <c r="CA114" s="950">
        <v>5624543</v>
      </c>
      <c r="CB114" s="950"/>
      <c r="CC114" s="950"/>
      <c r="CD114" s="950"/>
      <c r="CE114" s="950"/>
      <c r="CF114" s="944">
        <v>27</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135239</v>
      </c>
      <c r="AB115" s="964"/>
      <c r="AC115" s="964"/>
      <c r="AD115" s="964"/>
      <c r="AE115" s="965"/>
      <c r="AF115" s="966">
        <v>103502</v>
      </c>
      <c r="AG115" s="964"/>
      <c r="AH115" s="964"/>
      <c r="AI115" s="964"/>
      <c r="AJ115" s="965"/>
      <c r="AK115" s="966">
        <v>103621</v>
      </c>
      <c r="AL115" s="964"/>
      <c r="AM115" s="964"/>
      <c r="AN115" s="964"/>
      <c r="AO115" s="965"/>
      <c r="AP115" s="967">
        <v>0.5</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v>2265577</v>
      </c>
      <c r="BR115" s="950"/>
      <c r="BS115" s="950"/>
      <c r="BT115" s="950"/>
      <c r="BU115" s="950"/>
      <c r="BV115" s="950">
        <v>2095988</v>
      </c>
      <c r="BW115" s="950"/>
      <c r="BX115" s="950"/>
      <c r="BY115" s="950"/>
      <c r="BZ115" s="950"/>
      <c r="CA115" s="950">
        <v>1834079</v>
      </c>
      <c r="CB115" s="950"/>
      <c r="CC115" s="950"/>
      <c r="CD115" s="950"/>
      <c r="CE115" s="950"/>
      <c r="CF115" s="944">
        <v>8.8000000000000007</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1065</v>
      </c>
      <c r="AB116" s="989"/>
      <c r="AC116" s="989"/>
      <c r="AD116" s="989"/>
      <c r="AE116" s="990"/>
      <c r="AF116" s="991">
        <v>1833</v>
      </c>
      <c r="AG116" s="989"/>
      <c r="AH116" s="989"/>
      <c r="AI116" s="989"/>
      <c r="AJ116" s="990"/>
      <c r="AK116" s="991">
        <v>1889</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41667</v>
      </c>
      <c r="DH116" s="989"/>
      <c r="DI116" s="989"/>
      <c r="DJ116" s="989"/>
      <c r="DK116" s="990"/>
      <c r="DL116" s="991">
        <v>37043</v>
      </c>
      <c r="DM116" s="989"/>
      <c r="DN116" s="989"/>
      <c r="DO116" s="989"/>
      <c r="DP116" s="990"/>
      <c r="DQ116" s="991">
        <v>92391</v>
      </c>
      <c r="DR116" s="989"/>
      <c r="DS116" s="989"/>
      <c r="DT116" s="989"/>
      <c r="DU116" s="990"/>
      <c r="DV116" s="992">
        <v>0.4</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6758437</v>
      </c>
      <c r="AB117" s="996"/>
      <c r="AC117" s="996"/>
      <c r="AD117" s="996"/>
      <c r="AE117" s="997"/>
      <c r="AF117" s="995">
        <v>6299304</v>
      </c>
      <c r="AG117" s="996"/>
      <c r="AH117" s="996"/>
      <c r="AI117" s="996"/>
      <c r="AJ117" s="997"/>
      <c r="AK117" s="995">
        <v>5947705</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221</v>
      </c>
      <c r="BR117" s="1016"/>
      <c r="BS117" s="1016"/>
      <c r="BT117" s="1016"/>
      <c r="BU117" s="1016"/>
      <c r="BV117" s="1016" t="s">
        <v>221</v>
      </c>
      <c r="BW117" s="1016"/>
      <c r="BX117" s="1016"/>
      <c r="BY117" s="1016"/>
      <c r="BZ117" s="1016"/>
      <c r="CA117" s="1016" t="s">
        <v>221</v>
      </c>
      <c r="CB117" s="1016"/>
      <c r="CC117" s="1016"/>
      <c r="CD117" s="1016"/>
      <c r="CE117" s="1016"/>
      <c r="CF117" s="944" t="s">
        <v>221</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287</v>
      </c>
      <c r="AG118" s="913"/>
      <c r="AH118" s="913"/>
      <c r="AI118" s="913"/>
      <c r="AJ118" s="914"/>
      <c r="AK118" s="912" t="s">
        <v>286</v>
      </c>
      <c r="AL118" s="913"/>
      <c r="AM118" s="913"/>
      <c r="AN118" s="913"/>
      <c r="AO118" s="914"/>
      <c r="AP118" s="1020" t="s">
        <v>409</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437</v>
      </c>
      <c r="BP118" s="1024"/>
      <c r="BQ118" s="1015">
        <v>68741030</v>
      </c>
      <c r="BR118" s="1016"/>
      <c r="BS118" s="1016"/>
      <c r="BT118" s="1016"/>
      <c r="BU118" s="1016"/>
      <c r="BV118" s="1016">
        <v>71950603</v>
      </c>
      <c r="BW118" s="1016"/>
      <c r="BX118" s="1016"/>
      <c r="BY118" s="1016"/>
      <c r="BZ118" s="1016"/>
      <c r="CA118" s="1016">
        <v>72018225</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221</v>
      </c>
      <c r="AB119" s="920"/>
      <c r="AC119" s="920"/>
      <c r="AD119" s="920"/>
      <c r="AE119" s="921"/>
      <c r="AF119" s="922" t="s">
        <v>221</v>
      </c>
      <c r="AG119" s="920"/>
      <c r="AH119" s="920"/>
      <c r="AI119" s="920"/>
      <c r="AJ119" s="921"/>
      <c r="AK119" s="922" t="s">
        <v>221</v>
      </c>
      <c r="AL119" s="920"/>
      <c r="AM119" s="920"/>
      <c r="AN119" s="920"/>
      <c r="AO119" s="921"/>
      <c r="AP119" s="923" t="s">
        <v>221</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13724943</v>
      </c>
      <c r="BR119" s="957"/>
      <c r="BS119" s="957"/>
      <c r="BT119" s="957"/>
      <c r="BU119" s="957"/>
      <c r="BV119" s="957">
        <v>14272409</v>
      </c>
      <c r="BW119" s="957"/>
      <c r="BX119" s="957"/>
      <c r="BY119" s="957"/>
      <c r="BZ119" s="957"/>
      <c r="CA119" s="957">
        <v>14957656</v>
      </c>
      <c r="CB119" s="957"/>
      <c r="CC119" s="957"/>
      <c r="CD119" s="957"/>
      <c r="CE119" s="957"/>
      <c r="CF119" s="971">
        <v>71.7</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609089</v>
      </c>
      <c r="DH119" s="1028"/>
      <c r="DI119" s="1028"/>
      <c r="DJ119" s="1028"/>
      <c r="DK119" s="1029"/>
      <c r="DL119" s="1030">
        <v>535226</v>
      </c>
      <c r="DM119" s="1028"/>
      <c r="DN119" s="1028"/>
      <c r="DO119" s="1028"/>
      <c r="DP119" s="1029"/>
      <c r="DQ119" s="1030">
        <v>529687</v>
      </c>
      <c r="DR119" s="1028"/>
      <c r="DS119" s="1028"/>
      <c r="DT119" s="1028"/>
      <c r="DU119" s="1029"/>
      <c r="DV119" s="1031">
        <v>2.5</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6593070</v>
      </c>
      <c r="BR120" s="950"/>
      <c r="BS120" s="950"/>
      <c r="BT120" s="950"/>
      <c r="BU120" s="950"/>
      <c r="BV120" s="950">
        <v>6162679</v>
      </c>
      <c r="BW120" s="950"/>
      <c r="BX120" s="950"/>
      <c r="BY120" s="950"/>
      <c r="BZ120" s="950"/>
      <c r="CA120" s="950">
        <v>6012044</v>
      </c>
      <c r="CB120" s="950"/>
      <c r="CC120" s="950"/>
      <c r="CD120" s="950"/>
      <c r="CE120" s="950"/>
      <c r="CF120" s="944">
        <v>28.8</v>
      </c>
      <c r="CG120" s="945"/>
      <c r="CH120" s="945"/>
      <c r="CI120" s="945"/>
      <c r="CJ120" s="945"/>
      <c r="CK120" s="1043" t="s">
        <v>443</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6829544</v>
      </c>
      <c r="DH120" s="957"/>
      <c r="DI120" s="957"/>
      <c r="DJ120" s="957"/>
      <c r="DK120" s="957"/>
      <c r="DL120" s="957">
        <v>6477411</v>
      </c>
      <c r="DM120" s="957"/>
      <c r="DN120" s="957"/>
      <c r="DO120" s="957"/>
      <c r="DP120" s="957"/>
      <c r="DQ120" s="957">
        <v>6142291</v>
      </c>
      <c r="DR120" s="957"/>
      <c r="DS120" s="957"/>
      <c r="DT120" s="957"/>
      <c r="DU120" s="957"/>
      <c r="DV120" s="958">
        <v>29.4</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31397</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39733670</v>
      </c>
      <c r="BR121" s="1016"/>
      <c r="BS121" s="1016"/>
      <c r="BT121" s="1016"/>
      <c r="BU121" s="1016"/>
      <c r="BV121" s="1016">
        <v>42587289</v>
      </c>
      <c r="BW121" s="1016"/>
      <c r="BX121" s="1016"/>
      <c r="BY121" s="1016"/>
      <c r="BZ121" s="1016"/>
      <c r="CA121" s="1016">
        <v>42053610</v>
      </c>
      <c r="CB121" s="1016"/>
      <c r="CC121" s="1016"/>
      <c r="CD121" s="1016"/>
      <c r="CE121" s="1016"/>
      <c r="CF121" s="1054">
        <v>201.5</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1746530</v>
      </c>
      <c r="DH121" s="950"/>
      <c r="DI121" s="950"/>
      <c r="DJ121" s="950"/>
      <c r="DK121" s="950"/>
      <c r="DL121" s="950">
        <v>1714340</v>
      </c>
      <c r="DM121" s="950"/>
      <c r="DN121" s="950"/>
      <c r="DO121" s="950"/>
      <c r="DP121" s="950"/>
      <c r="DQ121" s="950">
        <v>1712193</v>
      </c>
      <c r="DR121" s="950"/>
      <c r="DS121" s="950"/>
      <c r="DT121" s="950"/>
      <c r="DU121" s="950"/>
      <c r="DV121" s="951">
        <v>8.1999999999999993</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446</v>
      </c>
      <c r="BP122" s="1024"/>
      <c r="BQ122" s="1064">
        <v>60051683</v>
      </c>
      <c r="BR122" s="1065"/>
      <c r="BS122" s="1065"/>
      <c r="BT122" s="1065"/>
      <c r="BU122" s="1065"/>
      <c r="BV122" s="1065">
        <v>63022377</v>
      </c>
      <c r="BW122" s="1065"/>
      <c r="BX122" s="1065"/>
      <c r="BY122" s="1065"/>
      <c r="BZ122" s="1065"/>
      <c r="CA122" s="1065">
        <v>63023310</v>
      </c>
      <c r="CB122" s="1065"/>
      <c r="CC122" s="1065"/>
      <c r="CD122" s="1065"/>
      <c r="CE122" s="1065"/>
      <c r="CF122" s="1017"/>
      <c r="CG122" s="1018"/>
      <c r="CH122" s="1018"/>
      <c r="CI122" s="1018"/>
      <c r="CJ122" s="1019"/>
      <c r="CK122" s="1046"/>
      <c r="CL122" s="1047"/>
      <c r="CM122" s="1047"/>
      <c r="CN122" s="1047"/>
      <c r="CO122" s="1048"/>
      <c r="CP122" s="1037" t="s">
        <v>384</v>
      </c>
      <c r="CQ122" s="1038"/>
      <c r="CR122" s="1038"/>
      <c r="CS122" s="1038"/>
      <c r="CT122" s="1038"/>
      <c r="CU122" s="1038"/>
      <c r="CV122" s="1038"/>
      <c r="CW122" s="1038"/>
      <c r="CX122" s="1038"/>
      <c r="CY122" s="1038"/>
      <c r="CZ122" s="1038"/>
      <c r="DA122" s="1038"/>
      <c r="DB122" s="1038"/>
      <c r="DC122" s="1038"/>
      <c r="DD122" s="1038"/>
      <c r="DE122" s="1038"/>
      <c r="DF122" s="1039"/>
      <c r="DG122" s="949">
        <v>422242</v>
      </c>
      <c r="DH122" s="950"/>
      <c r="DI122" s="950"/>
      <c r="DJ122" s="950"/>
      <c r="DK122" s="950"/>
      <c r="DL122" s="950">
        <v>461837</v>
      </c>
      <c r="DM122" s="950"/>
      <c r="DN122" s="950"/>
      <c r="DO122" s="950"/>
      <c r="DP122" s="950"/>
      <c r="DQ122" s="950">
        <v>599853</v>
      </c>
      <c r="DR122" s="950"/>
      <c r="DS122" s="950"/>
      <c r="DT122" s="950"/>
      <c r="DU122" s="950"/>
      <c r="DV122" s="951">
        <v>2.9</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5241</v>
      </c>
      <c r="AB123" s="989"/>
      <c r="AC123" s="989"/>
      <c r="AD123" s="989"/>
      <c r="AE123" s="990"/>
      <c r="AF123" s="991">
        <v>5156</v>
      </c>
      <c r="AG123" s="989"/>
      <c r="AH123" s="989"/>
      <c r="AI123" s="989"/>
      <c r="AJ123" s="990"/>
      <c r="AK123" s="991">
        <v>5746</v>
      </c>
      <c r="AL123" s="989"/>
      <c r="AM123" s="989"/>
      <c r="AN123" s="989"/>
      <c r="AO123" s="990"/>
      <c r="AP123" s="992">
        <v>0</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41.7</v>
      </c>
      <c r="BR123" s="1057"/>
      <c r="BS123" s="1057"/>
      <c r="BT123" s="1057"/>
      <c r="BU123" s="1057"/>
      <c r="BV123" s="1057">
        <v>43.4</v>
      </c>
      <c r="BW123" s="1057"/>
      <c r="BX123" s="1057"/>
      <c r="BY123" s="1057"/>
      <c r="BZ123" s="1057"/>
      <c r="CA123" s="1057">
        <v>43</v>
      </c>
      <c r="CB123" s="1057"/>
      <c r="CC123" s="1057"/>
      <c r="CD123" s="1057"/>
      <c r="CE123" s="1057"/>
      <c r="CF123" s="1058"/>
      <c r="CG123" s="1059"/>
      <c r="CH123" s="1059"/>
      <c r="CI123" s="1059"/>
      <c r="CJ123" s="1060"/>
      <c r="CK123" s="1046"/>
      <c r="CL123" s="1047"/>
      <c r="CM123" s="1047"/>
      <c r="CN123" s="1047"/>
      <c r="CO123" s="1048"/>
      <c r="CP123" s="1037" t="s">
        <v>391</v>
      </c>
      <c r="CQ123" s="1038"/>
      <c r="CR123" s="1038"/>
      <c r="CS123" s="1038"/>
      <c r="CT123" s="1038"/>
      <c r="CU123" s="1038"/>
      <c r="CV123" s="1038"/>
      <c r="CW123" s="1038"/>
      <c r="CX123" s="1038"/>
      <c r="CY123" s="1038"/>
      <c r="CZ123" s="1038"/>
      <c r="DA123" s="1038"/>
      <c r="DB123" s="1038"/>
      <c r="DC123" s="1038"/>
      <c r="DD123" s="1038"/>
      <c r="DE123" s="1038"/>
      <c r="DF123" s="1039"/>
      <c r="DG123" s="988">
        <v>174627</v>
      </c>
      <c r="DH123" s="989"/>
      <c r="DI123" s="989"/>
      <c r="DJ123" s="989"/>
      <c r="DK123" s="990"/>
      <c r="DL123" s="991">
        <v>153427</v>
      </c>
      <c r="DM123" s="989"/>
      <c r="DN123" s="989"/>
      <c r="DO123" s="989"/>
      <c r="DP123" s="990"/>
      <c r="DQ123" s="991">
        <v>133623</v>
      </c>
      <c r="DR123" s="989"/>
      <c r="DS123" s="989"/>
      <c r="DT123" s="989"/>
      <c r="DU123" s="990"/>
      <c r="DV123" s="992">
        <v>0.6</v>
      </c>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45855</v>
      </c>
      <c r="DH124" s="1028"/>
      <c r="DI124" s="1028"/>
      <c r="DJ124" s="1028"/>
      <c r="DK124" s="1029"/>
      <c r="DL124" s="1030">
        <v>39858</v>
      </c>
      <c r="DM124" s="1028"/>
      <c r="DN124" s="1028"/>
      <c r="DO124" s="1028"/>
      <c r="DP124" s="1029"/>
      <c r="DQ124" s="1030">
        <v>31535</v>
      </c>
      <c r="DR124" s="1028"/>
      <c r="DS124" s="1028"/>
      <c r="DT124" s="1028"/>
      <c r="DU124" s="1029"/>
      <c r="DV124" s="1031">
        <v>0.2</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98601</v>
      </c>
      <c r="AB126" s="989"/>
      <c r="AC126" s="989"/>
      <c r="AD126" s="989"/>
      <c r="AE126" s="990"/>
      <c r="AF126" s="991">
        <v>98346</v>
      </c>
      <c r="AG126" s="989"/>
      <c r="AH126" s="989"/>
      <c r="AI126" s="989"/>
      <c r="AJ126" s="990"/>
      <c r="AK126" s="991">
        <v>97875</v>
      </c>
      <c r="AL126" s="989"/>
      <c r="AM126" s="989"/>
      <c r="AN126" s="989"/>
      <c r="AO126" s="990"/>
      <c r="AP126" s="992">
        <v>0.5</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v>2022550</v>
      </c>
      <c r="DH126" s="950"/>
      <c r="DI126" s="950"/>
      <c r="DJ126" s="950"/>
      <c r="DK126" s="950"/>
      <c r="DL126" s="950">
        <v>1857488</v>
      </c>
      <c r="DM126" s="950"/>
      <c r="DN126" s="950"/>
      <c r="DO126" s="950"/>
      <c r="DP126" s="950"/>
      <c r="DQ126" s="950">
        <v>1600066</v>
      </c>
      <c r="DR126" s="950"/>
      <c r="DS126" s="950"/>
      <c r="DT126" s="950"/>
      <c r="DU126" s="950"/>
      <c r="DV126" s="951">
        <v>7.7</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221</v>
      </c>
      <c r="AB127" s="989"/>
      <c r="AC127" s="989"/>
      <c r="AD127" s="989"/>
      <c r="AE127" s="990"/>
      <c r="AF127" s="991" t="s">
        <v>221</v>
      </c>
      <c r="AG127" s="989"/>
      <c r="AH127" s="989"/>
      <c r="AI127" s="989"/>
      <c r="AJ127" s="990"/>
      <c r="AK127" s="991" t="s">
        <v>221</v>
      </c>
      <c r="AL127" s="989"/>
      <c r="AM127" s="989"/>
      <c r="AN127" s="989"/>
      <c r="AO127" s="990"/>
      <c r="AP127" s="992" t="s">
        <v>221</v>
      </c>
      <c r="AQ127" s="993"/>
      <c r="AR127" s="993"/>
      <c r="AS127" s="993"/>
      <c r="AT127" s="994"/>
      <c r="AU127" s="233"/>
      <c r="AV127" s="233"/>
      <c r="AW127" s="233"/>
      <c r="AX127" s="916" t="s">
        <v>457</v>
      </c>
      <c r="AY127" s="917"/>
      <c r="AZ127" s="917"/>
      <c r="BA127" s="917"/>
      <c r="BB127" s="917"/>
      <c r="BC127" s="917"/>
      <c r="BD127" s="917"/>
      <c r="BE127" s="918"/>
      <c r="BF127" s="1071" t="s">
        <v>221</v>
      </c>
      <c r="BG127" s="1072"/>
      <c r="BH127" s="1072"/>
      <c r="BI127" s="1072"/>
      <c r="BJ127" s="1072"/>
      <c r="BK127" s="1072"/>
      <c r="BL127" s="1081"/>
      <c r="BM127" s="1071">
        <v>12.09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243027</v>
      </c>
      <c r="DH127" s="1078"/>
      <c r="DI127" s="1078"/>
      <c r="DJ127" s="1078"/>
      <c r="DK127" s="1078"/>
      <c r="DL127" s="1078">
        <v>238500</v>
      </c>
      <c r="DM127" s="1078"/>
      <c r="DN127" s="1078"/>
      <c r="DO127" s="1078"/>
      <c r="DP127" s="1078"/>
      <c r="DQ127" s="1078">
        <v>234013</v>
      </c>
      <c r="DR127" s="1078"/>
      <c r="DS127" s="1078"/>
      <c r="DT127" s="1078"/>
      <c r="DU127" s="1078"/>
      <c r="DV127" s="1079">
        <v>1.1000000000000001</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733675</v>
      </c>
      <c r="AB128" s="1120"/>
      <c r="AC128" s="1120"/>
      <c r="AD128" s="1120"/>
      <c r="AE128" s="1121"/>
      <c r="AF128" s="1122">
        <v>728155</v>
      </c>
      <c r="AG128" s="1120"/>
      <c r="AH128" s="1120"/>
      <c r="AI128" s="1120"/>
      <c r="AJ128" s="1121"/>
      <c r="AK128" s="1122">
        <v>667213</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221</v>
      </c>
      <c r="BG128" s="1097"/>
      <c r="BH128" s="1097"/>
      <c r="BI128" s="1097"/>
      <c r="BJ128" s="1097"/>
      <c r="BK128" s="1097"/>
      <c r="BL128" s="1098"/>
      <c r="BM128" s="1096">
        <v>17.09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25044192</v>
      </c>
      <c r="AB129" s="989"/>
      <c r="AC129" s="989"/>
      <c r="AD129" s="989"/>
      <c r="AE129" s="990"/>
      <c r="AF129" s="991">
        <v>24855492</v>
      </c>
      <c r="AG129" s="989"/>
      <c r="AH129" s="989"/>
      <c r="AI129" s="989"/>
      <c r="AJ129" s="990"/>
      <c r="AK129" s="991">
        <v>24954085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4214391</v>
      </c>
      <c r="AB130" s="989"/>
      <c r="AC130" s="989"/>
      <c r="AD130" s="989"/>
      <c r="AE130" s="990"/>
      <c r="AF130" s="991">
        <v>4304617</v>
      </c>
      <c r="AG130" s="989"/>
      <c r="AH130" s="989"/>
      <c r="AI130" s="989"/>
      <c r="AJ130" s="990"/>
      <c r="AK130" s="991">
        <v>4083972</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43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20829801</v>
      </c>
      <c r="AB131" s="1028"/>
      <c r="AC131" s="1028"/>
      <c r="AD131" s="1028"/>
      <c r="AE131" s="1029"/>
      <c r="AF131" s="1030">
        <v>20550875</v>
      </c>
      <c r="AG131" s="1028"/>
      <c r="AH131" s="1028"/>
      <c r="AI131" s="1028"/>
      <c r="AJ131" s="1029"/>
      <c r="AK131" s="1030">
        <v>20870113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8.6912544199999999</v>
      </c>
      <c r="AB132" s="1134"/>
      <c r="AC132" s="1134"/>
      <c r="AD132" s="1134"/>
      <c r="AE132" s="1135"/>
      <c r="AF132" s="1136">
        <v>6.1629103379999997</v>
      </c>
      <c r="AG132" s="1134"/>
      <c r="AH132" s="1134"/>
      <c r="AI132" s="1134"/>
      <c r="AJ132" s="1135"/>
      <c r="AK132" s="1136">
        <v>5.7331745160000001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10.6</v>
      </c>
      <c r="AB133" s="1141"/>
      <c r="AC133" s="1141"/>
      <c r="AD133" s="1141"/>
      <c r="AE133" s="1142"/>
      <c r="AF133" s="1140">
        <v>8.6999999999999993</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5381075</v>
      </c>
      <c r="L9" s="264">
        <v>63449</v>
      </c>
      <c r="M9" s="265">
        <v>72299</v>
      </c>
      <c r="N9" s="266">
        <v>-12.2</v>
      </c>
    </row>
    <row r="10" spans="1:16" x14ac:dyDescent="0.15">
      <c r="A10" s="248"/>
      <c r="B10" s="244"/>
      <c r="C10" s="244"/>
      <c r="D10" s="244"/>
      <c r="E10" s="244"/>
      <c r="F10" s="244"/>
      <c r="G10" s="1149" t="s">
        <v>479</v>
      </c>
      <c r="H10" s="1150"/>
      <c r="I10" s="1150"/>
      <c r="J10" s="1151"/>
      <c r="K10" s="267">
        <v>117698</v>
      </c>
      <c r="L10" s="268">
        <v>1388</v>
      </c>
      <c r="M10" s="269">
        <v>5259</v>
      </c>
      <c r="N10" s="270">
        <v>-73.599999999999994</v>
      </c>
    </row>
    <row r="11" spans="1:16" ht="13.5" customHeight="1" x14ac:dyDescent="0.15">
      <c r="A11" s="248"/>
      <c r="B11" s="244"/>
      <c r="C11" s="244"/>
      <c r="D11" s="244"/>
      <c r="E11" s="244"/>
      <c r="F11" s="244"/>
      <c r="G11" s="1149" t="s">
        <v>480</v>
      </c>
      <c r="H11" s="1150"/>
      <c r="I11" s="1150"/>
      <c r="J11" s="1151"/>
      <c r="K11" s="267">
        <v>896832</v>
      </c>
      <c r="L11" s="268">
        <v>10575</v>
      </c>
      <c r="M11" s="269">
        <v>5513</v>
      </c>
      <c r="N11" s="270">
        <v>91.8</v>
      </c>
    </row>
    <row r="12" spans="1:16" ht="13.5" customHeight="1" x14ac:dyDescent="0.15">
      <c r="A12" s="248"/>
      <c r="B12" s="244"/>
      <c r="C12" s="244"/>
      <c r="D12" s="244"/>
      <c r="E12" s="244"/>
      <c r="F12" s="244"/>
      <c r="G12" s="1149" t="s">
        <v>481</v>
      </c>
      <c r="H12" s="1150"/>
      <c r="I12" s="1150"/>
      <c r="J12" s="1151"/>
      <c r="K12" s="267">
        <v>575992</v>
      </c>
      <c r="L12" s="268">
        <v>6792</v>
      </c>
      <c r="M12" s="269">
        <v>1180</v>
      </c>
      <c r="N12" s="270">
        <v>475.6</v>
      </c>
    </row>
    <row r="13" spans="1:16" ht="13.5" customHeight="1" x14ac:dyDescent="0.15">
      <c r="A13" s="248"/>
      <c r="B13" s="244"/>
      <c r="C13" s="244"/>
      <c r="D13" s="244"/>
      <c r="E13" s="244"/>
      <c r="F13" s="244"/>
      <c r="G13" s="1149" t="s">
        <v>482</v>
      </c>
      <c r="H13" s="1150"/>
      <c r="I13" s="1150"/>
      <c r="J13" s="1151"/>
      <c r="K13" s="267" t="s">
        <v>483</v>
      </c>
      <c r="L13" s="268" t="s">
        <v>483</v>
      </c>
      <c r="M13" s="269">
        <v>2</v>
      </c>
      <c r="N13" s="270" t="s">
        <v>483</v>
      </c>
    </row>
    <row r="14" spans="1:16" ht="13.5" customHeight="1" x14ac:dyDescent="0.15">
      <c r="A14" s="248"/>
      <c r="B14" s="244"/>
      <c r="C14" s="244"/>
      <c r="D14" s="244"/>
      <c r="E14" s="244"/>
      <c r="F14" s="244"/>
      <c r="G14" s="1149" t="s">
        <v>484</v>
      </c>
      <c r="H14" s="1150"/>
      <c r="I14" s="1150"/>
      <c r="J14" s="1151"/>
      <c r="K14" s="267">
        <v>231728</v>
      </c>
      <c r="L14" s="268">
        <v>2732</v>
      </c>
      <c r="M14" s="269">
        <v>3170</v>
      </c>
      <c r="N14" s="270">
        <v>-13.8</v>
      </c>
    </row>
    <row r="15" spans="1:16" ht="13.5" customHeight="1" x14ac:dyDescent="0.15">
      <c r="A15" s="248"/>
      <c r="B15" s="244"/>
      <c r="C15" s="244"/>
      <c r="D15" s="244"/>
      <c r="E15" s="244"/>
      <c r="F15" s="244"/>
      <c r="G15" s="1149" t="s">
        <v>485</v>
      </c>
      <c r="H15" s="1150"/>
      <c r="I15" s="1150"/>
      <c r="J15" s="1151"/>
      <c r="K15" s="267">
        <v>74439</v>
      </c>
      <c r="L15" s="268">
        <v>878</v>
      </c>
      <c r="M15" s="269">
        <v>1822</v>
      </c>
      <c r="N15" s="270">
        <v>-51.8</v>
      </c>
    </row>
    <row r="16" spans="1:16" x14ac:dyDescent="0.15">
      <c r="A16" s="248"/>
      <c r="B16" s="244"/>
      <c r="C16" s="244"/>
      <c r="D16" s="244"/>
      <c r="E16" s="244"/>
      <c r="F16" s="244"/>
      <c r="G16" s="1152" t="s">
        <v>486</v>
      </c>
      <c r="H16" s="1153"/>
      <c r="I16" s="1153"/>
      <c r="J16" s="1154"/>
      <c r="K16" s="268">
        <v>-463968</v>
      </c>
      <c r="L16" s="268">
        <v>-5471</v>
      </c>
      <c r="M16" s="269">
        <v>-7642</v>
      </c>
      <c r="N16" s="270">
        <v>-28.4</v>
      </c>
    </row>
    <row r="17" spans="1:16" x14ac:dyDescent="0.15">
      <c r="A17" s="248"/>
      <c r="B17" s="244"/>
      <c r="C17" s="244"/>
      <c r="D17" s="244"/>
      <c r="E17" s="244"/>
      <c r="F17" s="244"/>
      <c r="G17" s="1152" t="s">
        <v>169</v>
      </c>
      <c r="H17" s="1153"/>
      <c r="I17" s="1153"/>
      <c r="J17" s="1154"/>
      <c r="K17" s="268">
        <v>6813796</v>
      </c>
      <c r="L17" s="268">
        <v>80343</v>
      </c>
      <c r="M17" s="269">
        <v>81603</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6.3</v>
      </c>
      <c r="L21" s="281">
        <v>7.96</v>
      </c>
      <c r="M21" s="282">
        <v>-1.66</v>
      </c>
      <c r="N21" s="249"/>
      <c r="O21" s="283"/>
      <c r="P21" s="279"/>
    </row>
    <row r="22" spans="1:16" s="284" customFormat="1" x14ac:dyDescent="0.15">
      <c r="A22" s="279"/>
      <c r="B22" s="249"/>
      <c r="C22" s="249"/>
      <c r="D22" s="249"/>
      <c r="E22" s="249"/>
      <c r="F22" s="249"/>
      <c r="G22" s="1144" t="s">
        <v>492</v>
      </c>
      <c r="H22" s="1145"/>
      <c r="I22" s="1145"/>
      <c r="J22" s="1146"/>
      <c r="K22" s="285">
        <v>99.3</v>
      </c>
      <c r="L22" s="286">
        <v>98.3</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4566243</v>
      </c>
      <c r="L32" s="294">
        <v>53841</v>
      </c>
      <c r="M32" s="295">
        <v>50969</v>
      </c>
      <c r="N32" s="296">
        <v>5.6</v>
      </c>
    </row>
    <row r="33" spans="1:16" ht="13.5" customHeight="1" x14ac:dyDescent="0.15">
      <c r="A33" s="248"/>
      <c r="B33" s="244"/>
      <c r="C33" s="244"/>
      <c r="D33" s="244"/>
      <c r="E33" s="244"/>
      <c r="F33" s="244"/>
      <c r="G33" s="1160" t="s">
        <v>497</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498</v>
      </c>
      <c r="H34" s="1161"/>
      <c r="I34" s="1161"/>
      <c r="J34" s="1162"/>
      <c r="K34" s="294" t="s">
        <v>483</v>
      </c>
      <c r="L34" s="294" t="s">
        <v>483</v>
      </c>
      <c r="M34" s="295">
        <v>29</v>
      </c>
      <c r="N34" s="296" t="s">
        <v>483</v>
      </c>
    </row>
    <row r="35" spans="1:16" ht="27" customHeight="1" x14ac:dyDescent="0.15">
      <c r="A35" s="248"/>
      <c r="B35" s="244"/>
      <c r="C35" s="244"/>
      <c r="D35" s="244"/>
      <c r="E35" s="244"/>
      <c r="F35" s="244"/>
      <c r="G35" s="1160" t="s">
        <v>499</v>
      </c>
      <c r="H35" s="1161"/>
      <c r="I35" s="1161"/>
      <c r="J35" s="1162"/>
      <c r="K35" s="294">
        <v>1248390</v>
      </c>
      <c r="L35" s="294">
        <v>14720</v>
      </c>
      <c r="M35" s="295">
        <v>14294</v>
      </c>
      <c r="N35" s="296">
        <v>3</v>
      </c>
    </row>
    <row r="36" spans="1:16" ht="27" customHeight="1" x14ac:dyDescent="0.15">
      <c r="A36" s="248"/>
      <c r="B36" s="244"/>
      <c r="C36" s="244"/>
      <c r="D36" s="244"/>
      <c r="E36" s="244"/>
      <c r="F36" s="244"/>
      <c r="G36" s="1160" t="s">
        <v>500</v>
      </c>
      <c r="H36" s="1161"/>
      <c r="I36" s="1161"/>
      <c r="J36" s="1162"/>
      <c r="K36" s="294">
        <v>27562</v>
      </c>
      <c r="L36" s="294">
        <v>325</v>
      </c>
      <c r="M36" s="295">
        <v>1493</v>
      </c>
      <c r="N36" s="296">
        <v>-78.2</v>
      </c>
    </row>
    <row r="37" spans="1:16" ht="13.5" customHeight="1" x14ac:dyDescent="0.15">
      <c r="A37" s="248"/>
      <c r="B37" s="244"/>
      <c r="C37" s="244"/>
      <c r="D37" s="244"/>
      <c r="E37" s="244"/>
      <c r="F37" s="244"/>
      <c r="G37" s="1160" t="s">
        <v>501</v>
      </c>
      <c r="H37" s="1161"/>
      <c r="I37" s="1161"/>
      <c r="J37" s="1162"/>
      <c r="K37" s="294">
        <v>103621</v>
      </c>
      <c r="L37" s="294">
        <v>1222</v>
      </c>
      <c r="M37" s="295">
        <v>1584</v>
      </c>
      <c r="N37" s="296">
        <v>-22.9</v>
      </c>
    </row>
    <row r="38" spans="1:16" ht="27" customHeight="1" x14ac:dyDescent="0.15">
      <c r="A38" s="248"/>
      <c r="B38" s="244"/>
      <c r="C38" s="244"/>
      <c r="D38" s="244"/>
      <c r="E38" s="244"/>
      <c r="F38" s="244"/>
      <c r="G38" s="1163" t="s">
        <v>502</v>
      </c>
      <c r="H38" s="1164"/>
      <c r="I38" s="1164"/>
      <c r="J38" s="1165"/>
      <c r="K38" s="297">
        <v>1889</v>
      </c>
      <c r="L38" s="297">
        <v>22</v>
      </c>
      <c r="M38" s="298">
        <v>4</v>
      </c>
      <c r="N38" s="299">
        <v>450</v>
      </c>
      <c r="O38" s="293"/>
    </row>
    <row r="39" spans="1:16" x14ac:dyDescent="0.15">
      <c r="A39" s="248"/>
      <c r="B39" s="244"/>
      <c r="C39" s="244"/>
      <c r="D39" s="244"/>
      <c r="E39" s="244"/>
      <c r="F39" s="244"/>
      <c r="G39" s="1163" t="s">
        <v>503</v>
      </c>
      <c r="H39" s="1164"/>
      <c r="I39" s="1164"/>
      <c r="J39" s="1165"/>
      <c r="K39" s="300">
        <v>-667213</v>
      </c>
      <c r="L39" s="300">
        <v>-7867</v>
      </c>
      <c r="M39" s="301">
        <v>-4432</v>
      </c>
      <c r="N39" s="302">
        <v>77.5</v>
      </c>
      <c r="O39" s="293"/>
    </row>
    <row r="40" spans="1:16" ht="27" customHeight="1" x14ac:dyDescent="0.15">
      <c r="A40" s="248"/>
      <c r="B40" s="244"/>
      <c r="C40" s="244"/>
      <c r="D40" s="244"/>
      <c r="E40" s="244"/>
      <c r="F40" s="244"/>
      <c r="G40" s="1160" t="s">
        <v>504</v>
      </c>
      <c r="H40" s="1161"/>
      <c r="I40" s="1161"/>
      <c r="J40" s="1162"/>
      <c r="K40" s="300">
        <v>-4083972</v>
      </c>
      <c r="L40" s="300">
        <v>-48155</v>
      </c>
      <c r="M40" s="301">
        <v>-44638</v>
      </c>
      <c r="N40" s="302">
        <v>7.9</v>
      </c>
      <c r="O40" s="293"/>
    </row>
    <row r="41" spans="1:16" x14ac:dyDescent="0.15">
      <c r="A41" s="248"/>
      <c r="B41" s="244"/>
      <c r="C41" s="244"/>
      <c r="D41" s="244"/>
      <c r="E41" s="244"/>
      <c r="F41" s="244"/>
      <c r="G41" s="1166" t="s">
        <v>281</v>
      </c>
      <c r="H41" s="1167"/>
      <c r="I41" s="1167"/>
      <c r="J41" s="1168"/>
      <c r="K41" s="294">
        <v>1196520</v>
      </c>
      <c r="L41" s="300">
        <v>14108</v>
      </c>
      <c r="M41" s="301">
        <v>19303</v>
      </c>
      <c r="N41" s="302">
        <v>-26.9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6610133</v>
      </c>
      <c r="J51" s="320">
        <v>74252</v>
      </c>
      <c r="K51" s="321">
        <v>-0.2</v>
      </c>
      <c r="L51" s="322">
        <v>47569</v>
      </c>
      <c r="M51" s="323">
        <v>-23.1</v>
      </c>
      <c r="N51" s="324">
        <v>22.9</v>
      </c>
    </row>
    <row r="52" spans="1:14" x14ac:dyDescent="0.15">
      <c r="A52" s="248"/>
      <c r="B52" s="244"/>
      <c r="C52" s="244"/>
      <c r="D52" s="244"/>
      <c r="E52" s="244"/>
      <c r="F52" s="244"/>
      <c r="G52" s="325"/>
      <c r="H52" s="326" t="s">
        <v>515</v>
      </c>
      <c r="I52" s="327">
        <v>4352269</v>
      </c>
      <c r="J52" s="328">
        <v>48889</v>
      </c>
      <c r="K52" s="329">
        <v>12</v>
      </c>
      <c r="L52" s="330">
        <v>26255</v>
      </c>
      <c r="M52" s="331">
        <v>-18.399999999999999</v>
      </c>
      <c r="N52" s="332">
        <v>30.4</v>
      </c>
    </row>
    <row r="53" spans="1:14" x14ac:dyDescent="0.15">
      <c r="A53" s="248"/>
      <c r="B53" s="244"/>
      <c r="C53" s="244"/>
      <c r="D53" s="244"/>
      <c r="E53" s="244"/>
      <c r="F53" s="244"/>
      <c r="G53" s="310" t="s">
        <v>516</v>
      </c>
      <c r="H53" s="311"/>
      <c r="I53" s="319">
        <v>9272143</v>
      </c>
      <c r="J53" s="320">
        <v>105394</v>
      </c>
      <c r="K53" s="321">
        <v>41.9</v>
      </c>
      <c r="L53" s="322">
        <v>50880</v>
      </c>
      <c r="M53" s="323">
        <v>7</v>
      </c>
      <c r="N53" s="324">
        <v>34.9</v>
      </c>
    </row>
    <row r="54" spans="1:14" x14ac:dyDescent="0.15">
      <c r="A54" s="248"/>
      <c r="B54" s="244"/>
      <c r="C54" s="244"/>
      <c r="D54" s="244"/>
      <c r="E54" s="244"/>
      <c r="F54" s="244"/>
      <c r="G54" s="325"/>
      <c r="H54" s="326" t="s">
        <v>515</v>
      </c>
      <c r="I54" s="327">
        <v>4735624</v>
      </c>
      <c r="J54" s="328">
        <v>53829</v>
      </c>
      <c r="K54" s="329">
        <v>10.1</v>
      </c>
      <c r="L54" s="330">
        <v>26879</v>
      </c>
      <c r="M54" s="331">
        <v>2.4</v>
      </c>
      <c r="N54" s="332">
        <v>7.7</v>
      </c>
    </row>
    <row r="55" spans="1:14" x14ac:dyDescent="0.15">
      <c r="A55" s="248"/>
      <c r="B55" s="244"/>
      <c r="C55" s="244"/>
      <c r="D55" s="244"/>
      <c r="E55" s="244"/>
      <c r="F55" s="244"/>
      <c r="G55" s="310" t="s">
        <v>517</v>
      </c>
      <c r="H55" s="311"/>
      <c r="I55" s="319">
        <v>9675071</v>
      </c>
      <c r="J55" s="320">
        <v>110846</v>
      </c>
      <c r="K55" s="321">
        <v>5.2</v>
      </c>
      <c r="L55" s="322">
        <v>63956</v>
      </c>
      <c r="M55" s="323">
        <v>25.7</v>
      </c>
      <c r="N55" s="324">
        <v>-20.5</v>
      </c>
    </row>
    <row r="56" spans="1:14" x14ac:dyDescent="0.15">
      <c r="A56" s="248"/>
      <c r="B56" s="244"/>
      <c r="C56" s="244"/>
      <c r="D56" s="244"/>
      <c r="E56" s="244"/>
      <c r="F56" s="244"/>
      <c r="G56" s="325"/>
      <c r="H56" s="326" t="s">
        <v>515</v>
      </c>
      <c r="I56" s="327">
        <v>4327763</v>
      </c>
      <c r="J56" s="328">
        <v>49583</v>
      </c>
      <c r="K56" s="329">
        <v>-7.9</v>
      </c>
      <c r="L56" s="330">
        <v>29239</v>
      </c>
      <c r="M56" s="331">
        <v>8.8000000000000007</v>
      </c>
      <c r="N56" s="332">
        <v>-16.7</v>
      </c>
    </row>
    <row r="57" spans="1:14" x14ac:dyDescent="0.15">
      <c r="A57" s="248"/>
      <c r="B57" s="244"/>
      <c r="C57" s="244"/>
      <c r="D57" s="244"/>
      <c r="E57" s="244"/>
      <c r="F57" s="244"/>
      <c r="G57" s="310" t="s">
        <v>518</v>
      </c>
      <c r="H57" s="311"/>
      <c r="I57" s="319">
        <v>11188368</v>
      </c>
      <c r="J57" s="320">
        <v>130016</v>
      </c>
      <c r="K57" s="321">
        <v>17.3</v>
      </c>
      <c r="L57" s="322">
        <v>66255</v>
      </c>
      <c r="M57" s="323">
        <v>3.6</v>
      </c>
      <c r="N57" s="324">
        <v>13.7</v>
      </c>
    </row>
    <row r="58" spans="1:14" x14ac:dyDescent="0.15">
      <c r="A58" s="248"/>
      <c r="B58" s="244"/>
      <c r="C58" s="244"/>
      <c r="D58" s="244"/>
      <c r="E58" s="244"/>
      <c r="F58" s="244"/>
      <c r="G58" s="325"/>
      <c r="H58" s="326" t="s">
        <v>515</v>
      </c>
      <c r="I58" s="327">
        <v>4463299</v>
      </c>
      <c r="J58" s="328">
        <v>51866</v>
      </c>
      <c r="K58" s="329">
        <v>4.5999999999999996</v>
      </c>
      <c r="L58" s="330">
        <v>31822</v>
      </c>
      <c r="M58" s="331">
        <v>8.8000000000000007</v>
      </c>
      <c r="N58" s="332">
        <v>-4.2</v>
      </c>
    </row>
    <row r="59" spans="1:14" x14ac:dyDescent="0.15">
      <c r="A59" s="248"/>
      <c r="B59" s="244"/>
      <c r="C59" s="244"/>
      <c r="D59" s="244"/>
      <c r="E59" s="244"/>
      <c r="F59" s="244"/>
      <c r="G59" s="310" t="s">
        <v>519</v>
      </c>
      <c r="H59" s="311"/>
      <c r="I59" s="319">
        <v>6225492</v>
      </c>
      <c r="J59" s="320">
        <v>73406</v>
      </c>
      <c r="K59" s="321">
        <v>-43.5</v>
      </c>
      <c r="L59" s="322">
        <v>92247</v>
      </c>
      <c r="M59" s="323">
        <v>39.200000000000003</v>
      </c>
      <c r="N59" s="324">
        <v>-82.7</v>
      </c>
    </row>
    <row r="60" spans="1:14" x14ac:dyDescent="0.15">
      <c r="A60" s="248"/>
      <c r="B60" s="244"/>
      <c r="C60" s="244"/>
      <c r="D60" s="244"/>
      <c r="E60" s="244"/>
      <c r="F60" s="244"/>
      <c r="G60" s="325"/>
      <c r="H60" s="326" t="s">
        <v>515</v>
      </c>
      <c r="I60" s="333">
        <v>3832711</v>
      </c>
      <c r="J60" s="328">
        <v>45192</v>
      </c>
      <c r="K60" s="329">
        <v>-12.9</v>
      </c>
      <c r="L60" s="330">
        <v>37204</v>
      </c>
      <c r="M60" s="331">
        <v>16.899999999999999</v>
      </c>
      <c r="N60" s="332">
        <v>-29.8</v>
      </c>
    </row>
    <row r="61" spans="1:14" x14ac:dyDescent="0.15">
      <c r="A61" s="248"/>
      <c r="B61" s="244"/>
      <c r="C61" s="244"/>
      <c r="D61" s="244"/>
      <c r="E61" s="244"/>
      <c r="F61" s="244"/>
      <c r="G61" s="310" t="s">
        <v>520</v>
      </c>
      <c r="H61" s="334"/>
      <c r="I61" s="335">
        <v>8594241</v>
      </c>
      <c r="J61" s="336">
        <v>98783</v>
      </c>
      <c r="K61" s="337">
        <v>4.0999999999999996</v>
      </c>
      <c r="L61" s="338">
        <v>64181</v>
      </c>
      <c r="M61" s="339">
        <v>10.5</v>
      </c>
      <c r="N61" s="324">
        <v>-6.4</v>
      </c>
    </row>
    <row r="62" spans="1:14" x14ac:dyDescent="0.15">
      <c r="A62" s="248"/>
      <c r="B62" s="244"/>
      <c r="C62" s="244"/>
      <c r="D62" s="244"/>
      <c r="E62" s="244"/>
      <c r="F62" s="244"/>
      <c r="G62" s="325"/>
      <c r="H62" s="326" t="s">
        <v>515</v>
      </c>
      <c r="I62" s="327">
        <v>4342333</v>
      </c>
      <c r="J62" s="328">
        <v>49872</v>
      </c>
      <c r="K62" s="329">
        <v>1.2</v>
      </c>
      <c r="L62" s="330">
        <v>30280</v>
      </c>
      <c r="M62" s="331">
        <v>3.7</v>
      </c>
      <c r="N62" s="332">
        <v>-2.5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23.89</v>
      </c>
      <c r="G47" s="12">
        <v>22.66</v>
      </c>
      <c r="H47" s="12">
        <v>22.7</v>
      </c>
      <c r="I47" s="12">
        <v>23.99</v>
      </c>
      <c r="J47" s="13">
        <v>24.86</v>
      </c>
    </row>
    <row r="48" spans="2:10" ht="57.75" customHeight="1" x14ac:dyDescent="0.15">
      <c r="B48" s="14"/>
      <c r="C48" s="1171" t="s">
        <v>4</v>
      </c>
      <c r="D48" s="1171"/>
      <c r="E48" s="1172"/>
      <c r="F48" s="15">
        <v>0.08</v>
      </c>
      <c r="G48" s="16">
        <v>0.05</v>
      </c>
      <c r="H48" s="16">
        <v>2.19</v>
      </c>
      <c r="I48" s="16">
        <v>1.91</v>
      </c>
      <c r="J48" s="17">
        <v>2.4300000000000002</v>
      </c>
    </row>
    <row r="49" spans="2:10" ht="57.75" customHeight="1" thickBot="1" x14ac:dyDescent="0.2">
      <c r="B49" s="18"/>
      <c r="C49" s="1173" t="s">
        <v>5</v>
      </c>
      <c r="D49" s="1173"/>
      <c r="E49" s="1174"/>
      <c r="F49" s="19" t="s">
        <v>527</v>
      </c>
      <c r="G49" s="20" t="s">
        <v>528</v>
      </c>
      <c r="H49" s="20">
        <v>2.1800000000000002</v>
      </c>
      <c r="I49" s="20">
        <v>0.82</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2017-02-21T12:52:19Z</cp:lastPrinted>
  <dcterms:created xsi:type="dcterms:W3CDTF">2017-01-25T01:11:47Z</dcterms:created>
  <dcterms:modified xsi:type="dcterms:W3CDTF">2017-05-02T07:14:17Z</dcterms:modified>
  <cp:category/>
</cp:coreProperties>
</file>